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workbookProtection workbookAlgorithmName="SHA-512" workbookHashValue="iPMPncAmj0Wzj52vAZ6bA/VnaEXcX4hg76+Zt8AHpKgRw40rYHYrKBZSaSmvuvhvo3L/m8r6V52JSlk7zl56Pw==" workbookSaltValue="CuyncUdxZQS1sKwd4vx6MQ==" workbookSpinCount="100000" lockStructure="1"/>
  <bookViews>
    <workbookView xWindow="7005" yWindow="-165" windowWidth="12195" windowHeight="7380" tabRatio="955" firstSheet="1" activeTab="1"/>
  </bookViews>
  <sheets>
    <sheet name="-" sheetId="3" state="hidden" r:id="rId1"/>
    <sheet name="PROF" sheetId="1" r:id="rId2"/>
  </sheets>
  <externalReferences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terDatabase" localSheetId="0" hidden="1">'-'!$C$10:$BC$120</definedName>
    <definedName name="_xlnm._FilterDatabase" localSheetId="0" hidden="1">'-'!$A$10:$CK$444</definedName>
    <definedName name="Aging">[1]RawData!#REF!</definedName>
    <definedName name="Print_Titles" localSheetId="1">PROF!#REF!</definedName>
    <definedName name="retail_deviation">[2]Лист1!$E$29</definedName>
    <definedName name="Revenue">#REF!</definedName>
    <definedName name="SAPBEXrevision" hidden="1">0</definedName>
    <definedName name="SAPBEXsysID" hidden="1">"AIB"</definedName>
    <definedName name="SAPBEXwbID" hidden="1">"2K28PGTMINWBLZUDFQEP2PYFK"</definedName>
    <definedName name="VAT">'[3]Basic info'!$H$4</definedName>
    <definedName name="Vendor">#REF!</definedName>
    <definedName name="XLRPARAMS_DateFrom" hidden="1">[1]XLR_NoRangeSheet!$C$6</definedName>
    <definedName name="XLRPARAMS_DateTo" hidden="1">[1]XLR_NoRangeSheet!$B$6</definedName>
    <definedName name="_xlnm.Print_Area" localSheetId="1">PROF!$B$1:$P$222</definedName>
  </definedNames>
  <calcPr calcId="145621"/>
</workbook>
</file>

<file path=xl/calcChain.xml><?xml version="1.0" encoding="utf-8"?>
<calcChain xmlns="http://schemas.openxmlformats.org/spreadsheetml/2006/main">
  <c r="M32" i="1" l="1"/>
  <c r="M169" i="1"/>
  <c r="M168" i="1"/>
  <c r="M167" i="1"/>
  <c r="M159" i="1"/>
  <c r="M158" i="1"/>
  <c r="M157" i="1"/>
  <c r="M148" i="1"/>
  <c r="M146" i="1"/>
  <c r="M145" i="1"/>
  <c r="M136" i="1"/>
  <c r="M135" i="1"/>
  <c r="M134" i="1"/>
  <c r="M126" i="1"/>
  <c r="M125" i="1"/>
  <c r="M124" i="1"/>
  <c r="M123" i="1"/>
  <c r="M115" i="1"/>
  <c r="M114" i="1"/>
  <c r="M113" i="1"/>
  <c r="M112" i="1"/>
  <c r="M104" i="1"/>
  <c r="M103" i="1"/>
  <c r="M102" i="1"/>
  <c r="M94" i="1"/>
  <c r="M93" i="1"/>
  <c r="M92" i="1"/>
  <c r="M91" i="1"/>
  <c r="M82" i="1"/>
  <c r="M81" i="1"/>
  <c r="M80" i="1"/>
  <c r="M70" i="1"/>
  <c r="M69" i="1"/>
  <c r="M68" i="1"/>
  <c r="M59" i="1"/>
  <c r="M58" i="1"/>
  <c r="M57" i="1"/>
  <c r="M56" i="1"/>
  <c r="M47" i="1"/>
  <c r="M46" i="1"/>
  <c r="M45" i="1"/>
  <c r="M36" i="1"/>
  <c r="M35" i="1"/>
  <c r="M34" i="1"/>
  <c r="M33" i="1"/>
  <c r="M24" i="1"/>
  <c r="M23" i="1"/>
  <c r="M22" i="1"/>
  <c r="M166" i="1"/>
  <c r="M156" i="1"/>
  <c r="M144" i="1"/>
  <c r="M133" i="1"/>
  <c r="M122" i="1"/>
  <c r="M111" i="1"/>
  <c r="M101" i="1"/>
  <c r="M90" i="1"/>
  <c r="M79" i="1"/>
  <c r="M67" i="1"/>
  <c r="M55" i="1"/>
  <c r="M44" i="1"/>
  <c r="M21" i="1"/>
  <c r="CW210" i="3" l="1"/>
  <c r="CW212" i="3"/>
  <c r="CW213" i="3"/>
  <c r="CW214" i="3"/>
  <c r="CW233" i="3"/>
  <c r="CW328" i="3"/>
  <c r="CW355" i="3"/>
  <c r="CW417" i="3"/>
  <c r="CU12" i="3"/>
  <c r="CU13" i="3"/>
  <c r="CU14" i="3"/>
  <c r="CU15" i="3"/>
  <c r="CU16" i="3"/>
  <c r="CU17" i="3"/>
  <c r="CU18" i="3"/>
  <c r="CU19" i="3"/>
  <c r="CU20" i="3"/>
  <c r="CU21" i="3"/>
  <c r="CU22" i="3"/>
  <c r="CU23" i="3"/>
  <c r="CU24" i="3"/>
  <c r="CU25" i="3"/>
  <c r="CU26" i="3"/>
  <c r="CU27" i="3"/>
  <c r="CU28" i="3"/>
  <c r="CU29" i="3"/>
  <c r="CU30" i="3"/>
  <c r="CU31" i="3"/>
  <c r="CU32" i="3"/>
  <c r="CU33" i="3"/>
  <c r="CU34" i="3"/>
  <c r="CU35" i="3"/>
  <c r="CU36" i="3"/>
  <c r="CU37" i="3"/>
  <c r="CU38" i="3"/>
  <c r="CU39" i="3"/>
  <c r="CU40" i="3"/>
  <c r="CU41" i="3"/>
  <c r="CU42" i="3"/>
  <c r="CU43" i="3"/>
  <c r="CU44" i="3"/>
  <c r="CU45" i="3"/>
  <c r="CU46" i="3"/>
  <c r="CU47" i="3"/>
  <c r="CU48" i="3"/>
  <c r="CU49" i="3"/>
  <c r="CU50" i="3"/>
  <c r="CU51" i="3"/>
  <c r="CU52" i="3"/>
  <c r="CU53" i="3"/>
  <c r="CU54" i="3"/>
  <c r="CU55" i="3"/>
  <c r="CU56" i="3"/>
  <c r="CU57" i="3"/>
  <c r="CU58" i="3"/>
  <c r="CU59" i="3"/>
  <c r="CU60" i="3"/>
  <c r="CU61" i="3"/>
  <c r="CU62" i="3"/>
  <c r="CU63" i="3"/>
  <c r="CU64" i="3"/>
  <c r="CU65" i="3"/>
  <c r="CU66" i="3"/>
  <c r="CU67" i="3"/>
  <c r="CU68" i="3"/>
  <c r="CU69" i="3"/>
  <c r="CU70" i="3"/>
  <c r="CU71" i="3"/>
  <c r="CU72" i="3"/>
  <c r="CU73" i="3"/>
  <c r="CU74" i="3"/>
  <c r="CU75" i="3"/>
  <c r="CU76" i="3"/>
  <c r="CU77" i="3"/>
  <c r="CU78" i="3"/>
  <c r="CU79" i="3"/>
  <c r="CU80" i="3"/>
  <c r="CU81" i="3"/>
  <c r="CU82" i="3"/>
  <c r="CU83" i="3"/>
  <c r="CU84" i="3"/>
  <c r="CU85" i="3"/>
  <c r="CU86" i="3"/>
  <c r="CU87" i="3"/>
  <c r="CU88" i="3"/>
  <c r="CU89" i="3"/>
  <c r="CU90" i="3"/>
  <c r="CU91" i="3"/>
  <c r="CU92" i="3"/>
  <c r="CU93" i="3"/>
  <c r="CU94" i="3"/>
  <c r="CU95" i="3"/>
  <c r="CU96" i="3"/>
  <c r="CU97" i="3"/>
  <c r="CU98" i="3"/>
  <c r="CU99" i="3"/>
  <c r="CU100" i="3"/>
  <c r="CU101" i="3"/>
  <c r="CU102" i="3"/>
  <c r="CU103" i="3"/>
  <c r="CU104" i="3"/>
  <c r="CU105" i="3"/>
  <c r="CU106" i="3"/>
  <c r="CU107" i="3"/>
  <c r="CU108" i="3"/>
  <c r="CU109" i="3"/>
  <c r="CU110" i="3"/>
  <c r="CU111" i="3"/>
  <c r="CU112" i="3"/>
  <c r="CU113" i="3"/>
  <c r="CU114" i="3"/>
  <c r="CU115" i="3"/>
  <c r="CU116" i="3"/>
  <c r="CU117" i="3"/>
  <c r="CU118" i="3"/>
  <c r="CU119" i="3"/>
  <c r="CU120" i="3"/>
  <c r="CU121" i="3"/>
  <c r="CU122" i="3"/>
  <c r="CU123" i="3"/>
  <c r="CU124" i="3"/>
  <c r="CU125" i="3"/>
  <c r="CU126" i="3"/>
  <c r="CU127" i="3"/>
  <c r="CU128" i="3"/>
  <c r="CU129" i="3"/>
  <c r="CU130" i="3"/>
  <c r="CU131" i="3"/>
  <c r="CU132" i="3"/>
  <c r="CU133" i="3"/>
  <c r="CU134" i="3"/>
  <c r="CU135" i="3"/>
  <c r="CU136" i="3"/>
  <c r="CU137" i="3"/>
  <c r="CU138" i="3"/>
  <c r="CU139" i="3"/>
  <c r="CU140" i="3"/>
  <c r="CU141" i="3"/>
  <c r="CU142" i="3"/>
  <c r="CU143" i="3"/>
  <c r="CU144" i="3"/>
  <c r="CU145" i="3"/>
  <c r="CU146" i="3"/>
  <c r="CU147" i="3"/>
  <c r="CU148" i="3"/>
  <c r="CU149" i="3"/>
  <c r="CU150" i="3"/>
  <c r="CU151" i="3"/>
  <c r="CU152" i="3"/>
  <c r="CU153" i="3"/>
  <c r="CU154" i="3"/>
  <c r="CU155" i="3"/>
  <c r="CU156" i="3"/>
  <c r="CU157" i="3"/>
  <c r="CU158" i="3"/>
  <c r="CU159" i="3"/>
  <c r="CU160" i="3"/>
  <c r="CU161" i="3"/>
  <c r="CU162" i="3"/>
  <c r="CU163" i="3"/>
  <c r="CU164" i="3"/>
  <c r="CU165" i="3"/>
  <c r="CU166" i="3"/>
  <c r="CU167" i="3"/>
  <c r="CU168" i="3"/>
  <c r="CU169" i="3"/>
  <c r="CU170" i="3"/>
  <c r="CU171" i="3"/>
  <c r="CU172" i="3"/>
  <c r="CU173" i="3"/>
  <c r="CU174" i="3"/>
  <c r="CU175" i="3"/>
  <c r="CU176" i="3"/>
  <c r="CU177" i="3"/>
  <c r="CU178" i="3"/>
  <c r="CU179" i="3"/>
  <c r="CU180" i="3"/>
  <c r="CU181" i="3"/>
  <c r="CU182" i="3"/>
  <c r="CU183" i="3"/>
  <c r="CU184" i="3"/>
  <c r="CU185" i="3"/>
  <c r="CU186" i="3"/>
  <c r="CU187" i="3"/>
  <c r="CU188" i="3"/>
  <c r="CU189" i="3"/>
  <c r="CU190" i="3"/>
  <c r="CU191" i="3"/>
  <c r="CU192" i="3"/>
  <c r="CU193" i="3"/>
  <c r="CU194" i="3"/>
  <c r="CU195" i="3"/>
  <c r="CU196" i="3"/>
  <c r="CU197" i="3"/>
  <c r="CU198" i="3"/>
  <c r="CU199" i="3"/>
  <c r="CU200" i="3"/>
  <c r="CU201" i="3"/>
  <c r="CU202" i="3"/>
  <c r="CU203" i="3"/>
  <c r="CU204" i="3"/>
  <c r="CU205" i="3"/>
  <c r="CU206" i="3"/>
  <c r="CU207" i="3"/>
  <c r="CU208" i="3"/>
  <c r="CU209" i="3"/>
  <c r="CU210" i="3"/>
  <c r="CV210" i="3" s="1"/>
  <c r="CU211" i="3"/>
  <c r="CU212" i="3"/>
  <c r="CV212" i="3" s="1"/>
  <c r="CU213" i="3"/>
  <c r="CV213" i="3" s="1"/>
  <c r="CU214" i="3"/>
  <c r="CV214" i="3" s="1"/>
  <c r="CU215" i="3"/>
  <c r="CU216" i="3"/>
  <c r="CU217" i="3"/>
  <c r="CU218" i="3"/>
  <c r="CU219" i="3"/>
  <c r="CU220" i="3"/>
  <c r="CU221" i="3"/>
  <c r="CU222" i="3"/>
  <c r="CU223" i="3"/>
  <c r="CU224" i="3"/>
  <c r="CU225" i="3"/>
  <c r="CU226" i="3"/>
  <c r="CU227" i="3"/>
  <c r="CU228" i="3"/>
  <c r="CU229" i="3"/>
  <c r="CU230" i="3"/>
  <c r="CU231" i="3"/>
  <c r="CU232" i="3"/>
  <c r="CU233" i="3"/>
  <c r="CV233" i="3" s="1"/>
  <c r="CU234" i="3"/>
  <c r="CU235" i="3"/>
  <c r="CU236" i="3"/>
  <c r="CU237" i="3"/>
  <c r="CU238" i="3"/>
  <c r="CU239" i="3"/>
  <c r="CU240" i="3"/>
  <c r="CU241" i="3"/>
  <c r="CU242" i="3"/>
  <c r="CU243" i="3"/>
  <c r="CU244" i="3"/>
  <c r="CU245" i="3"/>
  <c r="CU246" i="3"/>
  <c r="CU247" i="3"/>
  <c r="CU248" i="3"/>
  <c r="CU249" i="3"/>
  <c r="CU250" i="3"/>
  <c r="CU251" i="3"/>
  <c r="CU252" i="3"/>
  <c r="CU253" i="3"/>
  <c r="CU254" i="3"/>
  <c r="CU255" i="3"/>
  <c r="CU256" i="3"/>
  <c r="CU257" i="3"/>
  <c r="CU258" i="3"/>
  <c r="CU259" i="3"/>
  <c r="CU260" i="3"/>
  <c r="CU261" i="3"/>
  <c r="CU262" i="3"/>
  <c r="CU263" i="3"/>
  <c r="CU264" i="3"/>
  <c r="CU265" i="3"/>
  <c r="CU266" i="3"/>
  <c r="CU267" i="3"/>
  <c r="CU268" i="3"/>
  <c r="CU269" i="3"/>
  <c r="CU270" i="3"/>
  <c r="CU271" i="3"/>
  <c r="CU272" i="3"/>
  <c r="CU273" i="3"/>
  <c r="CU274" i="3"/>
  <c r="CU275" i="3"/>
  <c r="CU276" i="3"/>
  <c r="CU277" i="3"/>
  <c r="CU278" i="3"/>
  <c r="CU279" i="3"/>
  <c r="CU280" i="3"/>
  <c r="CU281" i="3"/>
  <c r="CU282" i="3"/>
  <c r="CU283" i="3"/>
  <c r="CU284" i="3"/>
  <c r="CU285" i="3"/>
  <c r="CU286" i="3"/>
  <c r="CU287" i="3"/>
  <c r="CU288" i="3"/>
  <c r="CU289" i="3"/>
  <c r="CU290" i="3"/>
  <c r="CU291" i="3"/>
  <c r="CU292" i="3"/>
  <c r="CU293" i="3"/>
  <c r="CU294" i="3"/>
  <c r="CU295" i="3"/>
  <c r="CU296" i="3"/>
  <c r="CU297" i="3"/>
  <c r="CU298" i="3"/>
  <c r="CU299" i="3"/>
  <c r="CU300" i="3"/>
  <c r="CU301" i="3"/>
  <c r="CU302" i="3"/>
  <c r="CU303" i="3"/>
  <c r="CU304" i="3"/>
  <c r="CU305" i="3"/>
  <c r="CU306" i="3"/>
  <c r="CU307" i="3"/>
  <c r="CU308" i="3"/>
  <c r="CU309" i="3"/>
  <c r="CU310" i="3"/>
  <c r="CU311" i="3"/>
  <c r="CU312" i="3"/>
  <c r="CU313" i="3"/>
  <c r="CU314" i="3"/>
  <c r="CU315" i="3"/>
  <c r="CU316" i="3"/>
  <c r="CU317" i="3"/>
  <c r="CU318" i="3"/>
  <c r="CU319" i="3"/>
  <c r="CU320" i="3"/>
  <c r="CU321" i="3"/>
  <c r="CU322" i="3"/>
  <c r="CU323" i="3"/>
  <c r="CU324" i="3"/>
  <c r="CU325" i="3"/>
  <c r="CU326" i="3"/>
  <c r="CU327" i="3"/>
  <c r="CU328" i="3"/>
  <c r="CV328" i="3" s="1"/>
  <c r="CU329" i="3"/>
  <c r="CU330" i="3"/>
  <c r="CU331" i="3"/>
  <c r="CU332" i="3"/>
  <c r="CU333" i="3"/>
  <c r="CU334" i="3"/>
  <c r="CU335" i="3"/>
  <c r="CU336" i="3"/>
  <c r="CU337" i="3"/>
  <c r="CU338" i="3"/>
  <c r="CU339" i="3"/>
  <c r="CU340" i="3"/>
  <c r="CU341" i="3"/>
  <c r="CU342" i="3"/>
  <c r="CU343" i="3"/>
  <c r="CU344" i="3"/>
  <c r="CU345" i="3"/>
  <c r="CU346" i="3"/>
  <c r="CU347" i="3"/>
  <c r="CU348" i="3"/>
  <c r="CU349" i="3"/>
  <c r="CU350" i="3"/>
  <c r="CU351" i="3"/>
  <c r="CU352" i="3"/>
  <c r="CU353" i="3"/>
  <c r="CU354" i="3"/>
  <c r="CU355" i="3"/>
  <c r="CV355" i="3" s="1"/>
  <c r="CU356" i="3"/>
  <c r="CU357" i="3"/>
  <c r="CU358" i="3"/>
  <c r="CU359" i="3"/>
  <c r="CU360" i="3"/>
  <c r="CU361" i="3"/>
  <c r="CU362" i="3"/>
  <c r="CU363" i="3"/>
  <c r="CU364" i="3"/>
  <c r="CU365" i="3"/>
  <c r="CU366" i="3"/>
  <c r="CU367" i="3"/>
  <c r="CU368" i="3"/>
  <c r="CU369" i="3"/>
  <c r="CU370" i="3"/>
  <c r="CU371" i="3"/>
  <c r="CU372" i="3"/>
  <c r="CU373" i="3"/>
  <c r="CU374" i="3"/>
  <c r="CU375" i="3"/>
  <c r="CU376" i="3"/>
  <c r="CU377" i="3"/>
  <c r="CU378" i="3"/>
  <c r="CU379" i="3"/>
  <c r="CU380" i="3"/>
  <c r="CU381" i="3"/>
  <c r="CU382" i="3"/>
  <c r="CU383" i="3"/>
  <c r="CU384" i="3"/>
  <c r="CU385" i="3"/>
  <c r="CU386" i="3"/>
  <c r="CU387" i="3"/>
  <c r="CU388" i="3"/>
  <c r="CU389" i="3"/>
  <c r="CU390" i="3"/>
  <c r="CU391" i="3"/>
  <c r="CU392" i="3"/>
  <c r="CU393" i="3"/>
  <c r="CU394" i="3"/>
  <c r="CU395" i="3"/>
  <c r="CU396" i="3"/>
  <c r="CU397" i="3"/>
  <c r="CU398" i="3"/>
  <c r="CU399" i="3"/>
  <c r="CU400" i="3"/>
  <c r="CU401" i="3"/>
  <c r="CU402" i="3"/>
  <c r="CU403" i="3"/>
  <c r="CU404" i="3"/>
  <c r="CU405" i="3"/>
  <c r="CU406" i="3"/>
  <c r="CU407" i="3"/>
  <c r="CU408" i="3"/>
  <c r="CU409" i="3"/>
  <c r="CU410" i="3"/>
  <c r="CU411" i="3"/>
  <c r="CU412" i="3"/>
  <c r="CU413" i="3"/>
  <c r="CU414" i="3"/>
  <c r="CU415" i="3"/>
  <c r="CU416" i="3"/>
  <c r="CU417" i="3"/>
  <c r="CV417" i="3" s="1"/>
  <c r="CU418" i="3"/>
  <c r="CU419" i="3"/>
  <c r="CU420" i="3"/>
  <c r="CU421" i="3"/>
  <c r="CU422" i="3"/>
  <c r="CU423" i="3"/>
  <c r="CU424" i="3"/>
  <c r="CU425" i="3"/>
  <c r="CU426" i="3"/>
  <c r="CU427" i="3"/>
  <c r="CU428" i="3"/>
  <c r="CU429" i="3"/>
  <c r="CU430" i="3"/>
  <c r="CU431" i="3"/>
  <c r="CU432" i="3"/>
  <c r="CU433" i="3"/>
  <c r="CU434" i="3"/>
  <c r="CU435" i="3"/>
  <c r="CU436" i="3"/>
  <c r="CU437" i="3"/>
  <c r="CU438" i="3"/>
  <c r="CU439" i="3"/>
  <c r="CU440" i="3"/>
  <c r="CU441" i="3"/>
  <c r="CU442" i="3"/>
  <c r="CU443" i="3"/>
  <c r="CU444" i="3"/>
  <c r="CU11" i="3"/>
  <c r="CS12" i="3" l="1"/>
  <c r="CT12" i="3" s="1"/>
  <c r="CS13" i="3"/>
  <c r="CT13" i="3" s="1"/>
  <c r="CS14" i="3"/>
  <c r="CT14" i="3" s="1"/>
  <c r="CS15" i="3"/>
  <c r="CT15" i="3" s="1"/>
  <c r="CS16" i="3"/>
  <c r="CT16" i="3" s="1"/>
  <c r="CS17" i="3"/>
  <c r="CT17" i="3" s="1"/>
  <c r="CS18" i="3"/>
  <c r="CT18" i="3" s="1"/>
  <c r="CS19" i="3"/>
  <c r="CT19" i="3" s="1"/>
  <c r="CS20" i="3"/>
  <c r="CT20" i="3" s="1"/>
  <c r="CS21" i="3"/>
  <c r="CT21" i="3" s="1"/>
  <c r="CS22" i="3"/>
  <c r="CT22" i="3" s="1"/>
  <c r="CS23" i="3"/>
  <c r="CT23" i="3" s="1"/>
  <c r="CS24" i="3"/>
  <c r="CT24" i="3" s="1"/>
  <c r="CS25" i="3"/>
  <c r="CT25" i="3" s="1"/>
  <c r="CS26" i="3"/>
  <c r="CT26" i="3" s="1"/>
  <c r="CS27" i="3"/>
  <c r="CT27" i="3" s="1"/>
  <c r="CS28" i="3"/>
  <c r="CT28" i="3" s="1"/>
  <c r="CS29" i="3"/>
  <c r="CT29" i="3" s="1"/>
  <c r="CS30" i="3"/>
  <c r="CT30" i="3" s="1"/>
  <c r="CS31" i="3"/>
  <c r="CT31" i="3" s="1"/>
  <c r="CS32" i="3"/>
  <c r="CT32" i="3" s="1"/>
  <c r="CS33" i="3"/>
  <c r="CT33" i="3" s="1"/>
  <c r="CS34" i="3"/>
  <c r="CT34" i="3" s="1"/>
  <c r="CS35" i="3"/>
  <c r="CT35" i="3" s="1"/>
  <c r="CS36" i="3"/>
  <c r="CT36" i="3" s="1"/>
  <c r="CS37" i="3"/>
  <c r="CT37" i="3" s="1"/>
  <c r="CS38" i="3"/>
  <c r="CT38" i="3" s="1"/>
  <c r="CS39" i="3"/>
  <c r="CT39" i="3" s="1"/>
  <c r="CS40" i="3"/>
  <c r="CT40" i="3" s="1"/>
  <c r="CS41" i="3"/>
  <c r="CT41" i="3" s="1"/>
  <c r="CS42" i="3"/>
  <c r="CT42" i="3" s="1"/>
  <c r="CS43" i="3"/>
  <c r="CT43" i="3" s="1"/>
  <c r="CS44" i="3"/>
  <c r="CT44" i="3" s="1"/>
  <c r="CS45" i="3"/>
  <c r="CT45" i="3" s="1"/>
  <c r="CS46" i="3"/>
  <c r="CT46" i="3" s="1"/>
  <c r="CS47" i="3"/>
  <c r="CT47" i="3" s="1"/>
  <c r="CS48" i="3"/>
  <c r="CT48" i="3" s="1"/>
  <c r="CS49" i="3"/>
  <c r="CT49" i="3" s="1"/>
  <c r="CS50" i="3"/>
  <c r="CT50" i="3" s="1"/>
  <c r="CS51" i="3"/>
  <c r="CT51" i="3" s="1"/>
  <c r="CS52" i="3"/>
  <c r="CT52" i="3" s="1"/>
  <c r="CS53" i="3"/>
  <c r="CT53" i="3" s="1"/>
  <c r="CS54" i="3"/>
  <c r="CT54" i="3" s="1"/>
  <c r="CS55" i="3"/>
  <c r="CT55" i="3" s="1"/>
  <c r="CS56" i="3"/>
  <c r="CT56" i="3" s="1"/>
  <c r="CS57" i="3"/>
  <c r="CT57" i="3" s="1"/>
  <c r="CS58" i="3"/>
  <c r="CT58" i="3" s="1"/>
  <c r="CS59" i="3"/>
  <c r="CT59" i="3" s="1"/>
  <c r="CS60" i="3"/>
  <c r="CT60" i="3" s="1"/>
  <c r="CS61" i="3"/>
  <c r="CT61" i="3" s="1"/>
  <c r="CS62" i="3"/>
  <c r="CT62" i="3" s="1"/>
  <c r="CS63" i="3"/>
  <c r="CT63" i="3" s="1"/>
  <c r="CS64" i="3"/>
  <c r="CT64" i="3" s="1"/>
  <c r="CS65" i="3"/>
  <c r="CT65" i="3" s="1"/>
  <c r="CS66" i="3"/>
  <c r="CT66" i="3" s="1"/>
  <c r="CS67" i="3"/>
  <c r="CT67" i="3" s="1"/>
  <c r="CS68" i="3"/>
  <c r="CT68" i="3" s="1"/>
  <c r="CS69" i="3"/>
  <c r="CT69" i="3" s="1"/>
  <c r="CS70" i="3"/>
  <c r="CT70" i="3" s="1"/>
  <c r="CS71" i="3"/>
  <c r="CT71" i="3" s="1"/>
  <c r="CS72" i="3"/>
  <c r="CT72" i="3" s="1"/>
  <c r="CS73" i="3"/>
  <c r="CT73" i="3" s="1"/>
  <c r="CS74" i="3"/>
  <c r="CT74" i="3" s="1"/>
  <c r="CS75" i="3"/>
  <c r="CT75" i="3" s="1"/>
  <c r="CS76" i="3"/>
  <c r="CT76" i="3" s="1"/>
  <c r="CS77" i="3"/>
  <c r="CT77" i="3" s="1"/>
  <c r="CS78" i="3"/>
  <c r="CT78" i="3" s="1"/>
  <c r="CS79" i="3"/>
  <c r="CT79" i="3" s="1"/>
  <c r="CS80" i="3"/>
  <c r="CT80" i="3" s="1"/>
  <c r="CS81" i="3"/>
  <c r="CT81" i="3" s="1"/>
  <c r="CS82" i="3"/>
  <c r="CT82" i="3" s="1"/>
  <c r="CS83" i="3"/>
  <c r="CT83" i="3" s="1"/>
  <c r="CS84" i="3"/>
  <c r="CT84" i="3" s="1"/>
  <c r="CS85" i="3"/>
  <c r="CT85" i="3" s="1"/>
  <c r="CS86" i="3"/>
  <c r="CT86" i="3" s="1"/>
  <c r="CS87" i="3"/>
  <c r="CT87" i="3" s="1"/>
  <c r="CS88" i="3"/>
  <c r="CT88" i="3" s="1"/>
  <c r="CS89" i="3"/>
  <c r="CT89" i="3" s="1"/>
  <c r="CS90" i="3"/>
  <c r="CT90" i="3" s="1"/>
  <c r="CS91" i="3"/>
  <c r="CT91" i="3" s="1"/>
  <c r="CS92" i="3"/>
  <c r="CT92" i="3" s="1"/>
  <c r="CS93" i="3"/>
  <c r="CT93" i="3" s="1"/>
  <c r="CS94" i="3"/>
  <c r="CT94" i="3" s="1"/>
  <c r="CS95" i="3"/>
  <c r="CT95" i="3" s="1"/>
  <c r="CS96" i="3"/>
  <c r="CT96" i="3" s="1"/>
  <c r="CS97" i="3"/>
  <c r="CT97" i="3" s="1"/>
  <c r="CS98" i="3"/>
  <c r="CT98" i="3" s="1"/>
  <c r="CS99" i="3"/>
  <c r="CT99" i="3" s="1"/>
  <c r="CS100" i="3"/>
  <c r="CT100" i="3" s="1"/>
  <c r="CS101" i="3"/>
  <c r="CT101" i="3" s="1"/>
  <c r="CS102" i="3"/>
  <c r="CT102" i="3" s="1"/>
  <c r="CS103" i="3"/>
  <c r="CT103" i="3" s="1"/>
  <c r="CS104" i="3"/>
  <c r="CT104" i="3" s="1"/>
  <c r="CS105" i="3"/>
  <c r="CT105" i="3" s="1"/>
  <c r="CS106" i="3"/>
  <c r="CT106" i="3" s="1"/>
  <c r="CS107" i="3"/>
  <c r="CT107" i="3" s="1"/>
  <c r="CS108" i="3"/>
  <c r="CT108" i="3" s="1"/>
  <c r="CS109" i="3"/>
  <c r="CT109" i="3" s="1"/>
  <c r="CS110" i="3"/>
  <c r="CT110" i="3" s="1"/>
  <c r="CS111" i="3"/>
  <c r="CT111" i="3" s="1"/>
  <c r="CS112" i="3"/>
  <c r="CT112" i="3" s="1"/>
  <c r="CS113" i="3"/>
  <c r="CT113" i="3" s="1"/>
  <c r="CS114" i="3"/>
  <c r="CT114" i="3" s="1"/>
  <c r="CS115" i="3"/>
  <c r="CT115" i="3" s="1"/>
  <c r="CS116" i="3"/>
  <c r="CT116" i="3" s="1"/>
  <c r="CS117" i="3"/>
  <c r="CT117" i="3" s="1"/>
  <c r="CS118" i="3"/>
  <c r="CT118" i="3" s="1"/>
  <c r="CS119" i="3"/>
  <c r="CT119" i="3" s="1"/>
  <c r="CS120" i="3"/>
  <c r="CT120" i="3" s="1"/>
  <c r="CS121" i="3"/>
  <c r="CT121" i="3" s="1"/>
  <c r="CS122" i="3"/>
  <c r="CT122" i="3" s="1"/>
  <c r="CS123" i="3"/>
  <c r="CT123" i="3" s="1"/>
  <c r="CS124" i="3"/>
  <c r="CT124" i="3" s="1"/>
  <c r="CS125" i="3"/>
  <c r="CT125" i="3" s="1"/>
  <c r="CS126" i="3"/>
  <c r="CT126" i="3" s="1"/>
  <c r="CS127" i="3"/>
  <c r="CT127" i="3" s="1"/>
  <c r="CS128" i="3"/>
  <c r="CT128" i="3" s="1"/>
  <c r="CS129" i="3"/>
  <c r="CT129" i="3" s="1"/>
  <c r="CS130" i="3"/>
  <c r="CT130" i="3" s="1"/>
  <c r="CS131" i="3"/>
  <c r="CT131" i="3" s="1"/>
  <c r="CS132" i="3"/>
  <c r="CT132" i="3" s="1"/>
  <c r="CS133" i="3"/>
  <c r="CT133" i="3" s="1"/>
  <c r="CS134" i="3"/>
  <c r="CT134" i="3" s="1"/>
  <c r="CS135" i="3"/>
  <c r="CT135" i="3" s="1"/>
  <c r="CS136" i="3"/>
  <c r="CT136" i="3" s="1"/>
  <c r="CS137" i="3"/>
  <c r="CT137" i="3" s="1"/>
  <c r="CS138" i="3"/>
  <c r="CT138" i="3" s="1"/>
  <c r="CS139" i="3"/>
  <c r="CT139" i="3" s="1"/>
  <c r="CS140" i="3"/>
  <c r="CT140" i="3" s="1"/>
  <c r="CS141" i="3"/>
  <c r="CT141" i="3" s="1"/>
  <c r="CS142" i="3"/>
  <c r="CT142" i="3" s="1"/>
  <c r="CS143" i="3"/>
  <c r="CT143" i="3" s="1"/>
  <c r="CS144" i="3"/>
  <c r="CT144" i="3" s="1"/>
  <c r="CS145" i="3"/>
  <c r="CT145" i="3" s="1"/>
  <c r="CS146" i="3"/>
  <c r="CT146" i="3" s="1"/>
  <c r="CS147" i="3"/>
  <c r="CT147" i="3" s="1"/>
  <c r="CS148" i="3"/>
  <c r="CT148" i="3" s="1"/>
  <c r="CS149" i="3"/>
  <c r="CT149" i="3" s="1"/>
  <c r="CS150" i="3"/>
  <c r="CT150" i="3" s="1"/>
  <c r="CS151" i="3"/>
  <c r="CT151" i="3" s="1"/>
  <c r="CS152" i="3"/>
  <c r="CT152" i="3" s="1"/>
  <c r="CS153" i="3"/>
  <c r="CT153" i="3" s="1"/>
  <c r="CS154" i="3"/>
  <c r="CT154" i="3" s="1"/>
  <c r="CS155" i="3"/>
  <c r="CT155" i="3" s="1"/>
  <c r="CS156" i="3"/>
  <c r="CT156" i="3" s="1"/>
  <c r="CS157" i="3"/>
  <c r="CT157" i="3" s="1"/>
  <c r="CS158" i="3"/>
  <c r="CT158" i="3" s="1"/>
  <c r="CS159" i="3"/>
  <c r="CT159" i="3" s="1"/>
  <c r="CS160" i="3"/>
  <c r="CT160" i="3" s="1"/>
  <c r="CS161" i="3"/>
  <c r="CT161" i="3" s="1"/>
  <c r="CS162" i="3"/>
  <c r="CT162" i="3" s="1"/>
  <c r="CS163" i="3"/>
  <c r="CT163" i="3" s="1"/>
  <c r="CS164" i="3"/>
  <c r="CT164" i="3" s="1"/>
  <c r="CS165" i="3"/>
  <c r="CT165" i="3" s="1"/>
  <c r="CS166" i="3"/>
  <c r="CT166" i="3" s="1"/>
  <c r="CS167" i="3"/>
  <c r="CT167" i="3" s="1"/>
  <c r="CS168" i="3"/>
  <c r="CT168" i="3" s="1"/>
  <c r="CS169" i="3"/>
  <c r="CT169" i="3" s="1"/>
  <c r="CS170" i="3"/>
  <c r="CT170" i="3" s="1"/>
  <c r="CS171" i="3"/>
  <c r="CT171" i="3" s="1"/>
  <c r="CS172" i="3"/>
  <c r="CT172" i="3" s="1"/>
  <c r="CS173" i="3"/>
  <c r="CT173" i="3" s="1"/>
  <c r="CS174" i="3"/>
  <c r="CT174" i="3" s="1"/>
  <c r="CS175" i="3"/>
  <c r="CT175" i="3" s="1"/>
  <c r="CS176" i="3"/>
  <c r="CT176" i="3" s="1"/>
  <c r="CS177" i="3"/>
  <c r="CT177" i="3" s="1"/>
  <c r="CS178" i="3"/>
  <c r="CT178" i="3" s="1"/>
  <c r="CS179" i="3"/>
  <c r="CT179" i="3" s="1"/>
  <c r="CS180" i="3"/>
  <c r="CT180" i="3" s="1"/>
  <c r="CS181" i="3"/>
  <c r="CT181" i="3" s="1"/>
  <c r="CS182" i="3"/>
  <c r="CT182" i="3" s="1"/>
  <c r="CS183" i="3"/>
  <c r="CT183" i="3" s="1"/>
  <c r="CS184" i="3"/>
  <c r="CT184" i="3" s="1"/>
  <c r="CS185" i="3"/>
  <c r="CT185" i="3" s="1"/>
  <c r="CS186" i="3"/>
  <c r="CT186" i="3" s="1"/>
  <c r="CS187" i="3"/>
  <c r="CT187" i="3" s="1"/>
  <c r="CS188" i="3"/>
  <c r="CT188" i="3" s="1"/>
  <c r="CS189" i="3"/>
  <c r="CT189" i="3" s="1"/>
  <c r="CS190" i="3"/>
  <c r="CT190" i="3" s="1"/>
  <c r="CS191" i="3"/>
  <c r="CT191" i="3" s="1"/>
  <c r="CS192" i="3"/>
  <c r="CT192" i="3" s="1"/>
  <c r="CS193" i="3"/>
  <c r="CT193" i="3" s="1"/>
  <c r="CS194" i="3"/>
  <c r="CT194" i="3" s="1"/>
  <c r="CS195" i="3"/>
  <c r="CT195" i="3" s="1"/>
  <c r="CS196" i="3"/>
  <c r="CT196" i="3" s="1"/>
  <c r="CS197" i="3"/>
  <c r="CT197" i="3" s="1"/>
  <c r="CS198" i="3"/>
  <c r="CT198" i="3" s="1"/>
  <c r="CS199" i="3"/>
  <c r="CT199" i="3" s="1"/>
  <c r="CS200" i="3"/>
  <c r="CT200" i="3" s="1"/>
  <c r="CS201" i="3"/>
  <c r="CT201" i="3" s="1"/>
  <c r="CS202" i="3"/>
  <c r="CT202" i="3" s="1"/>
  <c r="CS203" i="3"/>
  <c r="CT203" i="3" s="1"/>
  <c r="CS204" i="3"/>
  <c r="CT204" i="3" s="1"/>
  <c r="CS205" i="3"/>
  <c r="CT205" i="3" s="1"/>
  <c r="CS206" i="3"/>
  <c r="CT206" i="3" s="1"/>
  <c r="CS207" i="3"/>
  <c r="CT207" i="3" s="1"/>
  <c r="CS208" i="3"/>
  <c r="CT208" i="3" s="1"/>
  <c r="CS209" i="3"/>
  <c r="CT209" i="3" s="1"/>
  <c r="CS210" i="3"/>
  <c r="CT210" i="3" s="1"/>
  <c r="CS211" i="3"/>
  <c r="CT211" i="3" s="1"/>
  <c r="CS212" i="3"/>
  <c r="CT212" i="3" s="1"/>
  <c r="CS213" i="3"/>
  <c r="CT213" i="3" s="1"/>
  <c r="CS214" i="3"/>
  <c r="CT214" i="3" s="1"/>
  <c r="CS215" i="3"/>
  <c r="CT215" i="3" s="1"/>
  <c r="CS216" i="3"/>
  <c r="CT216" i="3" s="1"/>
  <c r="CS217" i="3"/>
  <c r="CT217" i="3" s="1"/>
  <c r="CS218" i="3"/>
  <c r="CT218" i="3" s="1"/>
  <c r="CS219" i="3"/>
  <c r="CT219" i="3" s="1"/>
  <c r="CS220" i="3"/>
  <c r="CT220" i="3" s="1"/>
  <c r="CS221" i="3"/>
  <c r="CT221" i="3" s="1"/>
  <c r="CS222" i="3"/>
  <c r="CT222" i="3" s="1"/>
  <c r="CS223" i="3"/>
  <c r="CT223" i="3" s="1"/>
  <c r="CS224" i="3"/>
  <c r="CT224" i="3" s="1"/>
  <c r="CS225" i="3"/>
  <c r="CT225" i="3" s="1"/>
  <c r="CS226" i="3"/>
  <c r="CT226" i="3" s="1"/>
  <c r="CS227" i="3"/>
  <c r="CT227" i="3" s="1"/>
  <c r="CS228" i="3"/>
  <c r="CT228" i="3" s="1"/>
  <c r="CS229" i="3"/>
  <c r="CT229" i="3" s="1"/>
  <c r="CS230" i="3"/>
  <c r="CT230" i="3" s="1"/>
  <c r="CS231" i="3"/>
  <c r="CT231" i="3" s="1"/>
  <c r="CS232" i="3"/>
  <c r="CT232" i="3" s="1"/>
  <c r="CS233" i="3"/>
  <c r="CT233" i="3" s="1"/>
  <c r="CS234" i="3"/>
  <c r="CT234" i="3" s="1"/>
  <c r="CS235" i="3"/>
  <c r="CT235" i="3" s="1"/>
  <c r="CS236" i="3"/>
  <c r="CT236" i="3" s="1"/>
  <c r="CS237" i="3"/>
  <c r="CT237" i="3" s="1"/>
  <c r="CS238" i="3"/>
  <c r="CT238" i="3" s="1"/>
  <c r="CS239" i="3"/>
  <c r="CT239" i="3" s="1"/>
  <c r="CS240" i="3"/>
  <c r="CT240" i="3" s="1"/>
  <c r="CS241" i="3"/>
  <c r="CT241" i="3" s="1"/>
  <c r="CS242" i="3"/>
  <c r="CT242" i="3" s="1"/>
  <c r="CS243" i="3"/>
  <c r="CT243" i="3" s="1"/>
  <c r="CS244" i="3"/>
  <c r="CT244" i="3" s="1"/>
  <c r="CS245" i="3"/>
  <c r="CT245" i="3" s="1"/>
  <c r="CS246" i="3"/>
  <c r="CT246" i="3" s="1"/>
  <c r="CS247" i="3"/>
  <c r="CT247" i="3" s="1"/>
  <c r="CS248" i="3"/>
  <c r="CT248" i="3" s="1"/>
  <c r="CS249" i="3"/>
  <c r="CT249" i="3" s="1"/>
  <c r="CS250" i="3"/>
  <c r="CT250" i="3" s="1"/>
  <c r="CS251" i="3"/>
  <c r="CT251" i="3" s="1"/>
  <c r="CS252" i="3"/>
  <c r="CT252" i="3" s="1"/>
  <c r="CS253" i="3"/>
  <c r="CT253" i="3" s="1"/>
  <c r="CS254" i="3"/>
  <c r="CT254" i="3" s="1"/>
  <c r="CS255" i="3"/>
  <c r="CT255" i="3" s="1"/>
  <c r="CS256" i="3"/>
  <c r="CT256" i="3" s="1"/>
  <c r="CS257" i="3"/>
  <c r="CT257" i="3" s="1"/>
  <c r="CS258" i="3"/>
  <c r="CT258" i="3" s="1"/>
  <c r="CS259" i="3"/>
  <c r="CT259" i="3" s="1"/>
  <c r="CS260" i="3"/>
  <c r="CT260" i="3" s="1"/>
  <c r="CS261" i="3"/>
  <c r="CT261" i="3" s="1"/>
  <c r="CS262" i="3"/>
  <c r="CT262" i="3" s="1"/>
  <c r="CS263" i="3"/>
  <c r="CT263" i="3" s="1"/>
  <c r="CS264" i="3"/>
  <c r="CT264" i="3" s="1"/>
  <c r="CS265" i="3"/>
  <c r="CT265" i="3" s="1"/>
  <c r="CS266" i="3"/>
  <c r="CT266" i="3" s="1"/>
  <c r="CS267" i="3"/>
  <c r="CT267" i="3" s="1"/>
  <c r="CS268" i="3"/>
  <c r="CT268" i="3" s="1"/>
  <c r="CS269" i="3"/>
  <c r="CT269" i="3" s="1"/>
  <c r="CS270" i="3"/>
  <c r="CT270" i="3" s="1"/>
  <c r="CS271" i="3"/>
  <c r="CT271" i="3" s="1"/>
  <c r="CS272" i="3"/>
  <c r="CT272" i="3" s="1"/>
  <c r="CS273" i="3"/>
  <c r="CT273" i="3" s="1"/>
  <c r="CS274" i="3"/>
  <c r="CT274" i="3" s="1"/>
  <c r="CS275" i="3"/>
  <c r="CT275" i="3" s="1"/>
  <c r="CS276" i="3"/>
  <c r="CT276" i="3" s="1"/>
  <c r="CS277" i="3"/>
  <c r="CT277" i="3" s="1"/>
  <c r="CS278" i="3"/>
  <c r="CT278" i="3" s="1"/>
  <c r="CS279" i="3"/>
  <c r="CT279" i="3" s="1"/>
  <c r="CS280" i="3"/>
  <c r="CT280" i="3" s="1"/>
  <c r="CS281" i="3"/>
  <c r="CT281" i="3" s="1"/>
  <c r="CS282" i="3"/>
  <c r="CT282" i="3" s="1"/>
  <c r="CS283" i="3"/>
  <c r="CT283" i="3" s="1"/>
  <c r="CS284" i="3"/>
  <c r="CT284" i="3" s="1"/>
  <c r="CS285" i="3"/>
  <c r="CT285" i="3" s="1"/>
  <c r="CS286" i="3"/>
  <c r="CT286" i="3" s="1"/>
  <c r="CS287" i="3"/>
  <c r="CT287" i="3" s="1"/>
  <c r="CS288" i="3"/>
  <c r="CT288" i="3" s="1"/>
  <c r="CS289" i="3"/>
  <c r="CT289" i="3" s="1"/>
  <c r="CS290" i="3"/>
  <c r="CT290" i="3" s="1"/>
  <c r="CS291" i="3"/>
  <c r="CT291" i="3" s="1"/>
  <c r="CS292" i="3"/>
  <c r="CT292" i="3" s="1"/>
  <c r="CS293" i="3"/>
  <c r="CT293" i="3" s="1"/>
  <c r="CS294" i="3"/>
  <c r="CT294" i="3" s="1"/>
  <c r="CS295" i="3"/>
  <c r="CT295" i="3" s="1"/>
  <c r="CS296" i="3"/>
  <c r="CT296" i="3" s="1"/>
  <c r="CS297" i="3"/>
  <c r="CT297" i="3" s="1"/>
  <c r="CS298" i="3"/>
  <c r="CT298" i="3" s="1"/>
  <c r="CS299" i="3"/>
  <c r="CT299" i="3" s="1"/>
  <c r="CS300" i="3"/>
  <c r="CT300" i="3" s="1"/>
  <c r="CS301" i="3"/>
  <c r="CT301" i="3" s="1"/>
  <c r="CS302" i="3"/>
  <c r="CT302" i="3" s="1"/>
  <c r="CS303" i="3"/>
  <c r="CT303" i="3" s="1"/>
  <c r="CS304" i="3"/>
  <c r="CT304" i="3" s="1"/>
  <c r="CS305" i="3"/>
  <c r="CT305" i="3" s="1"/>
  <c r="CS306" i="3"/>
  <c r="CT306" i="3" s="1"/>
  <c r="CS307" i="3"/>
  <c r="CT307" i="3" s="1"/>
  <c r="CS308" i="3"/>
  <c r="CT308" i="3" s="1"/>
  <c r="CS309" i="3"/>
  <c r="CT309" i="3" s="1"/>
  <c r="CS310" i="3"/>
  <c r="CT310" i="3" s="1"/>
  <c r="CS311" i="3"/>
  <c r="CT311" i="3" s="1"/>
  <c r="CS312" i="3"/>
  <c r="CT312" i="3" s="1"/>
  <c r="CS313" i="3"/>
  <c r="CT313" i="3" s="1"/>
  <c r="CS314" i="3"/>
  <c r="CT314" i="3" s="1"/>
  <c r="CS315" i="3"/>
  <c r="CT315" i="3" s="1"/>
  <c r="CS316" i="3"/>
  <c r="CT316" i="3" s="1"/>
  <c r="CS317" i="3"/>
  <c r="CT317" i="3" s="1"/>
  <c r="CS318" i="3"/>
  <c r="CT318" i="3" s="1"/>
  <c r="CS319" i="3"/>
  <c r="CT319" i="3" s="1"/>
  <c r="CS320" i="3"/>
  <c r="CT320" i="3" s="1"/>
  <c r="CS321" i="3"/>
  <c r="CT321" i="3" s="1"/>
  <c r="CS322" i="3"/>
  <c r="CT322" i="3" s="1"/>
  <c r="CS323" i="3"/>
  <c r="CT323" i="3" s="1"/>
  <c r="CS324" i="3"/>
  <c r="CT324" i="3" s="1"/>
  <c r="CS325" i="3"/>
  <c r="CT325" i="3" s="1"/>
  <c r="CS326" i="3"/>
  <c r="CT326" i="3" s="1"/>
  <c r="CS327" i="3"/>
  <c r="CT327" i="3" s="1"/>
  <c r="CS328" i="3"/>
  <c r="CT328" i="3" s="1"/>
  <c r="CS329" i="3"/>
  <c r="CT329" i="3" s="1"/>
  <c r="CS330" i="3"/>
  <c r="CT330" i="3" s="1"/>
  <c r="CS331" i="3"/>
  <c r="CT331" i="3" s="1"/>
  <c r="CS332" i="3"/>
  <c r="CT332" i="3" s="1"/>
  <c r="CS333" i="3"/>
  <c r="CT333" i="3" s="1"/>
  <c r="CS334" i="3"/>
  <c r="CT334" i="3" s="1"/>
  <c r="CS335" i="3"/>
  <c r="CT335" i="3" s="1"/>
  <c r="CS336" i="3"/>
  <c r="CT336" i="3" s="1"/>
  <c r="CS337" i="3"/>
  <c r="CT337" i="3" s="1"/>
  <c r="CS338" i="3"/>
  <c r="CT338" i="3" s="1"/>
  <c r="CS339" i="3"/>
  <c r="CT339" i="3" s="1"/>
  <c r="CS340" i="3"/>
  <c r="CT340" i="3" s="1"/>
  <c r="CS341" i="3"/>
  <c r="CT341" i="3" s="1"/>
  <c r="CS342" i="3"/>
  <c r="CT342" i="3" s="1"/>
  <c r="CS343" i="3"/>
  <c r="CT343" i="3" s="1"/>
  <c r="CS344" i="3"/>
  <c r="CT344" i="3" s="1"/>
  <c r="CS345" i="3"/>
  <c r="CT345" i="3" s="1"/>
  <c r="CS346" i="3"/>
  <c r="CT346" i="3" s="1"/>
  <c r="CS347" i="3"/>
  <c r="CT347" i="3" s="1"/>
  <c r="CS348" i="3"/>
  <c r="CT348" i="3" s="1"/>
  <c r="CS349" i="3"/>
  <c r="CT349" i="3" s="1"/>
  <c r="CS350" i="3"/>
  <c r="CT350" i="3" s="1"/>
  <c r="CS351" i="3"/>
  <c r="CT351" i="3" s="1"/>
  <c r="CS352" i="3"/>
  <c r="CT352" i="3" s="1"/>
  <c r="CS353" i="3"/>
  <c r="CT353" i="3" s="1"/>
  <c r="CS354" i="3"/>
  <c r="CT354" i="3" s="1"/>
  <c r="CS355" i="3"/>
  <c r="CT355" i="3" s="1"/>
  <c r="CS356" i="3"/>
  <c r="CT356" i="3" s="1"/>
  <c r="CS357" i="3"/>
  <c r="CT357" i="3" s="1"/>
  <c r="CS358" i="3"/>
  <c r="CT358" i="3" s="1"/>
  <c r="CS359" i="3"/>
  <c r="CT359" i="3" s="1"/>
  <c r="CS360" i="3"/>
  <c r="CT360" i="3" s="1"/>
  <c r="CS361" i="3"/>
  <c r="CT361" i="3" s="1"/>
  <c r="CS362" i="3"/>
  <c r="CT362" i="3" s="1"/>
  <c r="CS363" i="3"/>
  <c r="CT363" i="3" s="1"/>
  <c r="CS364" i="3"/>
  <c r="CT364" i="3" s="1"/>
  <c r="CS365" i="3"/>
  <c r="CT365" i="3" s="1"/>
  <c r="CS366" i="3"/>
  <c r="CT366" i="3" s="1"/>
  <c r="CS367" i="3"/>
  <c r="CT367" i="3" s="1"/>
  <c r="CS368" i="3"/>
  <c r="CT368" i="3" s="1"/>
  <c r="CS369" i="3"/>
  <c r="CT369" i="3" s="1"/>
  <c r="CS370" i="3"/>
  <c r="CT370" i="3" s="1"/>
  <c r="CS371" i="3"/>
  <c r="CT371" i="3" s="1"/>
  <c r="CS372" i="3"/>
  <c r="CT372" i="3" s="1"/>
  <c r="CS373" i="3"/>
  <c r="CT373" i="3" s="1"/>
  <c r="CS374" i="3"/>
  <c r="CT374" i="3" s="1"/>
  <c r="CS375" i="3"/>
  <c r="CT375" i="3" s="1"/>
  <c r="CS376" i="3"/>
  <c r="CT376" i="3" s="1"/>
  <c r="CS377" i="3"/>
  <c r="CT377" i="3" s="1"/>
  <c r="CS378" i="3"/>
  <c r="CT378" i="3" s="1"/>
  <c r="CS379" i="3"/>
  <c r="CT379" i="3" s="1"/>
  <c r="CS380" i="3"/>
  <c r="CT380" i="3" s="1"/>
  <c r="CS381" i="3"/>
  <c r="CT381" i="3" s="1"/>
  <c r="CS382" i="3"/>
  <c r="CT382" i="3" s="1"/>
  <c r="CS383" i="3"/>
  <c r="CT383" i="3" s="1"/>
  <c r="CS384" i="3"/>
  <c r="CT384" i="3" s="1"/>
  <c r="CS385" i="3"/>
  <c r="CT385" i="3" s="1"/>
  <c r="CS386" i="3"/>
  <c r="CT386" i="3" s="1"/>
  <c r="CS387" i="3"/>
  <c r="CT387" i="3" s="1"/>
  <c r="CS388" i="3"/>
  <c r="CT388" i="3" s="1"/>
  <c r="CS389" i="3"/>
  <c r="CT389" i="3" s="1"/>
  <c r="CS390" i="3"/>
  <c r="CT390" i="3" s="1"/>
  <c r="CS391" i="3"/>
  <c r="CT391" i="3" s="1"/>
  <c r="CS392" i="3"/>
  <c r="CT392" i="3" s="1"/>
  <c r="CS393" i="3"/>
  <c r="CT393" i="3" s="1"/>
  <c r="CS394" i="3"/>
  <c r="CT394" i="3" s="1"/>
  <c r="CS395" i="3"/>
  <c r="CT395" i="3" s="1"/>
  <c r="CS396" i="3"/>
  <c r="CT396" i="3" s="1"/>
  <c r="CS397" i="3"/>
  <c r="CT397" i="3" s="1"/>
  <c r="CS398" i="3"/>
  <c r="CT398" i="3" s="1"/>
  <c r="CS399" i="3"/>
  <c r="CT399" i="3" s="1"/>
  <c r="CS400" i="3"/>
  <c r="CT400" i="3" s="1"/>
  <c r="CS401" i="3"/>
  <c r="CT401" i="3" s="1"/>
  <c r="CS402" i="3"/>
  <c r="CT402" i="3" s="1"/>
  <c r="CS403" i="3"/>
  <c r="CT403" i="3" s="1"/>
  <c r="CS404" i="3"/>
  <c r="CT404" i="3" s="1"/>
  <c r="CS405" i="3"/>
  <c r="CT405" i="3" s="1"/>
  <c r="CS406" i="3"/>
  <c r="CT406" i="3" s="1"/>
  <c r="CS407" i="3"/>
  <c r="CT407" i="3" s="1"/>
  <c r="CS408" i="3"/>
  <c r="CT408" i="3" s="1"/>
  <c r="CS409" i="3"/>
  <c r="CT409" i="3" s="1"/>
  <c r="CS410" i="3"/>
  <c r="CT410" i="3" s="1"/>
  <c r="CS411" i="3"/>
  <c r="CT411" i="3" s="1"/>
  <c r="CS412" i="3"/>
  <c r="CT412" i="3" s="1"/>
  <c r="CS413" i="3"/>
  <c r="CT413" i="3" s="1"/>
  <c r="CS414" i="3"/>
  <c r="CT414" i="3" s="1"/>
  <c r="CS415" i="3"/>
  <c r="CT415" i="3" s="1"/>
  <c r="CS416" i="3"/>
  <c r="CT416" i="3" s="1"/>
  <c r="CS417" i="3"/>
  <c r="CT417" i="3" s="1"/>
  <c r="CS418" i="3"/>
  <c r="CT418" i="3" s="1"/>
  <c r="CS419" i="3"/>
  <c r="CT419" i="3" s="1"/>
  <c r="CS420" i="3"/>
  <c r="CT420" i="3" s="1"/>
  <c r="CS421" i="3"/>
  <c r="CT421" i="3" s="1"/>
  <c r="CS422" i="3"/>
  <c r="CT422" i="3" s="1"/>
  <c r="CS423" i="3"/>
  <c r="CT423" i="3" s="1"/>
  <c r="CS424" i="3"/>
  <c r="CT424" i="3" s="1"/>
  <c r="CS425" i="3"/>
  <c r="CT425" i="3" s="1"/>
  <c r="CS426" i="3"/>
  <c r="CT426" i="3" s="1"/>
  <c r="CS427" i="3"/>
  <c r="CT427" i="3" s="1"/>
  <c r="CS428" i="3"/>
  <c r="CT428" i="3" s="1"/>
  <c r="CS429" i="3"/>
  <c r="CT429" i="3" s="1"/>
  <c r="CS430" i="3"/>
  <c r="CT430" i="3" s="1"/>
  <c r="CS431" i="3"/>
  <c r="CT431" i="3" s="1"/>
  <c r="CS432" i="3"/>
  <c r="CT432" i="3" s="1"/>
  <c r="CS433" i="3"/>
  <c r="CT433" i="3" s="1"/>
  <c r="CS434" i="3"/>
  <c r="CT434" i="3" s="1"/>
  <c r="CS435" i="3"/>
  <c r="CT435" i="3" s="1"/>
  <c r="CS436" i="3"/>
  <c r="CT436" i="3" s="1"/>
  <c r="CS437" i="3"/>
  <c r="CT437" i="3" s="1"/>
  <c r="CS438" i="3"/>
  <c r="CT438" i="3" s="1"/>
  <c r="CS439" i="3"/>
  <c r="CT439" i="3" s="1"/>
  <c r="CS440" i="3"/>
  <c r="CT440" i="3" s="1"/>
  <c r="CS441" i="3"/>
  <c r="CT441" i="3" s="1"/>
  <c r="CS442" i="3"/>
  <c r="CT442" i="3" s="1"/>
  <c r="CS443" i="3"/>
  <c r="CT443" i="3" s="1"/>
  <c r="CS444" i="3"/>
  <c r="CT444" i="3" s="1"/>
  <c r="CS11" i="3"/>
  <c r="CT11" i="3" s="1"/>
  <c r="CW432" i="3" l="1"/>
  <c r="CV432" i="3"/>
  <c r="CW40" i="3"/>
  <c r="CV40" i="3"/>
  <c r="CV227" i="3"/>
  <c r="CW227" i="3"/>
  <c r="CV219" i="3"/>
  <c r="CW219" i="3"/>
  <c r="CW303" i="3"/>
  <c r="CV303" i="3"/>
  <c r="CW315" i="3"/>
  <c r="CV315" i="3"/>
  <c r="CW331" i="3"/>
  <c r="CV331" i="3"/>
  <c r="CW341" i="3"/>
  <c r="CV341" i="3"/>
  <c r="CW354" i="3"/>
  <c r="CV354" i="3"/>
  <c r="CW379" i="3"/>
  <c r="CV379" i="3"/>
  <c r="CW387" i="3"/>
  <c r="CV387" i="3"/>
  <c r="CW402" i="3"/>
  <c r="CV402" i="3"/>
  <c r="CW424" i="3"/>
  <c r="CV424" i="3"/>
  <c r="CW440" i="3"/>
  <c r="CV440" i="3"/>
  <c r="CW88" i="3"/>
  <c r="CV88" i="3"/>
  <c r="CV226" i="3"/>
  <c r="CW226" i="3"/>
  <c r="CV262" i="3"/>
  <c r="CW262" i="3"/>
  <c r="CV302" i="3"/>
  <c r="CW302" i="3"/>
  <c r="CW320" i="3"/>
  <c r="CV320" i="3"/>
  <c r="CW330" i="3"/>
  <c r="CV330" i="3"/>
  <c r="CV342" i="3"/>
  <c r="CW342" i="3"/>
  <c r="CW356" i="3"/>
  <c r="CV356" i="3"/>
  <c r="CW380" i="3"/>
  <c r="CV380" i="3"/>
  <c r="CW388" i="3"/>
  <c r="CV388" i="3"/>
  <c r="CV414" i="3"/>
  <c r="CW414" i="3"/>
  <c r="CW425" i="3"/>
  <c r="CV425" i="3"/>
  <c r="CW439" i="3"/>
  <c r="CV439" i="3"/>
  <c r="CW431" i="3"/>
  <c r="CV431" i="3"/>
  <c r="CW120" i="3"/>
  <c r="CV120" i="3"/>
  <c r="CV225" i="3"/>
  <c r="CW225" i="3"/>
  <c r="CW267" i="3"/>
  <c r="CV267" i="3"/>
  <c r="CW301" i="3"/>
  <c r="CV301" i="3"/>
  <c r="CV321" i="3"/>
  <c r="CW321" i="3"/>
  <c r="CW335" i="3"/>
  <c r="CV335" i="3"/>
  <c r="CW344" i="3"/>
  <c r="CV344" i="3"/>
  <c r="CW361" i="3"/>
  <c r="CV361" i="3"/>
  <c r="CW381" i="3"/>
  <c r="CV381" i="3"/>
  <c r="CW389" i="3"/>
  <c r="CV389" i="3"/>
  <c r="CW418" i="3"/>
  <c r="CV418" i="3"/>
  <c r="CW426" i="3"/>
  <c r="CV426" i="3"/>
  <c r="CV438" i="3"/>
  <c r="CW438" i="3"/>
  <c r="CV430" i="3"/>
  <c r="CW430" i="3"/>
  <c r="CW37" i="3"/>
  <c r="CV37" i="3"/>
  <c r="CW215" i="3"/>
  <c r="CV215" i="3"/>
  <c r="CW224" i="3"/>
  <c r="CV224" i="3"/>
  <c r="CW266" i="3"/>
  <c r="CV266" i="3"/>
  <c r="CW309" i="3"/>
  <c r="CV309" i="3"/>
  <c r="CW322" i="3"/>
  <c r="CV322" i="3"/>
  <c r="CW336" i="3"/>
  <c r="CV336" i="3"/>
  <c r="CW346" i="3"/>
  <c r="CV346" i="3"/>
  <c r="CW362" i="3"/>
  <c r="CV362" i="3"/>
  <c r="CV382" i="3"/>
  <c r="CW382" i="3"/>
  <c r="CV390" i="3"/>
  <c r="CW390" i="3"/>
  <c r="CW419" i="3"/>
  <c r="CV419" i="3"/>
  <c r="CW427" i="3"/>
  <c r="CV427" i="3"/>
  <c r="CW437" i="3"/>
  <c r="CV437" i="3"/>
  <c r="CW429" i="3"/>
  <c r="CV429" i="3"/>
  <c r="CW216" i="3"/>
  <c r="CV216" i="3"/>
  <c r="CW293" i="3"/>
  <c r="CV293" i="3"/>
  <c r="CW323" i="3"/>
  <c r="CV323" i="3"/>
  <c r="CW347" i="3"/>
  <c r="CV347" i="3"/>
  <c r="CW383" i="3"/>
  <c r="CV383" i="3"/>
  <c r="CW420" i="3"/>
  <c r="CV420" i="3"/>
  <c r="CW436" i="3"/>
  <c r="CV436" i="3"/>
  <c r="CW39" i="3"/>
  <c r="CV39" i="3"/>
  <c r="CW223" i="3"/>
  <c r="CV223" i="3"/>
  <c r="CV310" i="3"/>
  <c r="CW310" i="3"/>
  <c r="CW337" i="3"/>
  <c r="CV337" i="3"/>
  <c r="CW363" i="3"/>
  <c r="CV363" i="3"/>
  <c r="CW391" i="3"/>
  <c r="CV391" i="3"/>
  <c r="CW444" i="3"/>
  <c r="CV444" i="3"/>
  <c r="CW428" i="3"/>
  <c r="CV428" i="3"/>
  <c r="CW38" i="3"/>
  <c r="CV38" i="3"/>
  <c r="CV217" i="3"/>
  <c r="CW217" i="3"/>
  <c r="CV222" i="3"/>
  <c r="CW222" i="3"/>
  <c r="CW292" i="3"/>
  <c r="CV292" i="3"/>
  <c r="CW311" i="3"/>
  <c r="CV311" i="3"/>
  <c r="CV334" i="3"/>
  <c r="CW334" i="3"/>
  <c r="CW338" i="3"/>
  <c r="CV338" i="3"/>
  <c r="CW349" i="3"/>
  <c r="CV349" i="3"/>
  <c r="CW364" i="3"/>
  <c r="CV364" i="3"/>
  <c r="CW384" i="3"/>
  <c r="CV384" i="3"/>
  <c r="CW392" i="3"/>
  <c r="CV392" i="3"/>
  <c r="CW421" i="3"/>
  <c r="CV421" i="3"/>
  <c r="CW443" i="3"/>
  <c r="CV443" i="3"/>
  <c r="CW435" i="3"/>
  <c r="CV435" i="3"/>
  <c r="CW41" i="3"/>
  <c r="CV41" i="3"/>
  <c r="CW228" i="3"/>
  <c r="CV228" i="3"/>
  <c r="CW220" i="3"/>
  <c r="CV220" i="3"/>
  <c r="CW290" i="3"/>
  <c r="CV290" i="3"/>
  <c r="CW314" i="3"/>
  <c r="CV314" i="3"/>
  <c r="CW332" i="3"/>
  <c r="CV332" i="3"/>
  <c r="CW340" i="3"/>
  <c r="CV340" i="3"/>
  <c r="CV353" i="3"/>
  <c r="CW353" i="3"/>
  <c r="CV369" i="3"/>
  <c r="CW369" i="3"/>
  <c r="CW386" i="3"/>
  <c r="CV386" i="3"/>
  <c r="CW394" i="3"/>
  <c r="CV394" i="3"/>
  <c r="CW423" i="3"/>
  <c r="CV423" i="3"/>
  <c r="CV441" i="3"/>
  <c r="CW441" i="3"/>
  <c r="CV433" i="3"/>
  <c r="CW433" i="3"/>
  <c r="CV42" i="3"/>
  <c r="CW42" i="3"/>
  <c r="CV218" i="3"/>
  <c r="CW218" i="3"/>
  <c r="CW221" i="3"/>
  <c r="CV221" i="3"/>
  <c r="CW291" i="3"/>
  <c r="CV291" i="3"/>
  <c r="CV313" i="3"/>
  <c r="CW313" i="3"/>
  <c r="CW333" i="3"/>
  <c r="CV333" i="3"/>
  <c r="CW339" i="3"/>
  <c r="CV339" i="3"/>
  <c r="CW351" i="3"/>
  <c r="CV351" i="3"/>
  <c r="CV366" i="3"/>
  <c r="CW366" i="3"/>
  <c r="CW385" i="3"/>
  <c r="CV385" i="3"/>
  <c r="CW393" i="3"/>
  <c r="CV393" i="3"/>
  <c r="CV422" i="3"/>
  <c r="CW422" i="3"/>
  <c r="CW442" i="3"/>
  <c r="CV442" i="3"/>
  <c r="CW434" i="3"/>
  <c r="CV434" i="3"/>
  <c r="BR104" i="3"/>
  <c r="BR105" i="3"/>
  <c r="BR106" i="3"/>
  <c r="BR107" i="3"/>
  <c r="BR108" i="3"/>
  <c r="BR109" i="3"/>
  <c r="BR110" i="3"/>
  <c r="BR111" i="3"/>
  <c r="BR112" i="3"/>
  <c r="BR113" i="3"/>
  <c r="BR114" i="3"/>
  <c r="BR115" i="3"/>
  <c r="BR116" i="3"/>
  <c r="BR117" i="3"/>
  <c r="BR118" i="3"/>
  <c r="BR119" i="3"/>
  <c r="BR120" i="3"/>
  <c r="BR121" i="3"/>
  <c r="BR122" i="3"/>
  <c r="BR123" i="3"/>
  <c r="BR124" i="3"/>
  <c r="BR125" i="3"/>
  <c r="BR126" i="3"/>
  <c r="BR127" i="3"/>
  <c r="BR128" i="3"/>
  <c r="BR129" i="3"/>
  <c r="BR130" i="3"/>
  <c r="BR131" i="3"/>
  <c r="BR132" i="3"/>
  <c r="BR133" i="3"/>
  <c r="BR134" i="3"/>
  <c r="BR135" i="3"/>
  <c r="BR136" i="3"/>
  <c r="BR137" i="3"/>
  <c r="BR138" i="3"/>
  <c r="BR139" i="3"/>
  <c r="BR140" i="3"/>
  <c r="BR141" i="3"/>
  <c r="BR142" i="3"/>
  <c r="BR143" i="3"/>
  <c r="BR144" i="3"/>
  <c r="BR145" i="3"/>
  <c r="BR146" i="3"/>
  <c r="BR147" i="3"/>
  <c r="BR148" i="3"/>
  <c r="BR149" i="3"/>
  <c r="BR150" i="3"/>
  <c r="BR151" i="3"/>
  <c r="BR152" i="3"/>
  <c r="BR153" i="3"/>
  <c r="BR154" i="3"/>
  <c r="BR155" i="3"/>
  <c r="BR156" i="3"/>
  <c r="BR157" i="3"/>
  <c r="BR158" i="3"/>
  <c r="BR159" i="3"/>
  <c r="BR160" i="3"/>
  <c r="BR161" i="3"/>
  <c r="BR162" i="3"/>
  <c r="BR163" i="3"/>
  <c r="BR164" i="3"/>
  <c r="BR165" i="3"/>
  <c r="BR166" i="3"/>
  <c r="BR167" i="3"/>
  <c r="BR168" i="3"/>
  <c r="BR169" i="3"/>
  <c r="BR170" i="3"/>
  <c r="BR171" i="3"/>
  <c r="BR172" i="3"/>
  <c r="BR173" i="3"/>
  <c r="BR174" i="3"/>
  <c r="BR175" i="3"/>
  <c r="BR176" i="3"/>
  <c r="BR177" i="3"/>
  <c r="BR178" i="3"/>
  <c r="BR179" i="3"/>
  <c r="BR180" i="3"/>
  <c r="BR181" i="3"/>
  <c r="BR182" i="3"/>
  <c r="BR183" i="3"/>
  <c r="BR184" i="3"/>
  <c r="BR185" i="3"/>
  <c r="BR186" i="3"/>
  <c r="BR187" i="3"/>
  <c r="BR188" i="3"/>
  <c r="BR189" i="3"/>
  <c r="BR190" i="3"/>
  <c r="BR191" i="3"/>
  <c r="BR192" i="3"/>
  <c r="BR193" i="3"/>
  <c r="BR194" i="3"/>
  <c r="BR195" i="3"/>
  <c r="BR196" i="3"/>
  <c r="BR197" i="3"/>
  <c r="BR198" i="3"/>
  <c r="BR199" i="3"/>
  <c r="BR200" i="3"/>
  <c r="BR201" i="3"/>
  <c r="BR202" i="3"/>
  <c r="BR203" i="3"/>
  <c r="BR204" i="3"/>
  <c r="BR205" i="3"/>
  <c r="BR206" i="3"/>
  <c r="BR207" i="3"/>
  <c r="BR208" i="3"/>
  <c r="BR209" i="3"/>
  <c r="BR210" i="3"/>
  <c r="BR211" i="3"/>
  <c r="BR212" i="3"/>
  <c r="BR213" i="3"/>
  <c r="BR214" i="3"/>
  <c r="BR215" i="3"/>
  <c r="BR216" i="3"/>
  <c r="BR217" i="3"/>
  <c r="BR218" i="3"/>
  <c r="BR219" i="3"/>
  <c r="BR220" i="3"/>
  <c r="BR221" i="3"/>
  <c r="BR222" i="3"/>
  <c r="BR223" i="3"/>
  <c r="BR224" i="3"/>
  <c r="BR225" i="3"/>
  <c r="BR226" i="3"/>
  <c r="BR227" i="3"/>
  <c r="BR228" i="3"/>
  <c r="BR229" i="3"/>
  <c r="BR230" i="3"/>
  <c r="BR231" i="3"/>
  <c r="BR232" i="3"/>
  <c r="BR233" i="3"/>
  <c r="BR234" i="3"/>
  <c r="BR235" i="3"/>
  <c r="BR236" i="3"/>
  <c r="BR237" i="3"/>
  <c r="BR238" i="3"/>
  <c r="BR239" i="3"/>
  <c r="BR240" i="3"/>
  <c r="BR241" i="3"/>
  <c r="BR242" i="3"/>
  <c r="BR243" i="3"/>
  <c r="BR244" i="3"/>
  <c r="BR245" i="3"/>
  <c r="BR246" i="3"/>
  <c r="BR247" i="3"/>
  <c r="BR248" i="3"/>
  <c r="BR249" i="3"/>
  <c r="BR250" i="3"/>
  <c r="BR251" i="3"/>
  <c r="BR252" i="3"/>
  <c r="BR253" i="3"/>
  <c r="BR254" i="3"/>
  <c r="BR255" i="3"/>
  <c r="BR256" i="3"/>
  <c r="BR257" i="3"/>
  <c r="BR258" i="3"/>
  <c r="BR259" i="3"/>
  <c r="BR260" i="3"/>
  <c r="BR261" i="3"/>
  <c r="BR262" i="3"/>
  <c r="BR263" i="3"/>
  <c r="BR264" i="3"/>
  <c r="BR265" i="3"/>
  <c r="BR266" i="3"/>
  <c r="BR267" i="3"/>
  <c r="BR268" i="3"/>
  <c r="BR269" i="3"/>
  <c r="BR270" i="3"/>
  <c r="BR271" i="3"/>
  <c r="BR272" i="3"/>
  <c r="BR273" i="3"/>
  <c r="BR274" i="3"/>
  <c r="BR275" i="3"/>
  <c r="BR276" i="3"/>
  <c r="BR277" i="3"/>
  <c r="BR278" i="3"/>
  <c r="BR279" i="3"/>
  <c r="BR280" i="3"/>
  <c r="BR281" i="3"/>
  <c r="BR282" i="3"/>
  <c r="BR283" i="3"/>
  <c r="BR284" i="3"/>
  <c r="BR285" i="3"/>
  <c r="BR286" i="3"/>
  <c r="BR287" i="3"/>
  <c r="BR288" i="3"/>
  <c r="BR289" i="3"/>
  <c r="BR290" i="3"/>
  <c r="BR291" i="3"/>
  <c r="BR292" i="3"/>
  <c r="BR293" i="3"/>
  <c r="BR294" i="3"/>
  <c r="BR295" i="3"/>
  <c r="BR296" i="3"/>
  <c r="BR297" i="3"/>
  <c r="BR298" i="3"/>
  <c r="BR299" i="3"/>
  <c r="BR300" i="3"/>
  <c r="BR301" i="3"/>
  <c r="BR302" i="3"/>
  <c r="BR303" i="3"/>
  <c r="BR304" i="3"/>
  <c r="BR305" i="3"/>
  <c r="BR306" i="3"/>
  <c r="BR307" i="3"/>
  <c r="BR308" i="3"/>
  <c r="BR309" i="3"/>
  <c r="BR310" i="3"/>
  <c r="BR311" i="3"/>
  <c r="BR312" i="3"/>
  <c r="BR313" i="3"/>
  <c r="BR314" i="3"/>
  <c r="BR315" i="3"/>
  <c r="BR316" i="3"/>
  <c r="BR317" i="3"/>
  <c r="BR318" i="3"/>
  <c r="BR319" i="3"/>
  <c r="BR320" i="3"/>
  <c r="BR321" i="3"/>
  <c r="BR322" i="3"/>
  <c r="BR323" i="3"/>
  <c r="BR324" i="3"/>
  <c r="BR325" i="3"/>
  <c r="BR326" i="3"/>
  <c r="BR327" i="3"/>
  <c r="BR328" i="3"/>
  <c r="BR329" i="3"/>
  <c r="BR330" i="3"/>
  <c r="BR331" i="3"/>
  <c r="BR332" i="3"/>
  <c r="BR333" i="3"/>
  <c r="BR334" i="3"/>
  <c r="BR335" i="3"/>
  <c r="BR336" i="3"/>
  <c r="BR337" i="3"/>
  <c r="BR338" i="3"/>
  <c r="BR339" i="3"/>
  <c r="BR340" i="3"/>
  <c r="BR341" i="3"/>
  <c r="BR342" i="3"/>
  <c r="BR343" i="3"/>
  <c r="BR344" i="3"/>
  <c r="BR345" i="3"/>
  <c r="BR346" i="3"/>
  <c r="BR347" i="3"/>
  <c r="BR348" i="3"/>
  <c r="BR349" i="3"/>
  <c r="BR350" i="3"/>
  <c r="BR351" i="3"/>
  <c r="BR352" i="3"/>
  <c r="BR353" i="3"/>
  <c r="BR354" i="3"/>
  <c r="BR355" i="3"/>
  <c r="BR356" i="3"/>
  <c r="BR357" i="3"/>
  <c r="BR358" i="3"/>
  <c r="BR359" i="3"/>
  <c r="BR360" i="3"/>
  <c r="BR361" i="3"/>
  <c r="BR362" i="3"/>
  <c r="BR363" i="3"/>
  <c r="BR364" i="3"/>
  <c r="BR365" i="3"/>
  <c r="BR366" i="3"/>
  <c r="BR367" i="3"/>
  <c r="BR368" i="3"/>
  <c r="BR369" i="3"/>
  <c r="BR370" i="3"/>
  <c r="BR371" i="3"/>
  <c r="BR372" i="3"/>
  <c r="BR373" i="3"/>
  <c r="BR374" i="3"/>
  <c r="BR375" i="3"/>
  <c r="BR376" i="3"/>
  <c r="BR377" i="3"/>
  <c r="BR378" i="3"/>
  <c r="BR379" i="3"/>
  <c r="BR380" i="3"/>
  <c r="BR381" i="3"/>
  <c r="BR382" i="3"/>
  <c r="BR383" i="3"/>
  <c r="BR384" i="3"/>
  <c r="BR385" i="3"/>
  <c r="BR386" i="3"/>
  <c r="BR387" i="3"/>
  <c r="BR388" i="3"/>
  <c r="BR389" i="3"/>
  <c r="BR390" i="3"/>
  <c r="BR391" i="3"/>
  <c r="BR392" i="3"/>
  <c r="BR393" i="3"/>
  <c r="BR394" i="3"/>
  <c r="BR395" i="3"/>
  <c r="BR396" i="3"/>
  <c r="BR397" i="3"/>
  <c r="BR398" i="3"/>
  <c r="BR399" i="3"/>
  <c r="BR400" i="3"/>
  <c r="BR401" i="3"/>
  <c r="BR402" i="3"/>
  <c r="BR403" i="3"/>
  <c r="BR404" i="3"/>
  <c r="BR405" i="3"/>
  <c r="BR406" i="3"/>
  <c r="BR407" i="3"/>
  <c r="BR408" i="3"/>
  <c r="BR409" i="3"/>
  <c r="BR410" i="3"/>
  <c r="BR411" i="3"/>
  <c r="BR412" i="3"/>
  <c r="BR413" i="3"/>
  <c r="BR414" i="3"/>
  <c r="BR415" i="3"/>
  <c r="BR416" i="3"/>
  <c r="BR417" i="3"/>
  <c r="BR418" i="3"/>
  <c r="BR419" i="3"/>
  <c r="BR420" i="3"/>
  <c r="BR421" i="3"/>
  <c r="BR422" i="3"/>
  <c r="BR423" i="3"/>
  <c r="BR424" i="3"/>
  <c r="BR425" i="3"/>
  <c r="BR426" i="3"/>
  <c r="BR427" i="3"/>
  <c r="BR428" i="3"/>
  <c r="BR429" i="3"/>
  <c r="BR430" i="3"/>
  <c r="BR431" i="3"/>
  <c r="BR432" i="3"/>
  <c r="BR433" i="3"/>
  <c r="BR434" i="3"/>
  <c r="BR435" i="3"/>
  <c r="BR436" i="3"/>
  <c r="BR437" i="3"/>
  <c r="BR438" i="3"/>
  <c r="BR439" i="3"/>
  <c r="BR440" i="3"/>
  <c r="BR441" i="3"/>
  <c r="BR442" i="3"/>
  <c r="BR443" i="3"/>
  <c r="BR444" i="3"/>
  <c r="BR12" i="3"/>
  <c r="BR13" i="3"/>
  <c r="BR14" i="3"/>
  <c r="BR15" i="3"/>
  <c r="BR16" i="3"/>
  <c r="BR17" i="3"/>
  <c r="BR18" i="3"/>
  <c r="BR19" i="3"/>
  <c r="BR20" i="3"/>
  <c r="BR21" i="3"/>
  <c r="BR22" i="3"/>
  <c r="BR23" i="3"/>
  <c r="BR24" i="3"/>
  <c r="BR25" i="3"/>
  <c r="BR26" i="3"/>
  <c r="BR27" i="3"/>
  <c r="BR28" i="3"/>
  <c r="BR29" i="3"/>
  <c r="BR30" i="3"/>
  <c r="BR31" i="3"/>
  <c r="BR32" i="3"/>
  <c r="BR33" i="3"/>
  <c r="BR34" i="3"/>
  <c r="BR35" i="3"/>
  <c r="BR36" i="3"/>
  <c r="BR37" i="3"/>
  <c r="BR38" i="3"/>
  <c r="BR39" i="3"/>
  <c r="BR40" i="3"/>
  <c r="BR41" i="3"/>
  <c r="BR42" i="3"/>
  <c r="BR43" i="3"/>
  <c r="BR44" i="3"/>
  <c r="BR45" i="3"/>
  <c r="BR46" i="3"/>
  <c r="BR47" i="3"/>
  <c r="BR48" i="3"/>
  <c r="BR49" i="3"/>
  <c r="BR50" i="3"/>
  <c r="BR51" i="3"/>
  <c r="BR52" i="3"/>
  <c r="BR53" i="3"/>
  <c r="BR54" i="3"/>
  <c r="BR55" i="3"/>
  <c r="BR56" i="3"/>
  <c r="BR57" i="3"/>
  <c r="BR58" i="3"/>
  <c r="BR59" i="3"/>
  <c r="BR60" i="3"/>
  <c r="BR61" i="3"/>
  <c r="BR62" i="3"/>
  <c r="BR63" i="3"/>
  <c r="BR64" i="3"/>
  <c r="BR65" i="3"/>
  <c r="BR66" i="3"/>
  <c r="BR67" i="3"/>
  <c r="BR68" i="3"/>
  <c r="BR69" i="3"/>
  <c r="BR70" i="3"/>
  <c r="BR71" i="3"/>
  <c r="BR72" i="3"/>
  <c r="BR73" i="3"/>
  <c r="BR74" i="3"/>
  <c r="BR75" i="3"/>
  <c r="BR76" i="3"/>
  <c r="BR77" i="3"/>
  <c r="BR78" i="3"/>
  <c r="BR79" i="3"/>
  <c r="BR80" i="3"/>
  <c r="BR81" i="3"/>
  <c r="BR82" i="3"/>
  <c r="BR83" i="3"/>
  <c r="BR84" i="3"/>
  <c r="BR85" i="3"/>
  <c r="BR86" i="3"/>
  <c r="BR87" i="3"/>
  <c r="BR88" i="3"/>
  <c r="BR89" i="3"/>
  <c r="BR90" i="3"/>
  <c r="BR91" i="3"/>
  <c r="BR92" i="3"/>
  <c r="BR93" i="3"/>
  <c r="BR94" i="3"/>
  <c r="BR95" i="3"/>
  <c r="BR96" i="3"/>
  <c r="BR97" i="3"/>
  <c r="BR98" i="3"/>
  <c r="BR99" i="3"/>
  <c r="BR100" i="3"/>
  <c r="BR101" i="3"/>
  <c r="BR102" i="3"/>
  <c r="BR103" i="3"/>
  <c r="BR11" i="3"/>
  <c r="CW237" i="3" l="1"/>
  <c r="CV237" i="3"/>
  <c r="CW343" i="3"/>
  <c r="CV343" i="3"/>
  <c r="CW236" i="3"/>
  <c r="CV236" i="3"/>
  <c r="CV345" i="3"/>
  <c r="CW345" i="3"/>
  <c r="CW348" i="3"/>
  <c r="CV348" i="3"/>
  <c r="CV235" i="3"/>
  <c r="CW235" i="3"/>
  <c r="CV350" i="3"/>
  <c r="CW350" i="3"/>
  <c r="CW352" i="3"/>
  <c r="CV352" i="3"/>
  <c r="CV121" i="3" l="1"/>
  <c r="CW121" i="3"/>
  <c r="CV154" i="3"/>
  <c r="CW154" i="3"/>
  <c r="CV174" i="3"/>
  <c r="CW174" i="3"/>
  <c r="CV158" i="3"/>
  <c r="CW158" i="3"/>
  <c r="CW176" i="3"/>
  <c r="CV176" i="3"/>
  <c r="CW125" i="3"/>
  <c r="CV125" i="3"/>
  <c r="CW167" i="3"/>
  <c r="CV167" i="3"/>
  <c r="CV177" i="3"/>
  <c r="CW177" i="3"/>
  <c r="CW112" i="3"/>
  <c r="CV112" i="3"/>
  <c r="CV147" i="3"/>
  <c r="CW147" i="3"/>
  <c r="CW168" i="3"/>
  <c r="CV168" i="3"/>
  <c r="CV178" i="3"/>
  <c r="CW178" i="3"/>
  <c r="CV123" i="3"/>
  <c r="CW123" i="3"/>
  <c r="CW116" i="3"/>
  <c r="CV116" i="3"/>
  <c r="CW132" i="3"/>
  <c r="CV132" i="3"/>
  <c r="CW148" i="3"/>
  <c r="CV148" i="3"/>
  <c r="CV169" i="3"/>
  <c r="CW169" i="3"/>
  <c r="CW144" i="3"/>
  <c r="CV144" i="3"/>
  <c r="CV131" i="3"/>
  <c r="CW131" i="3"/>
  <c r="CW117" i="3"/>
  <c r="CV117" i="3"/>
  <c r="CW133" i="3"/>
  <c r="CV133" i="3"/>
  <c r="CV150" i="3"/>
  <c r="CW150" i="3"/>
  <c r="CV171" i="3"/>
  <c r="CW171" i="3"/>
  <c r="CW109" i="3"/>
  <c r="CV109" i="3"/>
  <c r="CV115" i="3"/>
  <c r="CW115" i="3"/>
  <c r="CV118" i="3"/>
  <c r="CW118" i="3"/>
  <c r="CW135" i="3"/>
  <c r="CV135" i="3"/>
  <c r="CW152" i="3"/>
  <c r="CV152" i="3"/>
  <c r="CW172" i="3"/>
  <c r="CV172" i="3"/>
  <c r="CV137" i="3"/>
  <c r="CW137" i="3"/>
  <c r="CV145" i="3"/>
  <c r="CW145" i="3"/>
  <c r="CW119" i="3"/>
  <c r="CV119" i="3"/>
  <c r="CW136" i="3"/>
  <c r="CV136" i="3"/>
  <c r="CV153" i="3"/>
  <c r="CW153" i="3"/>
  <c r="CW173" i="3"/>
  <c r="CV173" i="3"/>
  <c r="CR420" i="3"/>
  <c r="CR419" i="3"/>
  <c r="CR394" i="3"/>
  <c r="CR393" i="3"/>
  <c r="CR392" i="3"/>
  <c r="CR178" i="3"/>
  <c r="CR177" i="3"/>
  <c r="CR176" i="3"/>
  <c r="CR174" i="3"/>
  <c r="CR173" i="3"/>
  <c r="CR172" i="3"/>
  <c r="CR171" i="3"/>
  <c r="CR170" i="3"/>
  <c r="CR169" i="3"/>
  <c r="CR168" i="3"/>
  <c r="CR167" i="3"/>
  <c r="CR158" i="3"/>
  <c r="CR154" i="3"/>
  <c r="CR153" i="3"/>
  <c r="CR152" i="3"/>
  <c r="CR151" i="3"/>
  <c r="CR150" i="3"/>
  <c r="CR148" i="3"/>
  <c r="CR147" i="3"/>
  <c r="CR145" i="3"/>
  <c r="CR144" i="3"/>
  <c r="CR137" i="3"/>
  <c r="CR136" i="3"/>
  <c r="CR135" i="3"/>
  <c r="CR133" i="3"/>
  <c r="CR132" i="3"/>
  <c r="CR131" i="3"/>
  <c r="CR125" i="3"/>
  <c r="CR123" i="3"/>
  <c r="CR121" i="3"/>
  <c r="CR120" i="3"/>
  <c r="CR119" i="3"/>
  <c r="CR118" i="3"/>
  <c r="CR117" i="3"/>
  <c r="CR116" i="3"/>
  <c r="CR115" i="3"/>
  <c r="CR112" i="3"/>
  <c r="CR109" i="3"/>
  <c r="CR104" i="3"/>
  <c r="CW104" i="3" l="1"/>
  <c r="CV104" i="3"/>
  <c r="L180" i="1" l="1"/>
  <c r="K180" i="1" s="1"/>
  <c r="L179" i="1"/>
  <c r="K179" i="1" s="1"/>
  <c r="L178" i="1"/>
  <c r="K178" i="1" s="1"/>
  <c r="L177" i="1"/>
  <c r="K177" i="1" s="1"/>
  <c r="L176" i="1"/>
  <c r="K176" i="1" s="1"/>
  <c r="K175" i="1"/>
  <c r="CP428" i="3" l="1"/>
  <c r="CQ428" i="3" s="1"/>
  <c r="CP12" i="3"/>
  <c r="CQ12" i="3" s="1"/>
  <c r="CP13" i="3"/>
  <c r="CQ13" i="3" s="1"/>
  <c r="CP14" i="3"/>
  <c r="CQ14" i="3" s="1"/>
  <c r="CP15" i="3"/>
  <c r="CQ15" i="3" s="1"/>
  <c r="CP16" i="3"/>
  <c r="CQ16" i="3" s="1"/>
  <c r="CP17" i="3"/>
  <c r="CQ17" i="3" s="1"/>
  <c r="CP18" i="3"/>
  <c r="CQ18" i="3" s="1"/>
  <c r="CP19" i="3"/>
  <c r="CQ19" i="3" s="1"/>
  <c r="CP20" i="3"/>
  <c r="CQ20" i="3" s="1"/>
  <c r="CP21" i="3"/>
  <c r="CQ21" i="3" s="1"/>
  <c r="CP22" i="3"/>
  <c r="CQ22" i="3" s="1"/>
  <c r="CP23" i="3"/>
  <c r="CQ23" i="3" s="1"/>
  <c r="CP24" i="3"/>
  <c r="CQ24" i="3" s="1"/>
  <c r="CP25" i="3"/>
  <c r="CQ25" i="3" s="1"/>
  <c r="CP26" i="3"/>
  <c r="CQ26" i="3" s="1"/>
  <c r="CP27" i="3"/>
  <c r="CQ27" i="3" s="1"/>
  <c r="CP28" i="3"/>
  <c r="CQ28" i="3" s="1"/>
  <c r="CP29" i="3"/>
  <c r="CQ29" i="3" s="1"/>
  <c r="CP30" i="3"/>
  <c r="CQ30" i="3" s="1"/>
  <c r="CP31" i="3"/>
  <c r="CQ31" i="3" s="1"/>
  <c r="CP32" i="3"/>
  <c r="CQ32" i="3" s="1"/>
  <c r="CP33" i="3"/>
  <c r="CQ33" i="3" s="1"/>
  <c r="CP34" i="3"/>
  <c r="CQ34" i="3" s="1"/>
  <c r="CP35" i="3"/>
  <c r="CQ35" i="3" s="1"/>
  <c r="CP36" i="3"/>
  <c r="CQ36" i="3" s="1"/>
  <c r="CP37" i="3"/>
  <c r="CQ37" i="3" s="1"/>
  <c r="CP38" i="3"/>
  <c r="CQ38" i="3" s="1"/>
  <c r="CP39" i="3"/>
  <c r="CQ39" i="3" s="1"/>
  <c r="CP40" i="3"/>
  <c r="CQ40" i="3" s="1"/>
  <c r="CP41" i="3"/>
  <c r="CQ41" i="3" s="1"/>
  <c r="CP42" i="3"/>
  <c r="CQ42" i="3" s="1"/>
  <c r="CP43" i="3"/>
  <c r="CQ43" i="3" s="1"/>
  <c r="CP44" i="3"/>
  <c r="CQ44" i="3" s="1"/>
  <c r="CP45" i="3"/>
  <c r="CQ45" i="3" s="1"/>
  <c r="CP46" i="3"/>
  <c r="CQ46" i="3" s="1"/>
  <c r="CP47" i="3"/>
  <c r="CQ47" i="3" s="1"/>
  <c r="CP48" i="3"/>
  <c r="CQ48" i="3" s="1"/>
  <c r="CP49" i="3"/>
  <c r="CQ49" i="3" s="1"/>
  <c r="CP50" i="3"/>
  <c r="CQ50" i="3" s="1"/>
  <c r="CP51" i="3"/>
  <c r="CQ51" i="3" s="1"/>
  <c r="CP52" i="3"/>
  <c r="CQ52" i="3" s="1"/>
  <c r="CP53" i="3"/>
  <c r="CQ53" i="3" s="1"/>
  <c r="CP54" i="3"/>
  <c r="CQ54" i="3" s="1"/>
  <c r="CP55" i="3"/>
  <c r="CQ55" i="3" s="1"/>
  <c r="CP56" i="3"/>
  <c r="CQ56" i="3" s="1"/>
  <c r="CP57" i="3"/>
  <c r="CQ57" i="3" s="1"/>
  <c r="CP58" i="3"/>
  <c r="CQ58" i="3" s="1"/>
  <c r="CP59" i="3"/>
  <c r="CQ59" i="3" s="1"/>
  <c r="CP60" i="3"/>
  <c r="CQ60" i="3" s="1"/>
  <c r="CP61" i="3"/>
  <c r="CQ61" i="3" s="1"/>
  <c r="CP62" i="3"/>
  <c r="CQ62" i="3" s="1"/>
  <c r="CP63" i="3"/>
  <c r="CQ63" i="3" s="1"/>
  <c r="CP64" i="3"/>
  <c r="CQ64" i="3" s="1"/>
  <c r="CP65" i="3"/>
  <c r="CQ65" i="3" s="1"/>
  <c r="CP66" i="3"/>
  <c r="CQ66" i="3" s="1"/>
  <c r="CP67" i="3"/>
  <c r="CQ67" i="3" s="1"/>
  <c r="CP68" i="3"/>
  <c r="CQ68" i="3" s="1"/>
  <c r="CP69" i="3"/>
  <c r="CQ69" i="3" s="1"/>
  <c r="CP70" i="3"/>
  <c r="CQ70" i="3" s="1"/>
  <c r="CP71" i="3"/>
  <c r="CQ71" i="3" s="1"/>
  <c r="CP72" i="3"/>
  <c r="CQ72" i="3" s="1"/>
  <c r="CP73" i="3"/>
  <c r="CQ73" i="3" s="1"/>
  <c r="CP74" i="3"/>
  <c r="CQ74" i="3" s="1"/>
  <c r="CP75" i="3"/>
  <c r="CQ75" i="3" s="1"/>
  <c r="CP76" i="3"/>
  <c r="CQ76" i="3" s="1"/>
  <c r="CP77" i="3"/>
  <c r="CQ77" i="3" s="1"/>
  <c r="CP78" i="3"/>
  <c r="CQ78" i="3" s="1"/>
  <c r="CP79" i="3"/>
  <c r="CQ79" i="3" s="1"/>
  <c r="CP80" i="3"/>
  <c r="CQ80" i="3" s="1"/>
  <c r="CP81" i="3"/>
  <c r="CQ81" i="3" s="1"/>
  <c r="CP82" i="3"/>
  <c r="CQ82" i="3" s="1"/>
  <c r="CP83" i="3"/>
  <c r="CQ83" i="3" s="1"/>
  <c r="CP84" i="3"/>
  <c r="CQ84" i="3" s="1"/>
  <c r="CP85" i="3"/>
  <c r="CQ85" i="3" s="1"/>
  <c r="CP86" i="3"/>
  <c r="CQ86" i="3" s="1"/>
  <c r="CP87" i="3"/>
  <c r="CQ87" i="3" s="1"/>
  <c r="CP88" i="3"/>
  <c r="CQ88" i="3" s="1"/>
  <c r="CP89" i="3"/>
  <c r="CQ89" i="3" s="1"/>
  <c r="CP90" i="3"/>
  <c r="CQ90" i="3" s="1"/>
  <c r="CP91" i="3"/>
  <c r="CQ91" i="3" s="1"/>
  <c r="CP92" i="3"/>
  <c r="CQ92" i="3" s="1"/>
  <c r="CP93" i="3"/>
  <c r="CQ93" i="3" s="1"/>
  <c r="CP94" i="3"/>
  <c r="CQ94" i="3" s="1"/>
  <c r="CP95" i="3"/>
  <c r="CQ95" i="3" s="1"/>
  <c r="CP96" i="3"/>
  <c r="CQ96" i="3" s="1"/>
  <c r="CP97" i="3"/>
  <c r="CQ97" i="3" s="1"/>
  <c r="CP98" i="3"/>
  <c r="CQ98" i="3" s="1"/>
  <c r="CP99" i="3"/>
  <c r="CQ99" i="3" s="1"/>
  <c r="CP100" i="3"/>
  <c r="CQ100" i="3" s="1"/>
  <c r="CP101" i="3"/>
  <c r="CQ101" i="3" s="1"/>
  <c r="CP102" i="3"/>
  <c r="CQ102" i="3" s="1"/>
  <c r="CP103" i="3"/>
  <c r="CQ103" i="3" s="1"/>
  <c r="CP104" i="3"/>
  <c r="CQ104" i="3" s="1"/>
  <c r="CP105" i="3"/>
  <c r="CQ105" i="3" s="1"/>
  <c r="CP106" i="3"/>
  <c r="CQ106" i="3" s="1"/>
  <c r="CP107" i="3"/>
  <c r="CQ107" i="3" s="1"/>
  <c r="CP108" i="3"/>
  <c r="CQ108" i="3" s="1"/>
  <c r="CP109" i="3"/>
  <c r="CQ109" i="3" s="1"/>
  <c r="CP110" i="3"/>
  <c r="CQ110" i="3" s="1"/>
  <c r="CP111" i="3"/>
  <c r="CQ111" i="3" s="1"/>
  <c r="CP112" i="3"/>
  <c r="CQ112" i="3" s="1"/>
  <c r="CP113" i="3"/>
  <c r="CQ113" i="3" s="1"/>
  <c r="CP114" i="3"/>
  <c r="CQ114" i="3" s="1"/>
  <c r="CP115" i="3"/>
  <c r="CQ115" i="3" s="1"/>
  <c r="CP116" i="3"/>
  <c r="CQ116" i="3" s="1"/>
  <c r="CP117" i="3"/>
  <c r="CQ117" i="3" s="1"/>
  <c r="CP118" i="3"/>
  <c r="CQ118" i="3" s="1"/>
  <c r="CP119" i="3"/>
  <c r="CQ119" i="3" s="1"/>
  <c r="CP120" i="3"/>
  <c r="CQ120" i="3" s="1"/>
  <c r="CP121" i="3"/>
  <c r="CQ121" i="3" s="1"/>
  <c r="CP122" i="3"/>
  <c r="CQ122" i="3" s="1"/>
  <c r="CP123" i="3"/>
  <c r="CQ123" i="3" s="1"/>
  <c r="CP124" i="3"/>
  <c r="CQ124" i="3" s="1"/>
  <c r="CP125" i="3"/>
  <c r="CQ125" i="3" s="1"/>
  <c r="CP126" i="3"/>
  <c r="CQ126" i="3" s="1"/>
  <c r="CP127" i="3"/>
  <c r="CQ127" i="3" s="1"/>
  <c r="CP128" i="3"/>
  <c r="CQ128" i="3" s="1"/>
  <c r="CP129" i="3"/>
  <c r="CQ129" i="3" s="1"/>
  <c r="CP130" i="3"/>
  <c r="CQ130" i="3" s="1"/>
  <c r="CP131" i="3"/>
  <c r="CQ131" i="3" s="1"/>
  <c r="CP132" i="3"/>
  <c r="CQ132" i="3" s="1"/>
  <c r="CP133" i="3"/>
  <c r="CQ133" i="3" s="1"/>
  <c r="CP134" i="3"/>
  <c r="CQ134" i="3" s="1"/>
  <c r="CP135" i="3"/>
  <c r="CQ135" i="3" s="1"/>
  <c r="CP136" i="3"/>
  <c r="CQ136" i="3" s="1"/>
  <c r="CP137" i="3"/>
  <c r="CQ137" i="3" s="1"/>
  <c r="CP138" i="3"/>
  <c r="CQ138" i="3" s="1"/>
  <c r="CP139" i="3"/>
  <c r="CQ139" i="3" s="1"/>
  <c r="CP140" i="3"/>
  <c r="CQ140" i="3" s="1"/>
  <c r="CP141" i="3"/>
  <c r="CQ141" i="3" s="1"/>
  <c r="CP142" i="3"/>
  <c r="CQ142" i="3" s="1"/>
  <c r="CP143" i="3"/>
  <c r="CQ143" i="3" s="1"/>
  <c r="CP144" i="3"/>
  <c r="CQ144" i="3" s="1"/>
  <c r="CP145" i="3"/>
  <c r="CQ145" i="3" s="1"/>
  <c r="CP146" i="3"/>
  <c r="CQ146" i="3" s="1"/>
  <c r="CP147" i="3"/>
  <c r="CQ147" i="3" s="1"/>
  <c r="CP148" i="3"/>
  <c r="CQ148" i="3" s="1"/>
  <c r="CP149" i="3"/>
  <c r="CQ149" i="3" s="1"/>
  <c r="CP150" i="3"/>
  <c r="CQ150" i="3" s="1"/>
  <c r="CP151" i="3"/>
  <c r="CQ151" i="3" s="1"/>
  <c r="CP152" i="3"/>
  <c r="CQ152" i="3" s="1"/>
  <c r="CP153" i="3"/>
  <c r="CQ153" i="3" s="1"/>
  <c r="CP154" i="3"/>
  <c r="CQ154" i="3" s="1"/>
  <c r="CP155" i="3"/>
  <c r="CQ155" i="3" s="1"/>
  <c r="CP156" i="3"/>
  <c r="CQ156" i="3" s="1"/>
  <c r="CP157" i="3"/>
  <c r="CQ157" i="3" s="1"/>
  <c r="CP158" i="3"/>
  <c r="CQ158" i="3" s="1"/>
  <c r="CP159" i="3"/>
  <c r="CQ159" i="3" s="1"/>
  <c r="CP160" i="3"/>
  <c r="CQ160" i="3" s="1"/>
  <c r="CP161" i="3"/>
  <c r="CQ161" i="3" s="1"/>
  <c r="CP162" i="3"/>
  <c r="CQ162" i="3" s="1"/>
  <c r="CP163" i="3"/>
  <c r="CQ163" i="3" s="1"/>
  <c r="CP164" i="3"/>
  <c r="CQ164" i="3" s="1"/>
  <c r="CP165" i="3"/>
  <c r="CQ165" i="3" s="1"/>
  <c r="CP166" i="3"/>
  <c r="CQ166" i="3" s="1"/>
  <c r="CP167" i="3"/>
  <c r="CQ167" i="3" s="1"/>
  <c r="CP168" i="3"/>
  <c r="CQ168" i="3" s="1"/>
  <c r="CP169" i="3"/>
  <c r="CQ169" i="3" s="1"/>
  <c r="CP170" i="3"/>
  <c r="CQ170" i="3" s="1"/>
  <c r="CP171" i="3"/>
  <c r="CQ171" i="3" s="1"/>
  <c r="CP172" i="3"/>
  <c r="CQ172" i="3" s="1"/>
  <c r="CP173" i="3"/>
  <c r="CQ173" i="3" s="1"/>
  <c r="CP174" i="3"/>
  <c r="CQ174" i="3" s="1"/>
  <c r="CP175" i="3"/>
  <c r="CQ175" i="3" s="1"/>
  <c r="CP176" i="3"/>
  <c r="CQ176" i="3" s="1"/>
  <c r="CP177" i="3"/>
  <c r="CQ177" i="3" s="1"/>
  <c r="CP178" i="3"/>
  <c r="CQ178" i="3" s="1"/>
  <c r="CP179" i="3"/>
  <c r="CQ179" i="3" s="1"/>
  <c r="CP180" i="3"/>
  <c r="CQ180" i="3" s="1"/>
  <c r="CP181" i="3"/>
  <c r="CQ181" i="3" s="1"/>
  <c r="CP182" i="3"/>
  <c r="CQ182" i="3" s="1"/>
  <c r="CP183" i="3"/>
  <c r="CQ183" i="3" s="1"/>
  <c r="CP184" i="3"/>
  <c r="CQ184" i="3" s="1"/>
  <c r="CP185" i="3"/>
  <c r="CQ185" i="3" s="1"/>
  <c r="CP186" i="3"/>
  <c r="CQ186" i="3" s="1"/>
  <c r="CP187" i="3"/>
  <c r="CQ187" i="3" s="1"/>
  <c r="CP188" i="3"/>
  <c r="CQ188" i="3" s="1"/>
  <c r="CP189" i="3"/>
  <c r="CQ189" i="3" s="1"/>
  <c r="CP190" i="3"/>
  <c r="CQ190" i="3" s="1"/>
  <c r="CP191" i="3"/>
  <c r="CQ191" i="3" s="1"/>
  <c r="CP192" i="3"/>
  <c r="CQ192" i="3" s="1"/>
  <c r="CP193" i="3"/>
  <c r="CQ193" i="3" s="1"/>
  <c r="CP194" i="3"/>
  <c r="CQ194" i="3" s="1"/>
  <c r="CP195" i="3"/>
  <c r="CQ195" i="3" s="1"/>
  <c r="CP196" i="3"/>
  <c r="CQ196" i="3" s="1"/>
  <c r="CP197" i="3"/>
  <c r="CQ197" i="3" s="1"/>
  <c r="CP198" i="3"/>
  <c r="CQ198" i="3" s="1"/>
  <c r="CP199" i="3"/>
  <c r="CQ199" i="3" s="1"/>
  <c r="CP200" i="3"/>
  <c r="CQ200" i="3" s="1"/>
  <c r="CP201" i="3"/>
  <c r="CQ201" i="3" s="1"/>
  <c r="CP202" i="3"/>
  <c r="CQ202" i="3" s="1"/>
  <c r="CP203" i="3"/>
  <c r="CQ203" i="3" s="1"/>
  <c r="CP204" i="3"/>
  <c r="CQ204" i="3" s="1"/>
  <c r="CP205" i="3"/>
  <c r="CQ205" i="3" s="1"/>
  <c r="CP206" i="3"/>
  <c r="CQ206" i="3" s="1"/>
  <c r="CP207" i="3"/>
  <c r="CQ207" i="3" s="1"/>
  <c r="CP208" i="3"/>
  <c r="CQ208" i="3" s="1"/>
  <c r="CP209" i="3"/>
  <c r="CQ209" i="3" s="1"/>
  <c r="CP210" i="3"/>
  <c r="CQ210" i="3" s="1"/>
  <c r="CP211" i="3"/>
  <c r="CQ211" i="3" s="1"/>
  <c r="CP212" i="3"/>
  <c r="CQ212" i="3" s="1"/>
  <c r="CP213" i="3"/>
  <c r="CQ213" i="3" s="1"/>
  <c r="CP214" i="3"/>
  <c r="CQ214" i="3" s="1"/>
  <c r="CP215" i="3"/>
  <c r="CQ215" i="3" s="1"/>
  <c r="CP216" i="3"/>
  <c r="CQ216" i="3" s="1"/>
  <c r="CP217" i="3"/>
  <c r="CQ217" i="3" s="1"/>
  <c r="CP218" i="3"/>
  <c r="CQ218" i="3" s="1"/>
  <c r="CP219" i="3"/>
  <c r="CQ219" i="3" s="1"/>
  <c r="CP220" i="3"/>
  <c r="CQ220" i="3" s="1"/>
  <c r="CP221" i="3"/>
  <c r="CQ221" i="3" s="1"/>
  <c r="CP222" i="3"/>
  <c r="CQ222" i="3" s="1"/>
  <c r="CP223" i="3"/>
  <c r="CQ223" i="3" s="1"/>
  <c r="CP224" i="3"/>
  <c r="CQ224" i="3" s="1"/>
  <c r="CP225" i="3"/>
  <c r="CQ225" i="3" s="1"/>
  <c r="CP226" i="3"/>
  <c r="CQ226" i="3" s="1"/>
  <c r="CP227" i="3"/>
  <c r="CQ227" i="3" s="1"/>
  <c r="CP228" i="3"/>
  <c r="CQ228" i="3" s="1"/>
  <c r="CP229" i="3"/>
  <c r="CQ229" i="3" s="1"/>
  <c r="CP230" i="3"/>
  <c r="CQ230" i="3" s="1"/>
  <c r="CP231" i="3"/>
  <c r="CQ231" i="3" s="1"/>
  <c r="CP232" i="3"/>
  <c r="CQ232" i="3" s="1"/>
  <c r="CP233" i="3"/>
  <c r="CQ233" i="3" s="1"/>
  <c r="CP234" i="3"/>
  <c r="CQ234" i="3" s="1"/>
  <c r="CP235" i="3"/>
  <c r="CQ235" i="3" s="1"/>
  <c r="CP236" i="3"/>
  <c r="CQ236" i="3" s="1"/>
  <c r="CP237" i="3"/>
  <c r="CQ237" i="3" s="1"/>
  <c r="CP238" i="3"/>
  <c r="CQ238" i="3" s="1"/>
  <c r="CP239" i="3"/>
  <c r="CQ239" i="3" s="1"/>
  <c r="CP240" i="3"/>
  <c r="CQ240" i="3" s="1"/>
  <c r="CP241" i="3"/>
  <c r="CQ241" i="3" s="1"/>
  <c r="CP242" i="3"/>
  <c r="CQ242" i="3" s="1"/>
  <c r="CP243" i="3"/>
  <c r="CQ243" i="3" s="1"/>
  <c r="CP244" i="3"/>
  <c r="CQ244" i="3" s="1"/>
  <c r="CP245" i="3"/>
  <c r="CQ245" i="3" s="1"/>
  <c r="CP246" i="3"/>
  <c r="CQ246" i="3" s="1"/>
  <c r="CP247" i="3"/>
  <c r="CQ247" i="3" s="1"/>
  <c r="CP248" i="3"/>
  <c r="CQ248" i="3" s="1"/>
  <c r="CP249" i="3"/>
  <c r="CQ249" i="3" s="1"/>
  <c r="CP250" i="3"/>
  <c r="CQ250" i="3" s="1"/>
  <c r="CP251" i="3"/>
  <c r="CQ251" i="3" s="1"/>
  <c r="CP252" i="3"/>
  <c r="CQ252" i="3" s="1"/>
  <c r="CP253" i="3"/>
  <c r="CQ253" i="3" s="1"/>
  <c r="CP254" i="3"/>
  <c r="CQ254" i="3" s="1"/>
  <c r="CP255" i="3"/>
  <c r="CQ255" i="3" s="1"/>
  <c r="CP256" i="3"/>
  <c r="CQ256" i="3" s="1"/>
  <c r="CP257" i="3"/>
  <c r="CQ257" i="3" s="1"/>
  <c r="CP258" i="3"/>
  <c r="CQ258" i="3" s="1"/>
  <c r="CP259" i="3"/>
  <c r="CQ259" i="3" s="1"/>
  <c r="CP260" i="3"/>
  <c r="CQ260" i="3" s="1"/>
  <c r="CP261" i="3"/>
  <c r="CQ261" i="3" s="1"/>
  <c r="CP262" i="3"/>
  <c r="CQ262" i="3" s="1"/>
  <c r="CP263" i="3"/>
  <c r="CQ263" i="3" s="1"/>
  <c r="CP264" i="3"/>
  <c r="CQ264" i="3" s="1"/>
  <c r="CP265" i="3"/>
  <c r="CQ265" i="3" s="1"/>
  <c r="CP266" i="3"/>
  <c r="CQ266" i="3" s="1"/>
  <c r="CP267" i="3"/>
  <c r="CQ267" i="3" s="1"/>
  <c r="CP268" i="3"/>
  <c r="CQ268" i="3" s="1"/>
  <c r="CP269" i="3"/>
  <c r="CQ269" i="3" s="1"/>
  <c r="CP270" i="3"/>
  <c r="CQ270" i="3" s="1"/>
  <c r="CP271" i="3"/>
  <c r="CQ271" i="3" s="1"/>
  <c r="CP272" i="3"/>
  <c r="CQ272" i="3" s="1"/>
  <c r="CP273" i="3"/>
  <c r="CQ273" i="3" s="1"/>
  <c r="CP274" i="3"/>
  <c r="CQ274" i="3" s="1"/>
  <c r="CP275" i="3"/>
  <c r="CQ275" i="3" s="1"/>
  <c r="CP276" i="3"/>
  <c r="CQ276" i="3" s="1"/>
  <c r="CP277" i="3"/>
  <c r="CQ277" i="3" s="1"/>
  <c r="CP278" i="3"/>
  <c r="CQ278" i="3" s="1"/>
  <c r="CP279" i="3"/>
  <c r="CQ279" i="3" s="1"/>
  <c r="CP280" i="3"/>
  <c r="CQ280" i="3" s="1"/>
  <c r="CP281" i="3"/>
  <c r="CQ281" i="3" s="1"/>
  <c r="CP282" i="3"/>
  <c r="CQ282" i="3" s="1"/>
  <c r="CP283" i="3"/>
  <c r="CQ283" i="3" s="1"/>
  <c r="CP284" i="3"/>
  <c r="CQ284" i="3" s="1"/>
  <c r="CP285" i="3"/>
  <c r="CQ285" i="3" s="1"/>
  <c r="CP286" i="3"/>
  <c r="CQ286" i="3" s="1"/>
  <c r="CP287" i="3"/>
  <c r="CQ287" i="3" s="1"/>
  <c r="CP288" i="3"/>
  <c r="CQ288" i="3" s="1"/>
  <c r="CP289" i="3"/>
  <c r="CQ289" i="3" s="1"/>
  <c r="CP290" i="3"/>
  <c r="CQ290" i="3" s="1"/>
  <c r="CP291" i="3"/>
  <c r="CQ291" i="3" s="1"/>
  <c r="CP292" i="3"/>
  <c r="CQ292" i="3" s="1"/>
  <c r="CP293" i="3"/>
  <c r="CQ293" i="3" s="1"/>
  <c r="CP294" i="3"/>
  <c r="CQ294" i="3" s="1"/>
  <c r="CP295" i="3"/>
  <c r="CQ295" i="3" s="1"/>
  <c r="CP296" i="3"/>
  <c r="CQ296" i="3" s="1"/>
  <c r="CP297" i="3"/>
  <c r="CQ297" i="3" s="1"/>
  <c r="CP298" i="3"/>
  <c r="CQ298" i="3" s="1"/>
  <c r="CP299" i="3"/>
  <c r="CQ299" i="3" s="1"/>
  <c r="CP300" i="3"/>
  <c r="CQ300" i="3" s="1"/>
  <c r="CP301" i="3"/>
  <c r="CQ301" i="3" s="1"/>
  <c r="CP302" i="3"/>
  <c r="CQ302" i="3" s="1"/>
  <c r="CP303" i="3"/>
  <c r="CQ303" i="3" s="1"/>
  <c r="CP304" i="3"/>
  <c r="CQ304" i="3" s="1"/>
  <c r="CP305" i="3"/>
  <c r="CQ305" i="3" s="1"/>
  <c r="CP306" i="3"/>
  <c r="CQ306" i="3" s="1"/>
  <c r="CP307" i="3"/>
  <c r="CQ307" i="3" s="1"/>
  <c r="CP308" i="3"/>
  <c r="CQ308" i="3" s="1"/>
  <c r="CP309" i="3"/>
  <c r="CQ309" i="3" s="1"/>
  <c r="CP310" i="3"/>
  <c r="CQ310" i="3" s="1"/>
  <c r="CP311" i="3"/>
  <c r="CQ311" i="3" s="1"/>
  <c r="CP312" i="3"/>
  <c r="CQ312" i="3" s="1"/>
  <c r="CP313" i="3"/>
  <c r="CQ313" i="3" s="1"/>
  <c r="CP314" i="3"/>
  <c r="CQ314" i="3" s="1"/>
  <c r="CP315" i="3"/>
  <c r="CQ315" i="3" s="1"/>
  <c r="CP316" i="3"/>
  <c r="CQ316" i="3" s="1"/>
  <c r="CP317" i="3"/>
  <c r="CQ317" i="3" s="1"/>
  <c r="CP318" i="3"/>
  <c r="CQ318" i="3" s="1"/>
  <c r="CP319" i="3"/>
  <c r="CQ319" i="3" s="1"/>
  <c r="CP320" i="3"/>
  <c r="CQ320" i="3" s="1"/>
  <c r="CP321" i="3"/>
  <c r="CQ321" i="3" s="1"/>
  <c r="CP322" i="3"/>
  <c r="CQ322" i="3" s="1"/>
  <c r="CP323" i="3"/>
  <c r="CQ323" i="3" s="1"/>
  <c r="CP324" i="3"/>
  <c r="CQ324" i="3" s="1"/>
  <c r="CP325" i="3"/>
  <c r="CQ325" i="3" s="1"/>
  <c r="CP326" i="3"/>
  <c r="CQ326" i="3" s="1"/>
  <c r="CP327" i="3"/>
  <c r="CQ327" i="3" s="1"/>
  <c r="CP328" i="3"/>
  <c r="CQ328" i="3" s="1"/>
  <c r="CP329" i="3"/>
  <c r="CQ329" i="3" s="1"/>
  <c r="CP330" i="3"/>
  <c r="CQ330" i="3" s="1"/>
  <c r="CP331" i="3"/>
  <c r="CQ331" i="3" s="1"/>
  <c r="CP332" i="3"/>
  <c r="CQ332" i="3" s="1"/>
  <c r="CP333" i="3"/>
  <c r="CQ333" i="3" s="1"/>
  <c r="CP334" i="3"/>
  <c r="CQ334" i="3" s="1"/>
  <c r="CP335" i="3"/>
  <c r="CQ335" i="3" s="1"/>
  <c r="CP336" i="3"/>
  <c r="CQ336" i="3" s="1"/>
  <c r="CP337" i="3"/>
  <c r="CQ337" i="3" s="1"/>
  <c r="CP338" i="3"/>
  <c r="CQ338" i="3" s="1"/>
  <c r="CP339" i="3"/>
  <c r="CQ339" i="3" s="1"/>
  <c r="CP340" i="3"/>
  <c r="CQ340" i="3" s="1"/>
  <c r="CP341" i="3"/>
  <c r="CQ341" i="3" s="1"/>
  <c r="CP342" i="3"/>
  <c r="CQ342" i="3" s="1"/>
  <c r="CP343" i="3"/>
  <c r="CQ343" i="3" s="1"/>
  <c r="CP344" i="3"/>
  <c r="CQ344" i="3" s="1"/>
  <c r="CP345" i="3"/>
  <c r="CQ345" i="3" s="1"/>
  <c r="CP346" i="3"/>
  <c r="CQ346" i="3" s="1"/>
  <c r="CP347" i="3"/>
  <c r="CQ347" i="3" s="1"/>
  <c r="CP348" i="3"/>
  <c r="CQ348" i="3" s="1"/>
  <c r="CP349" i="3"/>
  <c r="CQ349" i="3" s="1"/>
  <c r="CP350" i="3"/>
  <c r="CQ350" i="3" s="1"/>
  <c r="CP351" i="3"/>
  <c r="CQ351" i="3" s="1"/>
  <c r="CP352" i="3"/>
  <c r="CQ352" i="3" s="1"/>
  <c r="CP353" i="3"/>
  <c r="CQ353" i="3" s="1"/>
  <c r="CP354" i="3"/>
  <c r="CQ354" i="3" s="1"/>
  <c r="CP355" i="3"/>
  <c r="CQ355" i="3" s="1"/>
  <c r="CP356" i="3"/>
  <c r="CQ356" i="3" s="1"/>
  <c r="CP357" i="3"/>
  <c r="CQ357" i="3" s="1"/>
  <c r="CP358" i="3"/>
  <c r="CQ358" i="3" s="1"/>
  <c r="CP359" i="3"/>
  <c r="CQ359" i="3" s="1"/>
  <c r="CP360" i="3"/>
  <c r="CQ360" i="3" s="1"/>
  <c r="CP361" i="3"/>
  <c r="CQ361" i="3" s="1"/>
  <c r="CP362" i="3"/>
  <c r="CQ362" i="3" s="1"/>
  <c r="CP363" i="3"/>
  <c r="CQ363" i="3" s="1"/>
  <c r="CP364" i="3"/>
  <c r="CQ364" i="3" s="1"/>
  <c r="CP365" i="3"/>
  <c r="CQ365" i="3" s="1"/>
  <c r="CP366" i="3"/>
  <c r="CQ366" i="3" s="1"/>
  <c r="CP367" i="3"/>
  <c r="CQ367" i="3" s="1"/>
  <c r="CP368" i="3"/>
  <c r="CQ368" i="3" s="1"/>
  <c r="CP369" i="3"/>
  <c r="CQ369" i="3" s="1"/>
  <c r="CP370" i="3"/>
  <c r="CQ370" i="3" s="1"/>
  <c r="CP371" i="3"/>
  <c r="CQ371" i="3" s="1"/>
  <c r="CP372" i="3"/>
  <c r="CQ372" i="3" s="1"/>
  <c r="CP373" i="3"/>
  <c r="CQ373" i="3" s="1"/>
  <c r="CP374" i="3"/>
  <c r="CQ374" i="3" s="1"/>
  <c r="CP375" i="3"/>
  <c r="CQ375" i="3" s="1"/>
  <c r="CP376" i="3"/>
  <c r="CQ376" i="3" s="1"/>
  <c r="CP377" i="3"/>
  <c r="CQ377" i="3" s="1"/>
  <c r="CP378" i="3"/>
  <c r="CQ378" i="3" s="1"/>
  <c r="CP379" i="3"/>
  <c r="CQ379" i="3" s="1"/>
  <c r="CP380" i="3"/>
  <c r="CQ380" i="3" s="1"/>
  <c r="CP381" i="3"/>
  <c r="CQ381" i="3" s="1"/>
  <c r="CP382" i="3"/>
  <c r="CQ382" i="3" s="1"/>
  <c r="CP383" i="3"/>
  <c r="CQ383" i="3" s="1"/>
  <c r="CP384" i="3"/>
  <c r="CQ384" i="3" s="1"/>
  <c r="CP385" i="3"/>
  <c r="CQ385" i="3" s="1"/>
  <c r="CP386" i="3"/>
  <c r="CQ386" i="3" s="1"/>
  <c r="CP387" i="3"/>
  <c r="CQ387" i="3" s="1"/>
  <c r="CP388" i="3"/>
  <c r="CQ388" i="3" s="1"/>
  <c r="CP389" i="3"/>
  <c r="CQ389" i="3" s="1"/>
  <c r="CP390" i="3"/>
  <c r="CQ390" i="3" s="1"/>
  <c r="CP391" i="3"/>
  <c r="CQ391" i="3" s="1"/>
  <c r="CP392" i="3"/>
  <c r="CQ392" i="3" s="1"/>
  <c r="CP393" i="3"/>
  <c r="CQ393" i="3" s="1"/>
  <c r="CP394" i="3"/>
  <c r="CQ394" i="3" s="1"/>
  <c r="CP395" i="3"/>
  <c r="CQ395" i="3" s="1"/>
  <c r="CP396" i="3"/>
  <c r="CQ396" i="3" s="1"/>
  <c r="CP397" i="3"/>
  <c r="CQ397" i="3" s="1"/>
  <c r="CP398" i="3"/>
  <c r="CQ398" i="3" s="1"/>
  <c r="CP399" i="3"/>
  <c r="CQ399" i="3" s="1"/>
  <c r="CP400" i="3"/>
  <c r="CQ400" i="3" s="1"/>
  <c r="CP401" i="3"/>
  <c r="CQ401" i="3" s="1"/>
  <c r="CP402" i="3"/>
  <c r="CQ402" i="3" s="1"/>
  <c r="CP403" i="3"/>
  <c r="CQ403" i="3" s="1"/>
  <c r="CP404" i="3"/>
  <c r="CQ404" i="3" s="1"/>
  <c r="CP405" i="3"/>
  <c r="CQ405" i="3" s="1"/>
  <c r="CP406" i="3"/>
  <c r="CQ406" i="3" s="1"/>
  <c r="CP407" i="3"/>
  <c r="CQ407" i="3" s="1"/>
  <c r="CP408" i="3"/>
  <c r="CQ408" i="3" s="1"/>
  <c r="CP409" i="3"/>
  <c r="CQ409" i="3" s="1"/>
  <c r="CP410" i="3"/>
  <c r="CQ410" i="3" s="1"/>
  <c r="CP411" i="3"/>
  <c r="CQ411" i="3" s="1"/>
  <c r="CP412" i="3"/>
  <c r="CQ412" i="3" s="1"/>
  <c r="CP413" i="3"/>
  <c r="CQ413" i="3" s="1"/>
  <c r="CP414" i="3"/>
  <c r="CQ414" i="3" s="1"/>
  <c r="CP415" i="3"/>
  <c r="CQ415" i="3" s="1"/>
  <c r="CP416" i="3"/>
  <c r="CQ416" i="3" s="1"/>
  <c r="CP417" i="3"/>
  <c r="CQ417" i="3" s="1"/>
  <c r="CP418" i="3"/>
  <c r="CQ418" i="3" s="1"/>
  <c r="CP429" i="3"/>
  <c r="CQ429" i="3" s="1"/>
  <c r="CP430" i="3"/>
  <c r="CQ430" i="3" s="1"/>
  <c r="CP431" i="3"/>
  <c r="CQ431" i="3" s="1"/>
  <c r="CP432" i="3"/>
  <c r="CQ432" i="3" s="1"/>
  <c r="CP433" i="3"/>
  <c r="CQ433" i="3" s="1"/>
  <c r="CP434" i="3"/>
  <c r="CQ434" i="3" s="1"/>
  <c r="CP435" i="3"/>
  <c r="CQ435" i="3" s="1"/>
  <c r="CP436" i="3"/>
  <c r="CQ436" i="3" s="1"/>
  <c r="CP437" i="3"/>
  <c r="CQ437" i="3" s="1"/>
  <c r="CP438" i="3"/>
  <c r="CQ438" i="3" s="1"/>
  <c r="CP439" i="3"/>
  <c r="CQ439" i="3" s="1"/>
  <c r="CP440" i="3"/>
  <c r="CQ440" i="3" s="1"/>
  <c r="CP441" i="3"/>
  <c r="CQ441" i="3" s="1"/>
  <c r="CP442" i="3"/>
  <c r="CQ442" i="3" s="1"/>
  <c r="CP443" i="3"/>
  <c r="CQ443" i="3" s="1"/>
  <c r="CP444" i="3"/>
  <c r="CQ444" i="3" s="1"/>
  <c r="CP11" i="3"/>
  <c r="CQ11" i="3" s="1"/>
  <c r="CV409" i="3" l="1"/>
  <c r="CW409" i="3"/>
  <c r="CV401" i="3"/>
  <c r="CW401" i="3"/>
  <c r="CV377" i="3"/>
  <c r="CW377" i="3"/>
  <c r="CW324" i="3"/>
  <c r="CV324" i="3"/>
  <c r="CW316" i="3"/>
  <c r="CV316" i="3"/>
  <c r="CW306" i="3"/>
  <c r="CV306" i="3"/>
  <c r="CW296" i="3"/>
  <c r="CV296" i="3"/>
  <c r="CW284" i="3"/>
  <c r="CV284" i="3"/>
  <c r="CW276" i="3"/>
  <c r="CV276" i="3"/>
  <c r="CW268" i="3"/>
  <c r="CV268" i="3"/>
  <c r="CV257" i="3"/>
  <c r="CW257" i="3"/>
  <c r="CV249" i="3"/>
  <c r="CW249" i="3"/>
  <c r="CV241" i="3"/>
  <c r="CW241" i="3"/>
  <c r="CW232" i="3"/>
  <c r="CV232" i="3"/>
  <c r="CV211" i="3"/>
  <c r="CW211" i="3"/>
  <c r="CV202" i="3"/>
  <c r="CW202" i="3"/>
  <c r="CV194" i="3"/>
  <c r="CW194" i="3"/>
  <c r="CV186" i="3"/>
  <c r="CW186" i="3"/>
  <c r="CW175" i="3"/>
  <c r="CV175" i="3"/>
  <c r="CW160" i="3"/>
  <c r="CV160" i="3"/>
  <c r="CW143" i="3"/>
  <c r="CV143" i="3"/>
  <c r="CV129" i="3"/>
  <c r="CW129" i="3"/>
  <c r="CW111" i="3"/>
  <c r="CV111" i="3"/>
  <c r="CW101" i="3"/>
  <c r="CV101" i="3"/>
  <c r="CW93" i="3"/>
  <c r="CV93" i="3"/>
  <c r="CW84" i="3"/>
  <c r="CV84" i="3"/>
  <c r="CW76" i="3"/>
  <c r="CV76" i="3"/>
  <c r="CW68" i="3"/>
  <c r="CV68" i="3"/>
  <c r="CW60" i="3"/>
  <c r="CV60" i="3"/>
  <c r="CW52" i="3"/>
  <c r="CV52" i="3"/>
  <c r="CW44" i="3"/>
  <c r="CV44" i="3"/>
  <c r="CW31" i="3"/>
  <c r="CV31" i="3"/>
  <c r="CW23" i="3"/>
  <c r="CV23" i="3"/>
  <c r="CW15" i="3"/>
  <c r="CV15" i="3"/>
  <c r="CW408" i="3"/>
  <c r="CV408" i="3"/>
  <c r="CW400" i="3"/>
  <c r="CV400" i="3"/>
  <c r="CW376" i="3"/>
  <c r="CV376" i="3"/>
  <c r="CW368" i="3"/>
  <c r="CV368" i="3"/>
  <c r="CW360" i="3"/>
  <c r="CV360" i="3"/>
  <c r="CW305" i="3"/>
  <c r="CV305" i="3"/>
  <c r="L124" i="1"/>
  <c r="K124" i="1" s="1"/>
  <c r="CW295" i="3"/>
  <c r="CV295" i="3"/>
  <c r="CW283" i="3"/>
  <c r="CV283" i="3"/>
  <c r="CW275" i="3"/>
  <c r="CV275" i="3"/>
  <c r="CW265" i="3"/>
  <c r="CV265" i="3"/>
  <c r="CW256" i="3"/>
  <c r="CV256" i="3"/>
  <c r="CW248" i="3"/>
  <c r="CV248" i="3"/>
  <c r="CW240" i="3"/>
  <c r="CV240" i="3"/>
  <c r="CW231" i="3"/>
  <c r="CV231" i="3"/>
  <c r="CV209" i="3"/>
  <c r="CW209" i="3"/>
  <c r="CV201" i="3"/>
  <c r="CW201" i="3"/>
  <c r="CV193" i="3"/>
  <c r="CW193" i="3"/>
  <c r="CV185" i="3"/>
  <c r="CW185" i="3"/>
  <c r="CV170" i="3"/>
  <c r="CW170" i="3"/>
  <c r="CW159" i="3"/>
  <c r="CV159" i="3"/>
  <c r="CV142" i="3"/>
  <c r="CW142" i="3"/>
  <c r="CW128" i="3"/>
  <c r="CV128" i="3"/>
  <c r="CV110" i="3"/>
  <c r="CW110" i="3"/>
  <c r="CW100" i="3"/>
  <c r="CV100" i="3"/>
  <c r="CW92" i="3"/>
  <c r="CV92" i="3"/>
  <c r="CV83" i="3"/>
  <c r="CW83" i="3"/>
  <c r="CV75" i="3"/>
  <c r="CW75" i="3"/>
  <c r="CV67" i="3"/>
  <c r="CW67" i="3"/>
  <c r="CV59" i="3"/>
  <c r="CW59" i="3"/>
  <c r="CV51" i="3"/>
  <c r="CW51" i="3"/>
  <c r="CV43" i="3"/>
  <c r="CW43" i="3"/>
  <c r="CW30" i="3"/>
  <c r="CV30" i="3"/>
  <c r="CW22" i="3"/>
  <c r="CV22" i="3"/>
  <c r="CW14" i="3"/>
  <c r="CV14" i="3"/>
  <c r="CW416" i="3"/>
  <c r="CV416" i="3"/>
  <c r="CW407" i="3"/>
  <c r="CV407" i="3"/>
  <c r="CW399" i="3"/>
  <c r="CV399" i="3"/>
  <c r="CW375" i="3"/>
  <c r="CV375" i="3"/>
  <c r="CW367" i="3"/>
  <c r="CV367" i="3"/>
  <c r="CW359" i="3"/>
  <c r="CV359" i="3"/>
  <c r="CW304" i="3"/>
  <c r="CV304" i="3"/>
  <c r="CV294" i="3"/>
  <c r="CW294" i="3"/>
  <c r="CW282" i="3"/>
  <c r="CV282" i="3"/>
  <c r="CW274" i="3"/>
  <c r="CV274" i="3"/>
  <c r="CW264" i="3"/>
  <c r="CV264" i="3"/>
  <c r="CW255" i="3"/>
  <c r="CV255" i="3"/>
  <c r="CW247" i="3"/>
  <c r="CV247" i="3"/>
  <c r="CW239" i="3"/>
  <c r="CV239" i="3"/>
  <c r="CV230" i="3"/>
  <c r="CW230" i="3"/>
  <c r="CW208" i="3"/>
  <c r="CV208" i="3"/>
  <c r="CW200" i="3"/>
  <c r="CV200" i="3"/>
  <c r="CW192" i="3"/>
  <c r="CV192" i="3"/>
  <c r="CW184" i="3"/>
  <c r="CV184" i="3"/>
  <c r="CV166" i="3"/>
  <c r="CW166" i="3"/>
  <c r="CW157" i="3"/>
  <c r="CV157" i="3"/>
  <c r="CW141" i="3"/>
  <c r="CV141" i="3"/>
  <c r="CW127" i="3"/>
  <c r="CV127" i="3"/>
  <c r="CW108" i="3"/>
  <c r="CV108" i="3"/>
  <c r="CV99" i="3"/>
  <c r="CW99" i="3"/>
  <c r="CV91" i="3"/>
  <c r="CW91" i="3"/>
  <c r="CV82" i="3"/>
  <c r="CW82" i="3"/>
  <c r="CV74" i="3"/>
  <c r="CW74" i="3"/>
  <c r="CV66" i="3"/>
  <c r="CW66" i="3"/>
  <c r="CV58" i="3"/>
  <c r="CW58" i="3"/>
  <c r="CV50" i="3"/>
  <c r="CW50" i="3"/>
  <c r="CW29" i="3"/>
  <c r="CV29" i="3"/>
  <c r="CW21" i="3"/>
  <c r="CV21" i="3"/>
  <c r="CW13" i="3"/>
  <c r="CV13" i="3"/>
  <c r="CW415" i="3"/>
  <c r="CV415" i="3"/>
  <c r="CV406" i="3"/>
  <c r="CW406" i="3"/>
  <c r="CV398" i="3"/>
  <c r="CW398" i="3"/>
  <c r="CV374" i="3"/>
  <c r="CW374" i="3"/>
  <c r="CV358" i="3"/>
  <c r="CW358" i="3"/>
  <c r="CV289" i="3"/>
  <c r="CW289" i="3"/>
  <c r="CV281" i="3"/>
  <c r="CW281" i="3"/>
  <c r="CW273" i="3"/>
  <c r="CV273" i="3"/>
  <c r="CW263" i="3"/>
  <c r="CV263" i="3"/>
  <c r="CV254" i="3"/>
  <c r="CW254" i="3"/>
  <c r="CV246" i="3"/>
  <c r="CW246" i="3"/>
  <c r="CV238" i="3"/>
  <c r="CW238" i="3"/>
  <c r="CW229" i="3"/>
  <c r="CV229" i="3"/>
  <c r="CW207" i="3"/>
  <c r="CV207" i="3"/>
  <c r="CW199" i="3"/>
  <c r="CV199" i="3"/>
  <c r="CW191" i="3"/>
  <c r="CV191" i="3"/>
  <c r="CW183" i="3"/>
  <c r="CV183" i="3"/>
  <c r="CW165" i="3"/>
  <c r="CV165" i="3"/>
  <c r="CW156" i="3"/>
  <c r="CV156" i="3"/>
  <c r="CW140" i="3"/>
  <c r="CV140" i="3"/>
  <c r="CV126" i="3"/>
  <c r="CW126" i="3"/>
  <c r="CV107" i="3"/>
  <c r="CW107" i="3"/>
  <c r="CV98" i="3"/>
  <c r="CW98" i="3"/>
  <c r="CV90" i="3"/>
  <c r="CW90" i="3"/>
  <c r="CW81" i="3"/>
  <c r="CV81" i="3"/>
  <c r="CW73" i="3"/>
  <c r="CV73" i="3"/>
  <c r="CW65" i="3"/>
  <c r="CV65" i="3"/>
  <c r="CW57" i="3"/>
  <c r="CV57" i="3"/>
  <c r="CW49" i="3"/>
  <c r="CV49" i="3"/>
  <c r="CW36" i="3"/>
  <c r="CV36" i="3"/>
  <c r="CW28" i="3"/>
  <c r="CV28" i="3"/>
  <c r="CW20" i="3"/>
  <c r="CV20" i="3"/>
  <c r="CW12" i="3"/>
  <c r="CV12" i="3"/>
  <c r="CW413" i="3"/>
  <c r="CV413" i="3"/>
  <c r="CW405" i="3"/>
  <c r="CV405" i="3"/>
  <c r="CW397" i="3"/>
  <c r="CV397" i="3"/>
  <c r="CW373" i="3"/>
  <c r="CV373" i="3"/>
  <c r="CW365" i="3"/>
  <c r="CV365" i="3"/>
  <c r="CW357" i="3"/>
  <c r="CV357" i="3"/>
  <c r="CW329" i="3"/>
  <c r="CV329" i="3"/>
  <c r="CW312" i="3"/>
  <c r="CV312" i="3"/>
  <c r="CW300" i="3"/>
  <c r="CV300" i="3"/>
  <c r="CW288" i="3"/>
  <c r="CV288" i="3"/>
  <c r="CW280" i="3"/>
  <c r="CV280" i="3"/>
  <c r="CW272" i="3"/>
  <c r="CV272" i="3"/>
  <c r="CW261" i="3"/>
  <c r="CV261" i="3"/>
  <c r="CW253" i="3"/>
  <c r="CV253" i="3"/>
  <c r="CW245" i="3"/>
  <c r="CV245" i="3"/>
  <c r="CV206" i="3"/>
  <c r="CW206" i="3"/>
  <c r="CV198" i="3"/>
  <c r="CW198" i="3"/>
  <c r="CV190" i="3"/>
  <c r="CW190" i="3"/>
  <c r="CV182" i="3"/>
  <c r="CW182" i="3"/>
  <c r="CW164" i="3"/>
  <c r="CV164" i="3"/>
  <c r="CV155" i="3"/>
  <c r="CW155" i="3"/>
  <c r="CV139" i="3"/>
  <c r="CW139" i="3"/>
  <c r="CW124" i="3"/>
  <c r="CV124" i="3"/>
  <c r="CV106" i="3"/>
  <c r="CW106" i="3"/>
  <c r="CV97" i="3"/>
  <c r="CW97" i="3"/>
  <c r="CV89" i="3"/>
  <c r="CW89" i="3"/>
  <c r="CW80" i="3"/>
  <c r="CV80" i="3"/>
  <c r="CW72" i="3"/>
  <c r="CV72" i="3"/>
  <c r="CW64" i="3"/>
  <c r="CV64" i="3"/>
  <c r="CW56" i="3"/>
  <c r="CV56" i="3"/>
  <c r="CW48" i="3"/>
  <c r="CV48" i="3"/>
  <c r="CV35" i="3"/>
  <c r="CW35" i="3"/>
  <c r="CV27" i="3"/>
  <c r="CW27" i="3"/>
  <c r="CV19" i="3"/>
  <c r="CW19" i="3"/>
  <c r="CW412" i="3"/>
  <c r="CV412" i="3"/>
  <c r="CW404" i="3"/>
  <c r="CV404" i="3"/>
  <c r="CW396" i="3"/>
  <c r="CV396" i="3"/>
  <c r="CW372" i="3"/>
  <c r="CV372" i="3"/>
  <c r="CW327" i="3"/>
  <c r="CV327" i="3"/>
  <c r="CW319" i="3"/>
  <c r="CV319" i="3"/>
  <c r="CW299" i="3"/>
  <c r="CV299" i="3"/>
  <c r="L125" i="1"/>
  <c r="K125" i="1" s="1"/>
  <c r="CW287" i="3"/>
  <c r="CV287" i="3"/>
  <c r="CW279" i="3"/>
  <c r="CV279" i="3"/>
  <c r="CW271" i="3"/>
  <c r="CV271" i="3"/>
  <c r="CW260" i="3"/>
  <c r="CV260" i="3"/>
  <c r="CW252" i="3"/>
  <c r="CV252" i="3"/>
  <c r="CW244" i="3"/>
  <c r="CV244" i="3"/>
  <c r="CW205" i="3"/>
  <c r="CV205" i="3"/>
  <c r="CW197" i="3"/>
  <c r="CV197" i="3"/>
  <c r="CW189" i="3"/>
  <c r="CV189" i="3"/>
  <c r="CW181" i="3"/>
  <c r="CV181" i="3"/>
  <c r="CV163" i="3"/>
  <c r="CW163" i="3"/>
  <c r="CW151" i="3"/>
  <c r="CV151" i="3"/>
  <c r="CV138" i="3"/>
  <c r="CW138" i="3"/>
  <c r="CV122" i="3"/>
  <c r="CW122" i="3"/>
  <c r="CV105" i="3"/>
  <c r="CW105" i="3"/>
  <c r="CW96" i="3"/>
  <c r="CV96" i="3"/>
  <c r="CW87" i="3"/>
  <c r="CV87" i="3"/>
  <c r="CW79" i="3"/>
  <c r="CV79" i="3"/>
  <c r="CW71" i="3"/>
  <c r="CV71" i="3"/>
  <c r="CW63" i="3"/>
  <c r="CV63" i="3"/>
  <c r="CW55" i="3"/>
  <c r="CV55" i="3"/>
  <c r="CW47" i="3"/>
  <c r="CV47" i="3"/>
  <c r="CV34" i="3"/>
  <c r="CW34" i="3"/>
  <c r="CV26" i="3"/>
  <c r="CW26" i="3"/>
  <c r="CV18" i="3"/>
  <c r="CW18" i="3"/>
  <c r="CW411" i="3"/>
  <c r="CV411" i="3"/>
  <c r="CW403" i="3"/>
  <c r="CV403" i="3"/>
  <c r="CW395" i="3"/>
  <c r="CV395" i="3"/>
  <c r="CW371" i="3"/>
  <c r="CV371" i="3"/>
  <c r="CV326" i="3"/>
  <c r="CW326" i="3"/>
  <c r="CV318" i="3"/>
  <c r="CW318" i="3"/>
  <c r="CW308" i="3"/>
  <c r="CV308" i="3"/>
  <c r="L123" i="1"/>
  <c r="K123" i="1" s="1"/>
  <c r="CW298" i="3"/>
  <c r="CV298" i="3"/>
  <c r="CV286" i="3"/>
  <c r="CW286" i="3"/>
  <c r="CV278" i="3"/>
  <c r="CW278" i="3"/>
  <c r="CV270" i="3"/>
  <c r="CW270" i="3"/>
  <c r="CV259" i="3"/>
  <c r="CW259" i="3"/>
  <c r="CV251" i="3"/>
  <c r="CW251" i="3"/>
  <c r="CV243" i="3"/>
  <c r="CW243" i="3"/>
  <c r="CW204" i="3"/>
  <c r="CV204" i="3"/>
  <c r="CW196" i="3"/>
  <c r="CV196" i="3"/>
  <c r="CW188" i="3"/>
  <c r="CV188" i="3"/>
  <c r="CW180" i="3"/>
  <c r="CV180" i="3"/>
  <c r="CV162" i="3"/>
  <c r="CW162" i="3"/>
  <c r="CW149" i="3"/>
  <c r="CV149" i="3"/>
  <c r="CV134" i="3"/>
  <c r="CW134" i="3"/>
  <c r="CV114" i="3"/>
  <c r="CW114" i="3"/>
  <c r="CW103" i="3"/>
  <c r="CV103" i="3"/>
  <c r="CW95" i="3"/>
  <c r="CV95" i="3"/>
  <c r="CV86" i="3"/>
  <c r="CW86" i="3"/>
  <c r="CW78" i="3"/>
  <c r="CV78" i="3"/>
  <c r="CW70" i="3"/>
  <c r="CV70" i="3"/>
  <c r="CW62" i="3"/>
  <c r="CV62" i="3"/>
  <c r="CW54" i="3"/>
  <c r="CV54" i="3"/>
  <c r="CW46" i="3"/>
  <c r="CV46" i="3"/>
  <c r="CW33" i="3"/>
  <c r="CV33" i="3"/>
  <c r="CW25" i="3"/>
  <c r="CV25" i="3"/>
  <c r="CW17" i="3"/>
  <c r="CV17" i="3"/>
  <c r="CW410" i="3"/>
  <c r="CV410" i="3"/>
  <c r="CW378" i="3"/>
  <c r="CV378" i="3"/>
  <c r="CW370" i="3"/>
  <c r="CV370" i="3"/>
  <c r="CW325" i="3"/>
  <c r="CV325" i="3"/>
  <c r="CW317" i="3"/>
  <c r="CV317" i="3"/>
  <c r="CW307" i="3"/>
  <c r="CV307" i="3"/>
  <c r="CW297" i="3"/>
  <c r="CV297" i="3"/>
  <c r="CW285" i="3"/>
  <c r="CV285" i="3"/>
  <c r="CW277" i="3"/>
  <c r="CV277" i="3"/>
  <c r="CW269" i="3"/>
  <c r="CV269" i="3"/>
  <c r="CW258" i="3"/>
  <c r="CV258" i="3"/>
  <c r="CW250" i="3"/>
  <c r="CV250" i="3"/>
  <c r="CV242" i="3"/>
  <c r="CW242" i="3"/>
  <c r="CV234" i="3"/>
  <c r="CW234" i="3"/>
  <c r="CV203" i="3"/>
  <c r="CW203" i="3"/>
  <c r="CV195" i="3"/>
  <c r="CW195" i="3"/>
  <c r="CV187" i="3"/>
  <c r="CW187" i="3"/>
  <c r="CV179" i="3"/>
  <c r="CW179" i="3"/>
  <c r="CV161" i="3"/>
  <c r="CW161" i="3"/>
  <c r="CV146" i="3"/>
  <c r="CW146" i="3"/>
  <c r="CV130" i="3"/>
  <c r="CW130" i="3"/>
  <c r="CV113" i="3"/>
  <c r="CW113" i="3"/>
  <c r="CV102" i="3"/>
  <c r="CW102" i="3"/>
  <c r="CV94" i="3"/>
  <c r="CW94" i="3"/>
  <c r="CW85" i="3"/>
  <c r="CV85" i="3"/>
  <c r="CW77" i="3"/>
  <c r="CV77" i="3"/>
  <c r="CW69" i="3"/>
  <c r="CV69" i="3"/>
  <c r="CW61" i="3"/>
  <c r="CV61" i="3"/>
  <c r="CW53" i="3"/>
  <c r="CV53" i="3"/>
  <c r="CW45" i="3"/>
  <c r="CV45" i="3"/>
  <c r="CW32" i="3"/>
  <c r="CV32" i="3"/>
  <c r="CW24" i="3"/>
  <c r="CV24" i="3"/>
  <c r="CW16" i="3"/>
  <c r="CV16" i="3"/>
  <c r="CN428" i="3"/>
  <c r="CM428" i="3"/>
  <c r="BW428" i="3" l="1"/>
  <c r="CD428" i="3"/>
  <c r="CC428" i="3" l="1"/>
  <c r="CA428" i="3"/>
  <c r="CG428" i="3"/>
  <c r="CB428" i="3"/>
  <c r="CF428" i="3"/>
  <c r="CE428" i="3"/>
  <c r="BU428" i="3"/>
  <c r="BZ428" i="3"/>
  <c r="BV428" i="3"/>
  <c r="BT428" i="3"/>
  <c r="BY428" i="3"/>
  <c r="BX428" i="3"/>
  <c r="CM443" i="3" l="1"/>
  <c r="CN443" i="3"/>
  <c r="CM440" i="3"/>
  <c r="BW440" i="3"/>
  <c r="CN440" i="3"/>
  <c r="CN439" i="3"/>
  <c r="CN438" i="3"/>
  <c r="CN437" i="3"/>
  <c r="CN436" i="3"/>
  <c r="CN435" i="3"/>
  <c r="CN434" i="3"/>
  <c r="CN433" i="3"/>
  <c r="CN432" i="3"/>
  <c r="CN431" i="3"/>
  <c r="CN430" i="3"/>
  <c r="CN429" i="3" l="1"/>
  <c r="CM431" i="3"/>
  <c r="CD432" i="3"/>
  <c r="CM436" i="3"/>
  <c r="CM439" i="3"/>
  <c r="BW435" i="3"/>
  <c r="CD431" i="3"/>
  <c r="CM432" i="3"/>
  <c r="CM435" i="3"/>
  <c r="CM441" i="3"/>
  <c r="BW429" i="3"/>
  <c r="CD430" i="3"/>
  <c r="BW437" i="3"/>
  <c r="CM430" i="3"/>
  <c r="CM434" i="3"/>
  <c r="CM438" i="3"/>
  <c r="CN442" i="3"/>
  <c r="BW433" i="3"/>
  <c r="BW434" i="3"/>
  <c r="CD438" i="3"/>
  <c r="CD436" i="3"/>
  <c r="CN441" i="3"/>
  <c r="CM429" i="3"/>
  <c r="CM433" i="3"/>
  <c r="CM437" i="3"/>
  <c r="CM442" i="3"/>
  <c r="CN444" i="3"/>
  <c r="CM444" i="3"/>
  <c r="BW442" i="3"/>
  <c r="CD442" i="3"/>
  <c r="BW443" i="3"/>
  <c r="CD443" i="3"/>
  <c r="BW441" i="3"/>
  <c r="CD441" i="3"/>
  <c r="BZ440" i="3"/>
  <c r="BY440" i="3"/>
  <c r="BX440" i="3"/>
  <c r="BT440" i="3"/>
  <c r="BV440" i="3"/>
  <c r="BU440" i="3"/>
  <c r="BW439" i="3"/>
  <c r="CD439" i="3"/>
  <c r="CD440" i="3"/>
  <c r="BW432" i="3" l="1"/>
  <c r="BZ432" i="3" s="1"/>
  <c r="BW431" i="3"/>
  <c r="BZ431" i="3" s="1"/>
  <c r="BW436" i="3"/>
  <c r="BZ436" i="3" s="1"/>
  <c r="CD437" i="3"/>
  <c r="CF437" i="3" s="1"/>
  <c r="BW438" i="3"/>
  <c r="BY438" i="3" s="1"/>
  <c r="CD435" i="3"/>
  <c r="CC435" i="3" s="1"/>
  <c r="BW430" i="3"/>
  <c r="BY430" i="3" s="1"/>
  <c r="CD433" i="3"/>
  <c r="CE433" i="3" s="1"/>
  <c r="CD434" i="3"/>
  <c r="CF434" i="3" s="1"/>
  <c r="CD429" i="3"/>
  <c r="CB429" i="3" s="1"/>
  <c r="CD444" i="3"/>
  <c r="BW444" i="3"/>
  <c r="BZ435" i="3"/>
  <c r="BY435" i="3"/>
  <c r="BX435" i="3"/>
  <c r="BV435" i="3"/>
  <c r="BT435" i="3"/>
  <c r="BU435" i="3"/>
  <c r="BU443" i="3"/>
  <c r="BT443" i="3"/>
  <c r="BZ443" i="3"/>
  <c r="BY443" i="3"/>
  <c r="BX443" i="3"/>
  <c r="BV443" i="3"/>
  <c r="BZ429" i="3"/>
  <c r="BY429" i="3"/>
  <c r="BX429" i="3"/>
  <c r="BT429" i="3"/>
  <c r="BV429" i="3"/>
  <c r="BU429" i="3"/>
  <c r="CC443" i="3"/>
  <c r="CB443" i="3"/>
  <c r="CA443" i="3"/>
  <c r="CG443" i="3"/>
  <c r="CF443" i="3"/>
  <c r="CE443" i="3"/>
  <c r="CG431" i="3"/>
  <c r="CF431" i="3"/>
  <c r="CB431" i="3"/>
  <c r="CE431" i="3"/>
  <c r="CA431" i="3"/>
  <c r="CC431" i="3"/>
  <c r="CG436" i="3"/>
  <c r="CF436" i="3"/>
  <c r="CB436" i="3"/>
  <c r="CE436" i="3"/>
  <c r="CA436" i="3"/>
  <c r="CC436" i="3"/>
  <c r="CB442" i="3"/>
  <c r="CA442" i="3"/>
  <c r="CG442" i="3"/>
  <c r="CF442" i="3"/>
  <c r="CE442" i="3"/>
  <c r="CC442" i="3"/>
  <c r="CG438" i="3"/>
  <c r="CF438" i="3"/>
  <c r="CE438" i="3"/>
  <c r="CB438" i="3"/>
  <c r="CA438" i="3"/>
  <c r="CC438" i="3"/>
  <c r="CG432" i="3"/>
  <c r="CF432" i="3"/>
  <c r="CE432" i="3"/>
  <c r="CA432" i="3"/>
  <c r="CC432" i="3"/>
  <c r="CB432" i="3"/>
  <c r="CB430" i="3"/>
  <c r="CG430" i="3"/>
  <c r="CF430" i="3"/>
  <c r="CE430" i="3"/>
  <c r="CA430" i="3"/>
  <c r="CC430" i="3"/>
  <c r="CA440" i="3"/>
  <c r="CG440" i="3"/>
  <c r="CF440" i="3"/>
  <c r="CB440" i="3"/>
  <c r="CE440" i="3"/>
  <c r="CC440" i="3"/>
  <c r="BZ437" i="3"/>
  <c r="BY437" i="3"/>
  <c r="BX437" i="3"/>
  <c r="BT437" i="3"/>
  <c r="BV437" i="3"/>
  <c r="BU437" i="3"/>
  <c r="BT442" i="3"/>
  <c r="BZ442" i="3"/>
  <c r="BY442" i="3"/>
  <c r="BX442" i="3"/>
  <c r="BV442" i="3"/>
  <c r="BU442" i="3"/>
  <c r="CG439" i="3"/>
  <c r="CF439" i="3"/>
  <c r="CE439" i="3"/>
  <c r="CB439" i="3"/>
  <c r="CA439" i="3"/>
  <c r="CC439" i="3"/>
  <c r="CB441" i="3"/>
  <c r="CA441" i="3"/>
  <c r="CG441" i="3"/>
  <c r="CF441" i="3"/>
  <c r="CE441" i="3"/>
  <c r="CC441" i="3"/>
  <c r="BZ439" i="3"/>
  <c r="BY439" i="3"/>
  <c r="BX439" i="3"/>
  <c r="BV439" i="3"/>
  <c r="BT439" i="3"/>
  <c r="BU439" i="3"/>
  <c r="BT441" i="3"/>
  <c r="BZ441" i="3"/>
  <c r="BY441" i="3"/>
  <c r="BX441" i="3"/>
  <c r="BV441" i="3"/>
  <c r="BU441" i="3"/>
  <c r="BZ433" i="3"/>
  <c r="BY433" i="3"/>
  <c r="BX433" i="3"/>
  <c r="BV433" i="3"/>
  <c r="BU433" i="3"/>
  <c r="BT433" i="3"/>
  <c r="BZ434" i="3"/>
  <c r="BY434" i="3"/>
  <c r="BX434" i="3"/>
  <c r="BV434" i="3"/>
  <c r="BT434" i="3"/>
  <c r="BU434" i="3"/>
  <c r="BY432" i="3" l="1"/>
  <c r="BU432" i="3"/>
  <c r="BT432" i="3"/>
  <c r="BU431" i="3"/>
  <c r="BV432" i="3"/>
  <c r="CC437" i="3"/>
  <c r="BX431" i="3"/>
  <c r="BX432" i="3"/>
  <c r="BY431" i="3"/>
  <c r="BV431" i="3"/>
  <c r="BT431" i="3"/>
  <c r="BZ438" i="3"/>
  <c r="CB437" i="3"/>
  <c r="CE437" i="3"/>
  <c r="CB435" i="3"/>
  <c r="BT430" i="3"/>
  <c r="CE435" i="3"/>
  <c r="BU436" i="3"/>
  <c r="BV430" i="3"/>
  <c r="BX436" i="3"/>
  <c r="CF435" i="3"/>
  <c r="BV436" i="3"/>
  <c r="BT436" i="3"/>
  <c r="BY436" i="3"/>
  <c r="CG435" i="3"/>
  <c r="CG437" i="3"/>
  <c r="CA435" i="3"/>
  <c r="CE434" i="3"/>
  <c r="BZ430" i="3"/>
  <c r="CA437" i="3"/>
  <c r="BU430" i="3"/>
  <c r="BX430" i="3"/>
  <c r="CB434" i="3"/>
  <c r="BU438" i="3"/>
  <c r="BV438" i="3"/>
  <c r="BX438" i="3"/>
  <c r="BT438" i="3"/>
  <c r="CC434" i="3"/>
  <c r="CA434" i="3"/>
  <c r="CG434" i="3"/>
  <c r="CC429" i="3"/>
  <c r="CF433" i="3"/>
  <c r="CE429" i="3"/>
  <c r="CF429" i="3"/>
  <c r="CG429" i="3"/>
  <c r="CC433" i="3"/>
  <c r="CB433" i="3"/>
  <c r="CG433" i="3"/>
  <c r="CA433" i="3"/>
  <c r="CA429" i="3"/>
  <c r="CA444" i="3"/>
  <c r="CG444" i="3"/>
  <c r="CF444" i="3"/>
  <c r="CE444" i="3"/>
  <c r="CC444" i="3"/>
  <c r="CB444" i="3"/>
  <c r="BY444" i="3"/>
  <c r="BT444" i="3"/>
  <c r="BZ444" i="3"/>
  <c r="BU444" i="3"/>
  <c r="BX444" i="3"/>
  <c r="BV444" i="3"/>
  <c r="L208" i="1"/>
  <c r="L207" i="1"/>
  <c r="L206" i="1"/>
  <c r="L205" i="1"/>
  <c r="L204" i="1"/>
  <c r="L191" i="1"/>
  <c r="L188" i="1"/>
  <c r="L187" i="1"/>
  <c r="L136" i="1"/>
  <c r="L135" i="1"/>
  <c r="L134" i="1"/>
  <c r="L103" i="1"/>
  <c r="L102" i="1"/>
  <c r="L57" i="1"/>
  <c r="L45" i="1"/>
  <c r="BW399" i="3" l="1"/>
  <c r="BZ399" i="3" s="1"/>
  <c r="CD399" i="3"/>
  <c r="CE399" i="3" s="1"/>
  <c r="BW400" i="3"/>
  <c r="BU400" i="3" s="1"/>
  <c r="CD400" i="3"/>
  <c r="BW401" i="3"/>
  <c r="BZ401" i="3" s="1"/>
  <c r="CD401" i="3"/>
  <c r="CC401" i="3" s="1"/>
  <c r="CG401" i="3" l="1"/>
  <c r="BZ400" i="3"/>
  <c r="BT400" i="3"/>
  <c r="CA401" i="3"/>
  <c r="CA400" i="3"/>
  <c r="CG400" i="3"/>
  <c r="CB400" i="3"/>
  <c r="CE400" i="3"/>
  <c r="CF400" i="3"/>
  <c r="CG399" i="3"/>
  <c r="CA399" i="3"/>
  <c r="CC399" i="3"/>
  <c r="CF399" i="3"/>
  <c r="BU401" i="3"/>
  <c r="BV401" i="3"/>
  <c r="BX401" i="3"/>
  <c r="CB399" i="3"/>
  <c r="CC400" i="3"/>
  <c r="CB401" i="3"/>
  <c r="BV399" i="3"/>
  <c r="CF401" i="3"/>
  <c r="CE401" i="3"/>
  <c r="BV400" i="3"/>
  <c r="BX399" i="3"/>
  <c r="BT401" i="3"/>
  <c r="BY400" i="3"/>
  <c r="BU399" i="3"/>
  <c r="BX400" i="3"/>
  <c r="BY401" i="3"/>
  <c r="BY399" i="3"/>
  <c r="BT399" i="3"/>
  <c r="CW11" i="3" l="1"/>
  <c r="CV11" i="3"/>
  <c r="L157" i="1"/>
  <c r="L58" i="1"/>
  <c r="L221" i="1"/>
  <c r="L104" i="1"/>
  <c r="L198" i="1"/>
  <c r="L190" i="1"/>
  <c r="L167" i="1"/>
  <c r="L22" i="1"/>
  <c r="L113" i="1"/>
  <c r="L23" i="1"/>
  <c r="L68" i="1"/>
  <c r="L197" i="1"/>
  <c r="L189" i="1"/>
  <c r="L159" i="1"/>
  <c r="L169" i="1"/>
  <c r="L56" i="1"/>
  <c r="L59" i="1"/>
  <c r="L36" i="1"/>
  <c r="L82" i="1"/>
  <c r="L126" i="1"/>
  <c r="L145" i="1"/>
  <c r="L35" i="1"/>
  <c r="L93" i="1"/>
  <c r="L81" i="1"/>
  <c r="L114" i="1"/>
  <c r="L158" i="1"/>
  <c r="L168" i="1"/>
  <c r="L34" i="1"/>
  <c r="L219" i="1"/>
  <c r="L148" i="1"/>
  <c r="L94" i="1"/>
  <c r="L220" i="1"/>
  <c r="L92" i="1"/>
  <c r="L80" i="1"/>
  <c r="L112" i="1"/>
  <c r="L115" i="1"/>
  <c r="L147" i="1"/>
  <c r="L47" i="1"/>
  <c r="L33" i="1"/>
  <c r="L70" i="1"/>
  <c r="L218" i="1"/>
  <c r="L91" i="1"/>
  <c r="L146" i="1"/>
  <c r="L46" i="1"/>
  <c r="L24" i="1"/>
  <c r="L69" i="1"/>
  <c r="CN418" i="3" l="1"/>
  <c r="CM418" i="3"/>
  <c r="BW418" i="3" l="1"/>
  <c r="CD418" i="3"/>
  <c r="CM12" i="3"/>
  <c r="CM13" i="3"/>
  <c r="CM14" i="3"/>
  <c r="CM15" i="3"/>
  <c r="CM16" i="3"/>
  <c r="CM17" i="3"/>
  <c r="CM18" i="3"/>
  <c r="CM19" i="3"/>
  <c r="CM20" i="3"/>
  <c r="CM21" i="3"/>
  <c r="CM22" i="3"/>
  <c r="CM23" i="3"/>
  <c r="CM24" i="3"/>
  <c r="CM25" i="3"/>
  <c r="CM26" i="3"/>
  <c r="CM27" i="3"/>
  <c r="CM28" i="3"/>
  <c r="CM36" i="3"/>
  <c r="CM37" i="3"/>
  <c r="CM38" i="3"/>
  <c r="CM39" i="3"/>
  <c r="CM40" i="3"/>
  <c r="CM41" i="3"/>
  <c r="CM42" i="3"/>
  <c r="CM51" i="3"/>
  <c r="CM52" i="3"/>
  <c r="CM53" i="3"/>
  <c r="CM54" i="3"/>
  <c r="CM55" i="3"/>
  <c r="CM56" i="3"/>
  <c r="CM57" i="3"/>
  <c r="CM58" i="3"/>
  <c r="CM72" i="3"/>
  <c r="CM73" i="3"/>
  <c r="CM74" i="3"/>
  <c r="CM75" i="3"/>
  <c r="CM76" i="3"/>
  <c r="CM77" i="3"/>
  <c r="CM82" i="3"/>
  <c r="CM83" i="3"/>
  <c r="CM84" i="3"/>
  <c r="CM85" i="3"/>
  <c r="CM86" i="3"/>
  <c r="CM87" i="3"/>
  <c r="CM88" i="3"/>
  <c r="CM89" i="3"/>
  <c r="CM90" i="3"/>
  <c r="CM91" i="3"/>
  <c r="CM92" i="3"/>
  <c r="CM93" i="3"/>
  <c r="CM94" i="3"/>
  <c r="CM95" i="3"/>
  <c r="CM96" i="3"/>
  <c r="CM97" i="3"/>
  <c r="CM98" i="3"/>
  <c r="CM99" i="3"/>
  <c r="CM100" i="3"/>
  <c r="CM101" i="3"/>
  <c r="CM102" i="3"/>
  <c r="CM103" i="3"/>
  <c r="CM104" i="3"/>
  <c r="CM105" i="3"/>
  <c r="CM106" i="3"/>
  <c r="CM107" i="3"/>
  <c r="CM108" i="3"/>
  <c r="CM109" i="3"/>
  <c r="CM110" i="3"/>
  <c r="CM111" i="3"/>
  <c r="CM112" i="3"/>
  <c r="CM113" i="3"/>
  <c r="CM114" i="3"/>
  <c r="CM115" i="3"/>
  <c r="CM116" i="3"/>
  <c r="CM117" i="3"/>
  <c r="CM118" i="3"/>
  <c r="CM119" i="3"/>
  <c r="CM120" i="3"/>
  <c r="CM121" i="3"/>
  <c r="CM122" i="3"/>
  <c r="CM123" i="3"/>
  <c r="CM124" i="3"/>
  <c r="CM125" i="3"/>
  <c r="CM126" i="3"/>
  <c r="CM127" i="3"/>
  <c r="CM128" i="3"/>
  <c r="CM129" i="3"/>
  <c r="CM130" i="3"/>
  <c r="CM131" i="3"/>
  <c r="CM132" i="3"/>
  <c r="CM133" i="3"/>
  <c r="CM134" i="3"/>
  <c r="CM135" i="3"/>
  <c r="CM136" i="3"/>
  <c r="CM137" i="3"/>
  <c r="CM138" i="3"/>
  <c r="CM139" i="3"/>
  <c r="CM140" i="3"/>
  <c r="CM141" i="3"/>
  <c r="CM142" i="3"/>
  <c r="CM143" i="3"/>
  <c r="CM144" i="3"/>
  <c r="CM145" i="3"/>
  <c r="CM146" i="3"/>
  <c r="CM147" i="3"/>
  <c r="CM148" i="3"/>
  <c r="CM149" i="3"/>
  <c r="CM150" i="3"/>
  <c r="CM151" i="3"/>
  <c r="CM152" i="3"/>
  <c r="CM153" i="3"/>
  <c r="CM154" i="3"/>
  <c r="CM155" i="3"/>
  <c r="CM156" i="3"/>
  <c r="CM157" i="3"/>
  <c r="CM158" i="3"/>
  <c r="CM159" i="3"/>
  <c r="CM160" i="3"/>
  <c r="CM161" i="3"/>
  <c r="CM162" i="3"/>
  <c r="CM163" i="3"/>
  <c r="CM164" i="3"/>
  <c r="CM165" i="3"/>
  <c r="CM166" i="3"/>
  <c r="CM167" i="3"/>
  <c r="CM168" i="3"/>
  <c r="CM169" i="3"/>
  <c r="CM170" i="3"/>
  <c r="CM171" i="3"/>
  <c r="CM172" i="3"/>
  <c r="CM173" i="3"/>
  <c r="CM174" i="3"/>
  <c r="CM175" i="3"/>
  <c r="CM176" i="3"/>
  <c r="CM177" i="3"/>
  <c r="CM178" i="3"/>
  <c r="CM182" i="3"/>
  <c r="CM183" i="3"/>
  <c r="CM184" i="3"/>
  <c r="CM190" i="3"/>
  <c r="CM191" i="3"/>
  <c r="CM192" i="3"/>
  <c r="CM193" i="3"/>
  <c r="CM194" i="3"/>
  <c r="CM195" i="3"/>
  <c r="CM196" i="3"/>
  <c r="CM200" i="3"/>
  <c r="CM204" i="3"/>
  <c r="CM207" i="3"/>
  <c r="CM209" i="3"/>
  <c r="CM210" i="3"/>
  <c r="CM211" i="3"/>
  <c r="CM212" i="3"/>
  <c r="CM213" i="3"/>
  <c r="CM214" i="3"/>
  <c r="CM215" i="3"/>
  <c r="CM216" i="3"/>
  <c r="CM217" i="3"/>
  <c r="CM218" i="3"/>
  <c r="CM219" i="3"/>
  <c r="CM220" i="3"/>
  <c r="CM221" i="3"/>
  <c r="CM222" i="3"/>
  <c r="CM223" i="3"/>
  <c r="CM224" i="3"/>
  <c r="CM225" i="3"/>
  <c r="CM226" i="3"/>
  <c r="CM227" i="3"/>
  <c r="CM228" i="3"/>
  <c r="CM229" i="3"/>
  <c r="CM230" i="3"/>
  <c r="CM231" i="3"/>
  <c r="CM232" i="3"/>
  <c r="CM233" i="3"/>
  <c r="CM234" i="3"/>
  <c r="CM235" i="3"/>
  <c r="CM236" i="3"/>
  <c r="CM237" i="3"/>
  <c r="CM238" i="3"/>
  <c r="CM239" i="3"/>
  <c r="CM240" i="3"/>
  <c r="CM243" i="3"/>
  <c r="CM248" i="3"/>
  <c r="CM249" i="3"/>
  <c r="CM250" i="3"/>
  <c r="CM251" i="3"/>
  <c r="CM252" i="3"/>
  <c r="CM253" i="3"/>
  <c r="CM254" i="3"/>
  <c r="CM255" i="3"/>
  <c r="CM256" i="3"/>
  <c r="CM257" i="3"/>
  <c r="CM258" i="3"/>
  <c r="CM259" i="3"/>
  <c r="CM261" i="3"/>
  <c r="CM262" i="3"/>
  <c r="CM263" i="3"/>
  <c r="CM264" i="3"/>
  <c r="CM265" i="3"/>
  <c r="CM266" i="3"/>
  <c r="CM267" i="3"/>
  <c r="CM268" i="3"/>
  <c r="CM269" i="3"/>
  <c r="CM270" i="3"/>
  <c r="CM271" i="3"/>
  <c r="CM272" i="3"/>
  <c r="CM273" i="3"/>
  <c r="CM274" i="3"/>
  <c r="CM275" i="3"/>
  <c r="CM276" i="3"/>
  <c r="CM277" i="3"/>
  <c r="CM278" i="3"/>
  <c r="CM279" i="3"/>
  <c r="CM280" i="3"/>
  <c r="CM281" i="3"/>
  <c r="CM282" i="3"/>
  <c r="CM283" i="3"/>
  <c r="CM284" i="3"/>
  <c r="CM285" i="3"/>
  <c r="CM287" i="3"/>
  <c r="CM288" i="3"/>
  <c r="CM289" i="3"/>
  <c r="CM291" i="3"/>
  <c r="CM292" i="3"/>
  <c r="CM293" i="3"/>
  <c r="CM294" i="3"/>
  <c r="CM295" i="3"/>
  <c r="CM299" i="3"/>
  <c r="CM300" i="3"/>
  <c r="CM301" i="3"/>
  <c r="CM302" i="3"/>
  <c r="CM303" i="3"/>
  <c r="CM304" i="3"/>
  <c r="CM305" i="3"/>
  <c r="CM306" i="3"/>
  <c r="CM307" i="3"/>
  <c r="CM308" i="3"/>
  <c r="CM309" i="3"/>
  <c r="CM310" i="3"/>
  <c r="CM312" i="3"/>
  <c r="CM313" i="3"/>
  <c r="CM314" i="3"/>
  <c r="CM315" i="3"/>
  <c r="CM316" i="3"/>
  <c r="CM317" i="3"/>
  <c r="CM318" i="3"/>
  <c r="CM319" i="3"/>
  <c r="CM320" i="3"/>
  <c r="CM321" i="3"/>
  <c r="CM322" i="3"/>
  <c r="CM323" i="3"/>
  <c r="CM326" i="3"/>
  <c r="CM327" i="3"/>
  <c r="CM329" i="3"/>
  <c r="CM330" i="3"/>
  <c r="CM331" i="3"/>
  <c r="CM332" i="3"/>
  <c r="CM333" i="3"/>
  <c r="CM334" i="3"/>
  <c r="CM335" i="3"/>
  <c r="CM336" i="3"/>
  <c r="CM337" i="3"/>
  <c r="CM338" i="3"/>
  <c r="CM339" i="3"/>
  <c r="CM340" i="3"/>
  <c r="CM341" i="3"/>
  <c r="CM342" i="3"/>
  <c r="CM343" i="3"/>
  <c r="CM344" i="3"/>
  <c r="CM345" i="3"/>
  <c r="CM346" i="3"/>
  <c r="CM347" i="3"/>
  <c r="CM348" i="3"/>
  <c r="CM349" i="3"/>
  <c r="CM350" i="3"/>
  <c r="CM351" i="3"/>
  <c r="CM352" i="3"/>
  <c r="CM353" i="3"/>
  <c r="CM354" i="3"/>
  <c r="CM355" i="3"/>
  <c r="CM357" i="3"/>
  <c r="CM358" i="3"/>
  <c r="CM359" i="3"/>
  <c r="CM360" i="3"/>
  <c r="CM361" i="3"/>
  <c r="CM362" i="3"/>
  <c r="CM363" i="3"/>
  <c r="CM364" i="3"/>
  <c r="CM365" i="3"/>
  <c r="CM366" i="3"/>
  <c r="CM367" i="3"/>
  <c r="CM368" i="3"/>
  <c r="CM369" i="3"/>
  <c r="CM370" i="3"/>
  <c r="CM371" i="3"/>
  <c r="CM372" i="3"/>
  <c r="CM373" i="3"/>
  <c r="CM374" i="3"/>
  <c r="CM375" i="3"/>
  <c r="CM376" i="3"/>
  <c r="CM377" i="3"/>
  <c r="CM378" i="3"/>
  <c r="CM379" i="3"/>
  <c r="CM380" i="3"/>
  <c r="CM381" i="3"/>
  <c r="CM382" i="3"/>
  <c r="CM383" i="3"/>
  <c r="CM384" i="3"/>
  <c r="CM385" i="3"/>
  <c r="CM386" i="3"/>
  <c r="CM387" i="3"/>
  <c r="CM389" i="3"/>
  <c r="CM390" i="3"/>
  <c r="CM391" i="3"/>
  <c r="CM392" i="3"/>
  <c r="CM393" i="3"/>
  <c r="CM394" i="3"/>
  <c r="CM395" i="3"/>
  <c r="CM396" i="3"/>
  <c r="CM397" i="3"/>
  <c r="CM398" i="3"/>
  <c r="CM399" i="3"/>
  <c r="CM400" i="3"/>
  <c r="CM401" i="3"/>
  <c r="CM402" i="3"/>
  <c r="CM403" i="3"/>
  <c r="CM404" i="3"/>
  <c r="CM405" i="3"/>
  <c r="CM406" i="3"/>
  <c r="CM407" i="3"/>
  <c r="CM408" i="3"/>
  <c r="CM409" i="3"/>
  <c r="CM410" i="3"/>
  <c r="CM411" i="3"/>
  <c r="CM412" i="3"/>
  <c r="CM413" i="3"/>
  <c r="CM414" i="3"/>
  <c r="CM415" i="3"/>
  <c r="CM416" i="3"/>
  <c r="CM417" i="3"/>
  <c r="CM11" i="3"/>
  <c r="CE418" i="3" l="1"/>
  <c r="CA418" i="3"/>
  <c r="CC418" i="3"/>
  <c r="CB418" i="3"/>
  <c r="CF418" i="3"/>
  <c r="CG418" i="3"/>
  <c r="BV418" i="3"/>
  <c r="BY418" i="3"/>
  <c r="BT418" i="3"/>
  <c r="BZ418" i="3"/>
  <c r="BU418" i="3"/>
  <c r="BX418" i="3"/>
  <c r="CN401" i="3" l="1"/>
  <c r="CN400" i="3"/>
  <c r="CN399" i="3"/>
  <c r="CN415" i="3" l="1"/>
  <c r="CN408" i="3"/>
  <c r="CN407" i="3"/>
  <c r="CN405" i="3"/>
  <c r="CN404" i="3"/>
  <c r="BW412" i="3" l="1"/>
  <c r="CD412" i="3"/>
  <c r="CD395" i="3"/>
  <c r="BW395" i="3"/>
  <c r="BW404" i="3"/>
  <c r="CD404" i="3"/>
  <c r="BW406" i="3"/>
  <c r="CD406" i="3"/>
  <c r="CD414" i="3"/>
  <c r="BW414" i="3"/>
  <c r="BW410" i="3"/>
  <c r="CD410" i="3"/>
  <c r="CD411" i="3"/>
  <c r="BW411" i="3"/>
  <c r="CD405" i="3"/>
  <c r="BW405" i="3"/>
  <c r="BW398" i="3"/>
  <c r="CD398" i="3"/>
  <c r="BW407" i="3"/>
  <c r="CD407" i="3"/>
  <c r="CD415" i="3"/>
  <c r="BW415" i="3"/>
  <c r="BW403" i="3"/>
  <c r="CD403" i="3"/>
  <c r="BW413" i="3"/>
  <c r="CD413" i="3"/>
  <c r="BW397" i="3"/>
  <c r="CD397" i="3"/>
  <c r="BW408" i="3"/>
  <c r="CD408" i="3"/>
  <c r="CD416" i="3"/>
  <c r="BW416" i="3"/>
  <c r="BW396" i="3"/>
  <c r="CD396" i="3"/>
  <c r="CD409" i="3"/>
  <c r="BW409" i="3"/>
  <c r="BW417" i="3"/>
  <c r="CD417" i="3"/>
  <c r="CN413" i="3"/>
  <c r="CN414" i="3"/>
  <c r="CN403" i="3"/>
  <c r="CN406" i="3"/>
  <c r="CN416" i="3"/>
  <c r="CN409" i="3"/>
  <c r="CN417" i="3"/>
  <c r="CN411" i="3"/>
  <c r="CN412" i="3"/>
  <c r="CN410" i="3"/>
  <c r="CN402" i="3"/>
  <c r="BU413" i="3" l="1"/>
  <c r="BX413" i="3"/>
  <c r="BZ413" i="3"/>
  <c r="BT413" i="3"/>
  <c r="BV413" i="3"/>
  <c r="BY413" i="3"/>
  <c r="BY403" i="3"/>
  <c r="BX403" i="3"/>
  <c r="BU403" i="3"/>
  <c r="BV403" i="3"/>
  <c r="BT403" i="3"/>
  <c r="BZ403" i="3"/>
  <c r="BY408" i="3"/>
  <c r="BV408" i="3"/>
  <c r="BZ408" i="3"/>
  <c r="BX408" i="3"/>
  <c r="BU408" i="3"/>
  <c r="BT408" i="3"/>
  <c r="BW402" i="3"/>
  <c r="CD402" i="3"/>
  <c r="BY396" i="3"/>
  <c r="BX396" i="3"/>
  <c r="BU396" i="3"/>
  <c r="BT396" i="3"/>
  <c r="BZ396" i="3"/>
  <c r="BV396" i="3"/>
  <c r="BX398" i="3"/>
  <c r="BZ398" i="3"/>
  <c r="BU398" i="3"/>
  <c r="BV398" i="3"/>
  <c r="BT398" i="3"/>
  <c r="BY398" i="3"/>
  <c r="BU416" i="3"/>
  <c r="BZ416" i="3"/>
  <c r="BT416" i="3"/>
  <c r="BY416" i="3"/>
  <c r="BX416" i="3"/>
  <c r="BV416" i="3"/>
  <c r="BU405" i="3"/>
  <c r="BT405" i="3"/>
  <c r="BV405" i="3"/>
  <c r="BX405" i="3"/>
  <c r="BY405" i="3"/>
  <c r="BZ405" i="3"/>
  <c r="CC405" i="3"/>
  <c r="CE405" i="3"/>
  <c r="CG405" i="3"/>
  <c r="CB405" i="3"/>
  <c r="CA405" i="3"/>
  <c r="CF405" i="3"/>
  <c r="CA408" i="3"/>
  <c r="CF408" i="3"/>
  <c r="CG408" i="3"/>
  <c r="CE408" i="3"/>
  <c r="CB408" i="3"/>
  <c r="CC408" i="3"/>
  <c r="BY415" i="3"/>
  <c r="BV415" i="3"/>
  <c r="BX415" i="3"/>
  <c r="BU415" i="3"/>
  <c r="BT415" i="3"/>
  <c r="BZ415" i="3"/>
  <c r="CA404" i="3"/>
  <c r="CG404" i="3"/>
  <c r="CC404" i="3"/>
  <c r="CE404" i="3"/>
  <c r="CF404" i="3"/>
  <c r="CB404" i="3"/>
  <c r="BU417" i="3"/>
  <c r="BV417" i="3"/>
  <c r="BX417" i="3"/>
  <c r="BZ417" i="3"/>
  <c r="BT417" i="3"/>
  <c r="BY417" i="3"/>
  <c r="CG411" i="3"/>
  <c r="CA411" i="3"/>
  <c r="CB411" i="3"/>
  <c r="CE411" i="3"/>
  <c r="CF411" i="3"/>
  <c r="CC411" i="3"/>
  <c r="BV404" i="3"/>
  <c r="BY404" i="3"/>
  <c r="BT404" i="3"/>
  <c r="BU404" i="3"/>
  <c r="BX404" i="3"/>
  <c r="BZ404" i="3"/>
  <c r="BU409" i="3"/>
  <c r="BZ409" i="3"/>
  <c r="BT409" i="3"/>
  <c r="BX409" i="3"/>
  <c r="BV409" i="3"/>
  <c r="BY409" i="3"/>
  <c r="CA397" i="3"/>
  <c r="CE397" i="3"/>
  <c r="CG397" i="3"/>
  <c r="CB397" i="3"/>
  <c r="CC397" i="3"/>
  <c r="CF397" i="3"/>
  <c r="CG407" i="3"/>
  <c r="CB407" i="3"/>
  <c r="CE407" i="3"/>
  <c r="CF407" i="3"/>
  <c r="CA407" i="3"/>
  <c r="CC407" i="3"/>
  <c r="CE410" i="3"/>
  <c r="CC410" i="3"/>
  <c r="CF410" i="3"/>
  <c r="CG410" i="3"/>
  <c r="CA410" i="3"/>
  <c r="CB410" i="3"/>
  <c r="BU395" i="3"/>
  <c r="BV395" i="3"/>
  <c r="BZ395" i="3"/>
  <c r="BY395" i="3"/>
  <c r="BT395" i="3"/>
  <c r="BX395" i="3"/>
  <c r="CE406" i="3"/>
  <c r="CA406" i="3"/>
  <c r="CC406" i="3"/>
  <c r="CG406" i="3"/>
  <c r="CB406" i="3"/>
  <c r="CF406" i="3"/>
  <c r="CA416" i="3"/>
  <c r="CC416" i="3"/>
  <c r="CF416" i="3"/>
  <c r="CG416" i="3"/>
  <c r="CB416" i="3"/>
  <c r="CE416" i="3"/>
  <c r="BZ410" i="3"/>
  <c r="BU410" i="3"/>
  <c r="BX410" i="3"/>
  <c r="BY410" i="3"/>
  <c r="BV410" i="3"/>
  <c r="BT410" i="3"/>
  <c r="CG403" i="3"/>
  <c r="CC403" i="3"/>
  <c r="CE403" i="3"/>
  <c r="CF403" i="3"/>
  <c r="CA403" i="3"/>
  <c r="CB403" i="3"/>
  <c r="BZ406" i="3"/>
  <c r="BU406" i="3"/>
  <c r="BX406" i="3"/>
  <c r="BY406" i="3"/>
  <c r="BT406" i="3"/>
  <c r="BV406" i="3"/>
  <c r="CC417" i="3"/>
  <c r="CA417" i="3"/>
  <c r="CB417" i="3"/>
  <c r="CE417" i="3"/>
  <c r="CF417" i="3"/>
  <c r="CG417" i="3"/>
  <c r="BY411" i="3"/>
  <c r="BX411" i="3"/>
  <c r="BZ411" i="3"/>
  <c r="BV411" i="3"/>
  <c r="BU411" i="3"/>
  <c r="BT411" i="3"/>
  <c r="CG415" i="3"/>
  <c r="CC415" i="3"/>
  <c r="CF415" i="3"/>
  <c r="CA415" i="3"/>
  <c r="CB415" i="3"/>
  <c r="CE415" i="3"/>
  <c r="CC409" i="3"/>
  <c r="CF409" i="3"/>
  <c r="CG409" i="3"/>
  <c r="CE409" i="3"/>
  <c r="CA409" i="3"/>
  <c r="CB409" i="3"/>
  <c r="BZ397" i="3"/>
  <c r="BY397" i="3"/>
  <c r="BV397" i="3"/>
  <c r="BT397" i="3"/>
  <c r="BU397" i="3"/>
  <c r="BX397" i="3"/>
  <c r="BY407" i="3"/>
  <c r="BV407" i="3"/>
  <c r="BT407" i="3"/>
  <c r="BZ407" i="3"/>
  <c r="BU407" i="3"/>
  <c r="BX407" i="3"/>
  <c r="CE395" i="3"/>
  <c r="CC395" i="3"/>
  <c r="CF395" i="3"/>
  <c r="CG395" i="3"/>
  <c r="CB395" i="3"/>
  <c r="CA395" i="3"/>
  <c r="CA396" i="3"/>
  <c r="CB396" i="3"/>
  <c r="CF396" i="3"/>
  <c r="CC396" i="3"/>
  <c r="CE396" i="3"/>
  <c r="CG396" i="3"/>
  <c r="CC413" i="3"/>
  <c r="CG413" i="3"/>
  <c r="CA413" i="3"/>
  <c r="CF413" i="3"/>
  <c r="CE413" i="3"/>
  <c r="CB413" i="3"/>
  <c r="CE398" i="3"/>
  <c r="CB398" i="3"/>
  <c r="CF398" i="3"/>
  <c r="CC398" i="3"/>
  <c r="CG398" i="3"/>
  <c r="CA398" i="3"/>
  <c r="BV414" i="3"/>
  <c r="BY414" i="3"/>
  <c r="BT414" i="3"/>
  <c r="BZ414" i="3"/>
  <c r="BU414" i="3"/>
  <c r="BX414" i="3"/>
  <c r="CA412" i="3"/>
  <c r="CC412" i="3"/>
  <c r="CE412" i="3"/>
  <c r="CF412" i="3"/>
  <c r="CB412" i="3"/>
  <c r="CG412" i="3"/>
  <c r="CE414" i="3"/>
  <c r="CF414" i="3"/>
  <c r="CB414" i="3"/>
  <c r="CA414" i="3"/>
  <c r="CC414" i="3"/>
  <c r="CG414" i="3"/>
  <c r="BX412" i="3"/>
  <c r="BY412" i="3"/>
  <c r="BV412" i="3"/>
  <c r="BZ412" i="3"/>
  <c r="BT412" i="3"/>
  <c r="BU412" i="3"/>
  <c r="CE402" i="3" l="1"/>
  <c r="CC402" i="3"/>
  <c r="CA402" i="3"/>
  <c r="CB402" i="3"/>
  <c r="CF402" i="3"/>
  <c r="CG402" i="3"/>
  <c r="BY402" i="3"/>
  <c r="BZ402" i="3"/>
  <c r="BT402" i="3"/>
  <c r="BX402" i="3"/>
  <c r="BU402" i="3"/>
  <c r="BV402" i="3"/>
  <c r="CN398" i="3"/>
  <c r="CN397" i="3"/>
  <c r="CN396" i="3"/>
  <c r="CN395" i="3"/>
  <c r="K24" i="1" l="1"/>
  <c r="K23" i="1"/>
  <c r="K22" i="1"/>
  <c r="K36" i="1"/>
  <c r="K35" i="1"/>
  <c r="K34" i="1"/>
  <c r="K33" i="1"/>
  <c r="K47" i="1"/>
  <c r="K46" i="1"/>
  <c r="K45" i="1"/>
  <c r="K59" i="1"/>
  <c r="K58" i="1"/>
  <c r="K57" i="1"/>
  <c r="K56" i="1"/>
  <c r="K208" i="1" l="1"/>
  <c r="K207" i="1"/>
  <c r="K206" i="1"/>
  <c r="K205" i="1"/>
  <c r="K204" i="1"/>
  <c r="K198" i="1"/>
  <c r="K197" i="1"/>
  <c r="K191" i="1"/>
  <c r="K190" i="1"/>
  <c r="K189" i="1"/>
  <c r="K188" i="1"/>
  <c r="K187" i="1"/>
  <c r="K169" i="1"/>
  <c r="K168" i="1"/>
  <c r="K159" i="1"/>
  <c r="K158" i="1"/>
  <c r="K157" i="1"/>
  <c r="K148" i="1"/>
  <c r="K147" i="1"/>
  <c r="K146" i="1"/>
  <c r="K145" i="1"/>
  <c r="K136" i="1"/>
  <c r="K135" i="1"/>
  <c r="K134" i="1"/>
  <c r="K115" i="1"/>
  <c r="K114" i="1"/>
  <c r="K103" i="1"/>
  <c r="K102" i="1"/>
  <c r="K94" i="1"/>
  <c r="K93" i="1"/>
  <c r="K92" i="1"/>
  <c r="K91" i="1"/>
  <c r="K82" i="1"/>
  <c r="K81" i="1"/>
  <c r="K80" i="1"/>
  <c r="K70" i="1"/>
  <c r="K69" i="1"/>
  <c r="K68" i="1"/>
  <c r="BW366" i="3" l="1"/>
  <c r="CD366" i="3"/>
  <c r="CE366" i="3" l="1"/>
  <c r="CC366" i="3"/>
  <c r="CF366" i="3"/>
  <c r="CB366" i="3"/>
  <c r="CG366" i="3"/>
  <c r="CA366" i="3"/>
  <c r="BU366" i="3"/>
  <c r="BY366" i="3"/>
  <c r="BX366" i="3"/>
  <c r="BZ366" i="3"/>
  <c r="BT366" i="3"/>
  <c r="BV366" i="3"/>
  <c r="CH366" i="3"/>
  <c r="CD76" i="3" l="1"/>
  <c r="BW76" i="3"/>
  <c r="BW112" i="3"/>
  <c r="CH112" i="3" s="1"/>
  <c r="CD112" i="3"/>
  <c r="CD124" i="3"/>
  <c r="BW124" i="3"/>
  <c r="CH124" i="3" s="1"/>
  <c r="BW135" i="3"/>
  <c r="CH135" i="3" s="1"/>
  <c r="CD135" i="3"/>
  <c r="CD86" i="3"/>
  <c r="BW86" i="3"/>
  <c r="BW337" i="3"/>
  <c r="CD337" i="3"/>
  <c r="CD158" i="3"/>
  <c r="BW158" i="3"/>
  <c r="CH158" i="3" s="1"/>
  <c r="BW145" i="3"/>
  <c r="CH145" i="3" s="1"/>
  <c r="CD145" i="3"/>
  <c r="BW56" i="3"/>
  <c r="CD56" i="3"/>
  <c r="BW121" i="3"/>
  <c r="CD121" i="3"/>
  <c r="CD154" i="3"/>
  <c r="BW154" i="3"/>
  <c r="CH154" i="3" s="1"/>
  <c r="BW170" i="3"/>
  <c r="CH170" i="3" s="1"/>
  <c r="CD170" i="3"/>
  <c r="BW193" i="3"/>
  <c r="CD193" i="3"/>
  <c r="BW192" i="3"/>
  <c r="CH192" i="3" s="1"/>
  <c r="CD192" i="3"/>
  <c r="CD361" i="3"/>
  <c r="BW361" i="3"/>
  <c r="CD175" i="3"/>
  <c r="BW175" i="3"/>
  <c r="CD136" i="3"/>
  <c r="BW136" i="3"/>
  <c r="BW166" i="3"/>
  <c r="CH166" i="3" s="1"/>
  <c r="CD166" i="3"/>
  <c r="CD131" i="3"/>
  <c r="BW131" i="3"/>
  <c r="CH131" i="3" s="1"/>
  <c r="CD147" i="3"/>
  <c r="BW147" i="3"/>
  <c r="BW391" i="3"/>
  <c r="CH391" i="3" s="1"/>
  <c r="CD391" i="3"/>
  <c r="CD183" i="3"/>
  <c r="BW183" i="3"/>
  <c r="CH183" i="3" s="1"/>
  <c r="CD160" i="3"/>
  <c r="BW160" i="3"/>
  <c r="CH160" i="3" s="1"/>
  <c r="CD117" i="3"/>
  <c r="BW117" i="3"/>
  <c r="CD94" i="3"/>
  <c r="BW94" i="3"/>
  <c r="BW151" i="3"/>
  <c r="CD151" i="3"/>
  <c r="BW120" i="3"/>
  <c r="CH120" i="3" s="1"/>
  <c r="CD120" i="3"/>
  <c r="CD355" i="3"/>
  <c r="BW355" i="3"/>
  <c r="BW174" i="3"/>
  <c r="CH174" i="3" s="1"/>
  <c r="CD174" i="3"/>
  <c r="BW338" i="3"/>
  <c r="CH338" i="3" s="1"/>
  <c r="CD338" i="3"/>
  <c r="CD176" i="3"/>
  <c r="BW176" i="3"/>
  <c r="CH176" i="3" s="1"/>
  <c r="CD168" i="3"/>
  <c r="BW168" i="3"/>
  <c r="CH168" i="3" s="1"/>
  <c r="BW57" i="3"/>
  <c r="CD57" i="3"/>
  <c r="BW41" i="3"/>
  <c r="CH41" i="3" s="1"/>
  <c r="CD41" i="3"/>
  <c r="BW340" i="3"/>
  <c r="CD340" i="3"/>
  <c r="CD393" i="3"/>
  <c r="BW393" i="3"/>
  <c r="BW235" i="3"/>
  <c r="CD235" i="3"/>
  <c r="BW389" i="3"/>
  <c r="CH389" i="3" s="1"/>
  <c r="CD389" i="3"/>
  <c r="BW182" i="3"/>
  <c r="CH182" i="3" s="1"/>
  <c r="CD182" i="3"/>
  <c r="CD54" i="3"/>
  <c r="BW54" i="3"/>
  <c r="BW354" i="3"/>
  <c r="CD354" i="3"/>
  <c r="BW118" i="3"/>
  <c r="CH118" i="3" s="1"/>
  <c r="CD118" i="3"/>
  <c r="CD53" i="3"/>
  <c r="BW53" i="3"/>
  <c r="CH53" i="3" s="1"/>
  <c r="CD184" i="3"/>
  <c r="BW184" i="3"/>
  <c r="CD134" i="3"/>
  <c r="BW134" i="3"/>
  <c r="CH134" i="3" s="1"/>
  <c r="CD353" i="3"/>
  <c r="BW353" i="3"/>
  <c r="CD148" i="3"/>
  <c r="BW148" i="3"/>
  <c r="CH148" i="3" s="1"/>
  <c r="BW173" i="3"/>
  <c r="CD173" i="3"/>
  <c r="CD104" i="3"/>
  <c r="BW104" i="3"/>
  <c r="CD209" i="3"/>
  <c r="BW209" i="3"/>
  <c r="CH209" i="3" s="1"/>
  <c r="BW172" i="3"/>
  <c r="CH172" i="3" s="1"/>
  <c r="CD172" i="3"/>
  <c r="BW383" i="3"/>
  <c r="CD383" i="3"/>
  <c r="BW390" i="3"/>
  <c r="CH390" i="3" s="1"/>
  <c r="CD390" i="3"/>
  <c r="CD89" i="3"/>
  <c r="BW89" i="3"/>
  <c r="CH89" i="3" s="1"/>
  <c r="CD74" i="3"/>
  <c r="BW74" i="3"/>
  <c r="CH74" i="3" s="1"/>
  <c r="BW75" i="3"/>
  <c r="CD75" i="3"/>
  <c r="CD392" i="3"/>
  <c r="BW392" i="3"/>
  <c r="CD51" i="3"/>
  <c r="BW51" i="3"/>
  <c r="CH51" i="3" s="1"/>
  <c r="BW342" i="3"/>
  <c r="CD342" i="3"/>
  <c r="BW339" i="3"/>
  <c r="CD339" i="3"/>
  <c r="BW335" i="3"/>
  <c r="CD335" i="3"/>
  <c r="CD87" i="3"/>
  <c r="BW87" i="3"/>
  <c r="CH87" i="3" s="1"/>
  <c r="BW88" i="3"/>
  <c r="CD88" i="3"/>
  <c r="CD132" i="3"/>
  <c r="BW132" i="3"/>
  <c r="CD394" i="3"/>
  <c r="BW394" i="3"/>
  <c r="CH394" i="3" s="1"/>
  <c r="BW93" i="3"/>
  <c r="CH93" i="3" s="1"/>
  <c r="CD93" i="3"/>
  <c r="CD119" i="3"/>
  <c r="BW119" i="3"/>
  <c r="CH119" i="3" s="1"/>
  <c r="CD341" i="3"/>
  <c r="BW341" i="3"/>
  <c r="CD178" i="3"/>
  <c r="BW178" i="3"/>
  <c r="BW336" i="3"/>
  <c r="CD336" i="3"/>
  <c r="BW115" i="3"/>
  <c r="CH115" i="3" s="1"/>
  <c r="CD115" i="3"/>
  <c r="BW91" i="3"/>
  <c r="CH91" i="3" s="1"/>
  <c r="CD91" i="3"/>
  <c r="CD92" i="3"/>
  <c r="BW92" i="3"/>
  <c r="CH92" i="3" s="1"/>
  <c r="BW42" i="3"/>
  <c r="CD42" i="3"/>
  <c r="BW77" i="3"/>
  <c r="CD77" i="3"/>
  <c r="BW386" i="3"/>
  <c r="CH386" i="3" s="1"/>
  <c r="CD386" i="3"/>
  <c r="BW234" i="3"/>
  <c r="CH234" i="3" s="1"/>
  <c r="CD234" i="3"/>
  <c r="CD387" i="3"/>
  <c r="BW387" i="3"/>
  <c r="CH387" i="3" s="1"/>
  <c r="BW109" i="3"/>
  <c r="CD109" i="3"/>
  <c r="BW150" i="3"/>
  <c r="CH150" i="3" s="1"/>
  <c r="CD150" i="3"/>
  <c r="CE234" i="3" l="1"/>
  <c r="CB234" i="3"/>
  <c r="CC234" i="3"/>
  <c r="CG234" i="3"/>
  <c r="CF234" i="3"/>
  <c r="CA234" i="3"/>
  <c r="BY178" i="3"/>
  <c r="BU178" i="3"/>
  <c r="BT178" i="3"/>
  <c r="BX178" i="3"/>
  <c r="BV178" i="3"/>
  <c r="BZ178" i="3"/>
  <c r="CF335" i="3"/>
  <c r="CA335" i="3"/>
  <c r="CC335" i="3"/>
  <c r="CE335" i="3"/>
  <c r="CG335" i="3"/>
  <c r="CB335" i="3"/>
  <c r="BY392" i="3"/>
  <c r="BX392" i="3"/>
  <c r="BU392" i="3"/>
  <c r="BZ392" i="3"/>
  <c r="BV392" i="3"/>
  <c r="BT392" i="3"/>
  <c r="BV104" i="3"/>
  <c r="BX104" i="3"/>
  <c r="BY104" i="3"/>
  <c r="BZ104" i="3"/>
  <c r="BU104" i="3"/>
  <c r="BT104" i="3"/>
  <c r="CE354" i="3"/>
  <c r="CA354" i="3"/>
  <c r="CC354" i="3"/>
  <c r="CF354" i="3"/>
  <c r="CB354" i="3"/>
  <c r="CG354" i="3"/>
  <c r="CE57" i="3"/>
  <c r="CA57" i="3"/>
  <c r="CB57" i="3"/>
  <c r="CC57" i="3"/>
  <c r="CF57" i="3"/>
  <c r="CG57" i="3"/>
  <c r="BV94" i="3"/>
  <c r="BT94" i="3"/>
  <c r="BU94" i="3"/>
  <c r="BX94" i="3"/>
  <c r="BZ94" i="3"/>
  <c r="BY94" i="3"/>
  <c r="BV136" i="3"/>
  <c r="BT136" i="3"/>
  <c r="BU136" i="3"/>
  <c r="BY136" i="3"/>
  <c r="BZ136" i="3"/>
  <c r="BX136" i="3"/>
  <c r="CG56" i="3"/>
  <c r="CA56" i="3"/>
  <c r="CB56" i="3"/>
  <c r="CE56" i="3"/>
  <c r="CC56" i="3"/>
  <c r="CF56" i="3"/>
  <c r="BV86" i="3"/>
  <c r="BT86" i="3"/>
  <c r="BX86" i="3"/>
  <c r="BY86" i="3"/>
  <c r="BZ86" i="3"/>
  <c r="BU86" i="3"/>
  <c r="CB92" i="3"/>
  <c r="CC92" i="3"/>
  <c r="CA92" i="3"/>
  <c r="CE92" i="3"/>
  <c r="CF92" i="3"/>
  <c r="CG92" i="3"/>
  <c r="CE394" i="3"/>
  <c r="CC394" i="3"/>
  <c r="CF394" i="3"/>
  <c r="CA394" i="3"/>
  <c r="CB394" i="3"/>
  <c r="CG394" i="3"/>
  <c r="CA392" i="3"/>
  <c r="CE392" i="3"/>
  <c r="CF392" i="3"/>
  <c r="CB392" i="3"/>
  <c r="CC392" i="3"/>
  <c r="CG392" i="3"/>
  <c r="CE104" i="3"/>
  <c r="CF104" i="3"/>
  <c r="CB104" i="3"/>
  <c r="CC104" i="3"/>
  <c r="CA104" i="3"/>
  <c r="CG104" i="3"/>
  <c r="BU354" i="3"/>
  <c r="BX354" i="3"/>
  <c r="BY354" i="3"/>
  <c r="BT354" i="3"/>
  <c r="BV354" i="3"/>
  <c r="BZ354" i="3"/>
  <c r="BU57" i="3"/>
  <c r="BY57" i="3"/>
  <c r="BT57" i="3"/>
  <c r="BV57" i="3"/>
  <c r="BZ57" i="3"/>
  <c r="BX57" i="3"/>
  <c r="CA94" i="3"/>
  <c r="CE94" i="3"/>
  <c r="CF94" i="3"/>
  <c r="CG94" i="3"/>
  <c r="CC94" i="3"/>
  <c r="CB94" i="3"/>
  <c r="CC136" i="3"/>
  <c r="CE136" i="3"/>
  <c r="CG136" i="3"/>
  <c r="CA136" i="3"/>
  <c r="CB136" i="3"/>
  <c r="CF136" i="3"/>
  <c r="BX56" i="3"/>
  <c r="BY56" i="3"/>
  <c r="BT56" i="3"/>
  <c r="BU56" i="3"/>
  <c r="BZ56" i="3"/>
  <c r="BV56" i="3"/>
  <c r="CG76" i="3"/>
  <c r="CC76" i="3"/>
  <c r="CF76" i="3"/>
  <c r="CB76" i="3"/>
  <c r="CE76" i="3"/>
  <c r="CA76" i="3"/>
  <c r="CH354" i="3"/>
  <c r="CH104" i="3"/>
  <c r="CE150" i="3"/>
  <c r="CB150" i="3"/>
  <c r="CF150" i="3"/>
  <c r="CG150" i="3"/>
  <c r="CC150" i="3"/>
  <c r="CA150" i="3"/>
  <c r="CE386" i="3"/>
  <c r="CF386" i="3"/>
  <c r="CA386" i="3"/>
  <c r="CC386" i="3"/>
  <c r="CB386" i="3"/>
  <c r="CG386" i="3"/>
  <c r="CB91" i="3"/>
  <c r="CE91" i="3"/>
  <c r="CG91" i="3"/>
  <c r="CC91" i="3"/>
  <c r="CF91" i="3"/>
  <c r="CA91" i="3"/>
  <c r="BY341" i="3"/>
  <c r="BT341" i="3"/>
  <c r="BU341" i="3"/>
  <c r="BX341" i="3"/>
  <c r="BZ341" i="3"/>
  <c r="BV341" i="3"/>
  <c r="BV132" i="3"/>
  <c r="BT132" i="3"/>
  <c r="BU132" i="3"/>
  <c r="BX132" i="3"/>
  <c r="BY132" i="3"/>
  <c r="BZ132" i="3"/>
  <c r="CF339" i="3"/>
  <c r="CE339" i="3"/>
  <c r="CA339" i="3"/>
  <c r="CC339" i="3"/>
  <c r="CB339" i="3"/>
  <c r="CG339" i="3"/>
  <c r="CA75" i="3"/>
  <c r="CE75" i="3"/>
  <c r="CC75" i="3"/>
  <c r="CF75" i="3"/>
  <c r="CG75" i="3"/>
  <c r="CB75" i="3"/>
  <c r="CE383" i="3"/>
  <c r="CC383" i="3"/>
  <c r="CA383" i="3"/>
  <c r="CF383" i="3"/>
  <c r="CG383" i="3"/>
  <c r="CB383" i="3"/>
  <c r="CF173" i="3"/>
  <c r="CG173" i="3"/>
  <c r="CB173" i="3"/>
  <c r="CC173" i="3"/>
  <c r="CE173" i="3"/>
  <c r="CA173" i="3"/>
  <c r="BT184" i="3"/>
  <c r="BV184" i="3"/>
  <c r="BZ184" i="3"/>
  <c r="BX184" i="3"/>
  <c r="BY184" i="3"/>
  <c r="BU184" i="3"/>
  <c r="BT54" i="3"/>
  <c r="BU54" i="3"/>
  <c r="BY54" i="3"/>
  <c r="BX54" i="3"/>
  <c r="BZ54" i="3"/>
  <c r="BV54" i="3"/>
  <c r="BV393" i="3"/>
  <c r="BY393" i="3"/>
  <c r="BZ393" i="3"/>
  <c r="BT393" i="3"/>
  <c r="BU393" i="3"/>
  <c r="BX393" i="3"/>
  <c r="BT168" i="3"/>
  <c r="BV168" i="3"/>
  <c r="BZ168" i="3"/>
  <c r="BX168" i="3"/>
  <c r="BY168" i="3"/>
  <c r="BU168" i="3"/>
  <c r="BU355" i="3"/>
  <c r="BZ355" i="3"/>
  <c r="BV355" i="3"/>
  <c r="BX355" i="3"/>
  <c r="BY355" i="3"/>
  <c r="BT355" i="3"/>
  <c r="BY117" i="3"/>
  <c r="BZ117" i="3"/>
  <c r="BU117" i="3"/>
  <c r="BV117" i="3"/>
  <c r="BX117" i="3"/>
  <c r="BT117" i="3"/>
  <c r="BY147" i="3"/>
  <c r="BU147" i="3"/>
  <c r="BV147" i="3"/>
  <c r="BZ147" i="3"/>
  <c r="BT147" i="3"/>
  <c r="BX147" i="3"/>
  <c r="BT175" i="3"/>
  <c r="BU175" i="3"/>
  <c r="BV175" i="3"/>
  <c r="BX175" i="3"/>
  <c r="BZ175" i="3"/>
  <c r="BY175" i="3"/>
  <c r="CA170" i="3"/>
  <c r="CC170" i="3"/>
  <c r="CE170" i="3"/>
  <c r="CF170" i="3"/>
  <c r="CG170" i="3"/>
  <c r="CB170" i="3"/>
  <c r="CE145" i="3"/>
  <c r="CA145" i="3"/>
  <c r="CG145" i="3"/>
  <c r="CF145" i="3"/>
  <c r="CB145" i="3"/>
  <c r="CC145" i="3"/>
  <c r="CA135" i="3"/>
  <c r="CE135" i="3"/>
  <c r="CF135" i="3"/>
  <c r="CG135" i="3"/>
  <c r="CB135" i="3"/>
  <c r="CC135" i="3"/>
  <c r="CH132" i="3"/>
  <c r="CH54" i="3"/>
  <c r="BX150" i="3"/>
  <c r="BV150" i="3"/>
  <c r="BY150" i="3"/>
  <c r="BU150" i="3"/>
  <c r="BT150" i="3"/>
  <c r="BZ150" i="3"/>
  <c r="BY386" i="3"/>
  <c r="BZ386" i="3"/>
  <c r="BV386" i="3"/>
  <c r="BX386" i="3"/>
  <c r="BT386" i="3"/>
  <c r="BU386" i="3"/>
  <c r="BZ91" i="3"/>
  <c r="BY91" i="3"/>
  <c r="BU91" i="3"/>
  <c r="BX91" i="3"/>
  <c r="BT91" i="3"/>
  <c r="BV91" i="3"/>
  <c r="CE341" i="3"/>
  <c r="CG341" i="3"/>
  <c r="CB341" i="3"/>
  <c r="CC341" i="3"/>
  <c r="CF341" i="3"/>
  <c r="CA341" i="3"/>
  <c r="CB132" i="3"/>
  <c r="CC132" i="3"/>
  <c r="CF132" i="3"/>
  <c r="CA132" i="3"/>
  <c r="CE132" i="3"/>
  <c r="CG132" i="3"/>
  <c r="BU339" i="3"/>
  <c r="BZ339" i="3"/>
  <c r="BX339" i="3"/>
  <c r="BY339" i="3"/>
  <c r="BT339" i="3"/>
  <c r="BV339" i="3"/>
  <c r="BU75" i="3"/>
  <c r="BX75" i="3"/>
  <c r="BY75" i="3"/>
  <c r="BT75" i="3"/>
  <c r="BV75" i="3"/>
  <c r="BZ75" i="3"/>
  <c r="BU383" i="3"/>
  <c r="BZ383" i="3"/>
  <c r="BV383" i="3"/>
  <c r="BT383" i="3"/>
  <c r="BY383" i="3"/>
  <c r="BX383" i="3"/>
  <c r="BV173" i="3"/>
  <c r="BX173" i="3"/>
  <c r="BY173" i="3"/>
  <c r="BU173" i="3"/>
  <c r="BZ173" i="3"/>
  <c r="BT173" i="3"/>
  <c r="CE184" i="3"/>
  <c r="CF184" i="3"/>
  <c r="CB184" i="3"/>
  <c r="CA184" i="3"/>
  <c r="CC184" i="3"/>
  <c r="CG184" i="3"/>
  <c r="CC54" i="3"/>
  <c r="CE54" i="3"/>
  <c r="CF54" i="3"/>
  <c r="CA54" i="3"/>
  <c r="CB54" i="3"/>
  <c r="CG54" i="3"/>
  <c r="CG393" i="3"/>
  <c r="CA393" i="3"/>
  <c r="CE393" i="3"/>
  <c r="CB393" i="3"/>
  <c r="CC393" i="3"/>
  <c r="CF393" i="3"/>
  <c r="CE168" i="3"/>
  <c r="CF168" i="3"/>
  <c r="CB168" i="3"/>
  <c r="CA168" i="3"/>
  <c r="CC168" i="3"/>
  <c r="CG168" i="3"/>
  <c r="CE355" i="3"/>
  <c r="CC355" i="3"/>
  <c r="CF355" i="3"/>
  <c r="CG355" i="3"/>
  <c r="CB355" i="3"/>
  <c r="CA355" i="3"/>
  <c r="CG117" i="3"/>
  <c r="CA117" i="3"/>
  <c r="CB117" i="3"/>
  <c r="CC117" i="3"/>
  <c r="CE117" i="3"/>
  <c r="CF117" i="3"/>
  <c r="CE147" i="3"/>
  <c r="CF147" i="3"/>
  <c r="CC147" i="3"/>
  <c r="CB147" i="3"/>
  <c r="CG147" i="3"/>
  <c r="CA147" i="3"/>
  <c r="CB175" i="3"/>
  <c r="CE175" i="3"/>
  <c r="CF175" i="3"/>
  <c r="CG175" i="3"/>
  <c r="CA175" i="3"/>
  <c r="CC175" i="3"/>
  <c r="BY170" i="3"/>
  <c r="BU170" i="3"/>
  <c r="BT170" i="3"/>
  <c r="BX170" i="3"/>
  <c r="BV170" i="3"/>
  <c r="BZ170" i="3"/>
  <c r="BZ145" i="3"/>
  <c r="BU145" i="3"/>
  <c r="BV145" i="3"/>
  <c r="BX145" i="3"/>
  <c r="BY145" i="3"/>
  <c r="BT145" i="3"/>
  <c r="BY135" i="3"/>
  <c r="BZ135" i="3"/>
  <c r="BT135" i="3"/>
  <c r="BU135" i="3"/>
  <c r="BX135" i="3"/>
  <c r="BV135" i="3"/>
  <c r="CH341" i="3"/>
  <c r="CH136" i="3"/>
  <c r="CH56" i="3"/>
  <c r="CF109" i="3"/>
  <c r="CA109" i="3"/>
  <c r="CE109" i="3"/>
  <c r="CG109" i="3"/>
  <c r="CB109" i="3"/>
  <c r="CC109" i="3"/>
  <c r="CF77" i="3"/>
  <c r="CE77" i="3"/>
  <c r="CA77" i="3"/>
  <c r="CC77" i="3"/>
  <c r="CB77" i="3"/>
  <c r="CG77" i="3"/>
  <c r="CC115" i="3"/>
  <c r="CG115" i="3"/>
  <c r="CA115" i="3"/>
  <c r="CB115" i="3"/>
  <c r="CE115" i="3"/>
  <c r="CF115" i="3"/>
  <c r="BU119" i="3"/>
  <c r="BY119" i="3"/>
  <c r="BZ119" i="3"/>
  <c r="BT119" i="3"/>
  <c r="BV119" i="3"/>
  <c r="BX119" i="3"/>
  <c r="CG88" i="3"/>
  <c r="CC88" i="3"/>
  <c r="CB88" i="3"/>
  <c r="CF88" i="3"/>
  <c r="CE88" i="3"/>
  <c r="CA88" i="3"/>
  <c r="CE342" i="3"/>
  <c r="CC342" i="3"/>
  <c r="CF342" i="3"/>
  <c r="CB342" i="3"/>
  <c r="CG342" i="3"/>
  <c r="CA342" i="3"/>
  <c r="BV74" i="3"/>
  <c r="BY74" i="3"/>
  <c r="BZ74" i="3"/>
  <c r="BU74" i="3"/>
  <c r="BT74" i="3"/>
  <c r="BX74" i="3"/>
  <c r="CF172" i="3"/>
  <c r="CA172" i="3"/>
  <c r="CB172" i="3"/>
  <c r="CE172" i="3"/>
  <c r="CC172" i="3"/>
  <c r="CG172" i="3"/>
  <c r="BV148" i="3"/>
  <c r="BT148" i="3"/>
  <c r="BU148" i="3"/>
  <c r="BY148" i="3"/>
  <c r="BZ148" i="3"/>
  <c r="BX148" i="3"/>
  <c r="BZ53" i="3"/>
  <c r="BY53" i="3"/>
  <c r="BX53" i="3"/>
  <c r="BT53" i="3"/>
  <c r="BU53" i="3"/>
  <c r="BV53" i="3"/>
  <c r="CE182" i="3"/>
  <c r="CB182" i="3"/>
  <c r="CF182" i="3"/>
  <c r="CG182" i="3"/>
  <c r="CC182" i="3"/>
  <c r="CA182" i="3"/>
  <c r="CA340" i="3"/>
  <c r="CE340" i="3"/>
  <c r="CG340" i="3"/>
  <c r="CB340" i="3"/>
  <c r="CF340" i="3"/>
  <c r="CC340" i="3"/>
  <c r="BT176" i="3"/>
  <c r="BV176" i="3"/>
  <c r="BZ176" i="3"/>
  <c r="BX176" i="3"/>
  <c r="BU176" i="3"/>
  <c r="BY176" i="3"/>
  <c r="CE120" i="3"/>
  <c r="CF120" i="3"/>
  <c r="CB120" i="3"/>
  <c r="CC120" i="3"/>
  <c r="CA120" i="3"/>
  <c r="CG120" i="3"/>
  <c r="BT160" i="3"/>
  <c r="BV160" i="3"/>
  <c r="BX160" i="3"/>
  <c r="BZ160" i="3"/>
  <c r="BU160" i="3"/>
  <c r="BY160" i="3"/>
  <c r="BZ131" i="3"/>
  <c r="BX131" i="3"/>
  <c r="BY131" i="3"/>
  <c r="BU131" i="3"/>
  <c r="BV131" i="3"/>
  <c r="BT131" i="3"/>
  <c r="BY361" i="3"/>
  <c r="BV361" i="3"/>
  <c r="BZ361" i="3"/>
  <c r="BT361" i="3"/>
  <c r="BU361" i="3"/>
  <c r="BX361" i="3"/>
  <c r="BT154" i="3"/>
  <c r="BV154" i="3"/>
  <c r="BX154" i="3"/>
  <c r="BY154" i="3"/>
  <c r="BU154" i="3"/>
  <c r="BZ154" i="3"/>
  <c r="BV158" i="3"/>
  <c r="BX158" i="3"/>
  <c r="BY158" i="3"/>
  <c r="BU158" i="3"/>
  <c r="BT158" i="3"/>
  <c r="BZ158" i="3"/>
  <c r="BT124" i="3"/>
  <c r="BU124" i="3"/>
  <c r="BV124" i="3"/>
  <c r="BX124" i="3"/>
  <c r="BY124" i="3"/>
  <c r="BZ124" i="3"/>
  <c r="BT92" i="3"/>
  <c r="BU92" i="3"/>
  <c r="BV92" i="3"/>
  <c r="BX92" i="3"/>
  <c r="BY92" i="3"/>
  <c r="BZ92" i="3"/>
  <c r="BY394" i="3"/>
  <c r="BU394" i="3"/>
  <c r="BT394" i="3"/>
  <c r="BV394" i="3"/>
  <c r="BX394" i="3"/>
  <c r="BZ394" i="3"/>
  <c r="CE390" i="3"/>
  <c r="CB390" i="3"/>
  <c r="CG390" i="3"/>
  <c r="CF390" i="3"/>
  <c r="CA390" i="3"/>
  <c r="CC390" i="3"/>
  <c r="BX134" i="3"/>
  <c r="BY134" i="3"/>
  <c r="BT134" i="3"/>
  <c r="BZ134" i="3"/>
  <c r="BU134" i="3"/>
  <c r="BV134" i="3"/>
  <c r="CC235" i="3"/>
  <c r="CF235" i="3"/>
  <c r="CG235" i="3"/>
  <c r="CA235" i="3"/>
  <c r="CB235" i="3"/>
  <c r="CE235" i="3"/>
  <c r="CE174" i="3"/>
  <c r="CB174" i="3"/>
  <c r="CF174" i="3"/>
  <c r="CC174" i="3"/>
  <c r="CA174" i="3"/>
  <c r="CG174" i="3"/>
  <c r="CE391" i="3"/>
  <c r="CC391" i="3"/>
  <c r="CB391" i="3"/>
  <c r="CA391" i="3"/>
  <c r="CG391" i="3"/>
  <c r="CF391" i="3"/>
  <c r="CE193" i="3"/>
  <c r="CA193" i="3"/>
  <c r="CG193" i="3"/>
  <c r="CC193" i="3"/>
  <c r="CB193" i="3"/>
  <c r="CF193" i="3"/>
  <c r="BX76" i="3"/>
  <c r="BY76" i="3"/>
  <c r="BZ76" i="3"/>
  <c r="BU76" i="3"/>
  <c r="BT76" i="3"/>
  <c r="BV76" i="3"/>
  <c r="CH392" i="3"/>
  <c r="BZ234" i="3"/>
  <c r="BT234" i="3"/>
  <c r="BU234" i="3"/>
  <c r="BX234" i="3"/>
  <c r="BV234" i="3"/>
  <c r="BY234" i="3"/>
  <c r="CC178" i="3"/>
  <c r="CE178" i="3"/>
  <c r="CF178" i="3"/>
  <c r="CB178" i="3"/>
  <c r="CA178" i="3"/>
  <c r="CG178" i="3"/>
  <c r="BZ335" i="3"/>
  <c r="BU335" i="3"/>
  <c r="BX335" i="3"/>
  <c r="BY335" i="3"/>
  <c r="BV335" i="3"/>
  <c r="BT335" i="3"/>
  <c r="BT390" i="3"/>
  <c r="BX390" i="3"/>
  <c r="BV390" i="3"/>
  <c r="BZ390" i="3"/>
  <c r="BU390" i="3"/>
  <c r="BY390" i="3"/>
  <c r="CG134" i="3"/>
  <c r="CC134" i="3"/>
  <c r="CA134" i="3"/>
  <c r="CB134" i="3"/>
  <c r="CE134" i="3"/>
  <c r="CF134" i="3"/>
  <c r="BV235" i="3"/>
  <c r="BZ235" i="3"/>
  <c r="BX235" i="3"/>
  <c r="BY235" i="3"/>
  <c r="BT235" i="3"/>
  <c r="BU235" i="3"/>
  <c r="BV174" i="3"/>
  <c r="BX174" i="3"/>
  <c r="BY174" i="3"/>
  <c r="BT174" i="3"/>
  <c r="BU174" i="3"/>
  <c r="BZ174" i="3"/>
  <c r="BU391" i="3"/>
  <c r="BV391" i="3"/>
  <c r="BZ391" i="3"/>
  <c r="BX391" i="3"/>
  <c r="BY391" i="3"/>
  <c r="BT391" i="3"/>
  <c r="BY193" i="3"/>
  <c r="BT193" i="3"/>
  <c r="BU193" i="3"/>
  <c r="BX193" i="3"/>
  <c r="BV193" i="3"/>
  <c r="BZ193" i="3"/>
  <c r="CA86" i="3"/>
  <c r="CB86" i="3"/>
  <c r="CC86" i="3"/>
  <c r="CG86" i="3"/>
  <c r="CE86" i="3"/>
  <c r="CF86" i="3"/>
  <c r="CH76" i="3"/>
  <c r="CH94" i="3"/>
  <c r="CH86" i="3"/>
  <c r="CH57" i="3"/>
  <c r="BY109" i="3"/>
  <c r="BU109" i="3"/>
  <c r="BV109" i="3"/>
  <c r="BX109" i="3"/>
  <c r="BZ109" i="3"/>
  <c r="BT109" i="3"/>
  <c r="BX77" i="3"/>
  <c r="BZ77" i="3"/>
  <c r="BV77" i="3"/>
  <c r="BY77" i="3"/>
  <c r="BT77" i="3"/>
  <c r="BU77" i="3"/>
  <c r="BU115" i="3"/>
  <c r="BV115" i="3"/>
  <c r="BX115" i="3"/>
  <c r="BT115" i="3"/>
  <c r="BZ115" i="3"/>
  <c r="BY115" i="3"/>
  <c r="CC119" i="3"/>
  <c r="CA119" i="3"/>
  <c r="CB119" i="3"/>
  <c r="CE119" i="3"/>
  <c r="CG119" i="3"/>
  <c r="CF119" i="3"/>
  <c r="BZ88" i="3"/>
  <c r="BT88" i="3"/>
  <c r="BV88" i="3"/>
  <c r="BX88" i="3"/>
  <c r="BY88" i="3"/>
  <c r="BU88" i="3"/>
  <c r="BU342" i="3"/>
  <c r="BY342" i="3"/>
  <c r="BZ342" i="3"/>
  <c r="BX342" i="3"/>
  <c r="BV342" i="3"/>
  <c r="BT342" i="3"/>
  <c r="CA74" i="3"/>
  <c r="CB74" i="3"/>
  <c r="CE74" i="3"/>
  <c r="CF74" i="3"/>
  <c r="CG74" i="3"/>
  <c r="CC74" i="3"/>
  <c r="BX172" i="3"/>
  <c r="BT172" i="3"/>
  <c r="BV172" i="3"/>
  <c r="BZ172" i="3"/>
  <c r="BU172" i="3"/>
  <c r="BY172" i="3"/>
  <c r="CB148" i="3"/>
  <c r="CC148" i="3"/>
  <c r="CE148" i="3"/>
  <c r="CA148" i="3"/>
  <c r="CF148" i="3"/>
  <c r="CG148" i="3"/>
  <c r="CA53" i="3"/>
  <c r="CE53" i="3"/>
  <c r="CG53" i="3"/>
  <c r="CB53" i="3"/>
  <c r="CC53" i="3"/>
  <c r="CF53" i="3"/>
  <c r="BV182" i="3"/>
  <c r="BX182" i="3"/>
  <c r="BT182" i="3"/>
  <c r="BY182" i="3"/>
  <c r="BU182" i="3"/>
  <c r="BZ182" i="3"/>
  <c r="BU340" i="3"/>
  <c r="BY340" i="3"/>
  <c r="BT340" i="3"/>
  <c r="BX340" i="3"/>
  <c r="BV340" i="3"/>
  <c r="BZ340" i="3"/>
  <c r="CE176" i="3"/>
  <c r="CF176" i="3"/>
  <c r="CB176" i="3"/>
  <c r="CA176" i="3"/>
  <c r="CC176" i="3"/>
  <c r="CG176" i="3"/>
  <c r="BV120" i="3"/>
  <c r="BX120" i="3"/>
  <c r="BZ120" i="3"/>
  <c r="BT120" i="3"/>
  <c r="BU120" i="3"/>
  <c r="BY120" i="3"/>
  <c r="CB160" i="3"/>
  <c r="CE160" i="3"/>
  <c r="CF160" i="3"/>
  <c r="CA160" i="3"/>
  <c r="CC160" i="3"/>
  <c r="CG160" i="3"/>
  <c r="CF131" i="3"/>
  <c r="CG131" i="3"/>
  <c r="CB131" i="3"/>
  <c r="CC131" i="3"/>
  <c r="CE131" i="3"/>
  <c r="CA131" i="3"/>
  <c r="CG361" i="3"/>
  <c r="CE361" i="3"/>
  <c r="CB361" i="3"/>
  <c r="CC361" i="3"/>
  <c r="CA361" i="3"/>
  <c r="CF361" i="3"/>
  <c r="CC154" i="3"/>
  <c r="CA154" i="3"/>
  <c r="CF154" i="3"/>
  <c r="CG154" i="3"/>
  <c r="CE154" i="3"/>
  <c r="CB154" i="3"/>
  <c r="CE158" i="3"/>
  <c r="CF158" i="3"/>
  <c r="CB158" i="3"/>
  <c r="CC158" i="3"/>
  <c r="CA158" i="3"/>
  <c r="CG158" i="3"/>
  <c r="CE124" i="3"/>
  <c r="CB124" i="3"/>
  <c r="CC124" i="3"/>
  <c r="CA124" i="3"/>
  <c r="CF124" i="3"/>
  <c r="CG124" i="3"/>
  <c r="CH393" i="3"/>
  <c r="CH77" i="3"/>
  <c r="BU387" i="3"/>
  <c r="BZ387" i="3"/>
  <c r="BV387" i="3"/>
  <c r="BX387" i="3"/>
  <c r="BY387" i="3"/>
  <c r="BT387" i="3"/>
  <c r="CA42" i="3"/>
  <c r="CB42" i="3"/>
  <c r="CC42" i="3"/>
  <c r="CF42" i="3"/>
  <c r="CG42" i="3"/>
  <c r="CE42" i="3"/>
  <c r="CA336" i="3"/>
  <c r="CF336" i="3"/>
  <c r="CB336" i="3"/>
  <c r="CC336" i="3"/>
  <c r="CE336" i="3"/>
  <c r="CG336" i="3"/>
  <c r="CF93" i="3"/>
  <c r="CA93" i="3"/>
  <c r="CE93" i="3"/>
  <c r="CG93" i="3"/>
  <c r="CC93" i="3"/>
  <c r="CB93" i="3"/>
  <c r="BU87" i="3"/>
  <c r="BX87" i="3"/>
  <c r="BY87" i="3"/>
  <c r="BT87" i="3"/>
  <c r="BV87" i="3"/>
  <c r="BZ87" i="3"/>
  <c r="BU51" i="3"/>
  <c r="BZ51" i="3"/>
  <c r="BX51" i="3"/>
  <c r="BV51" i="3"/>
  <c r="BT51" i="3"/>
  <c r="BY51" i="3"/>
  <c r="BZ89" i="3"/>
  <c r="BV89" i="3"/>
  <c r="BX89" i="3"/>
  <c r="BY89" i="3"/>
  <c r="BU89" i="3"/>
  <c r="BT89" i="3"/>
  <c r="BV209" i="3"/>
  <c r="BY209" i="3"/>
  <c r="BZ209" i="3"/>
  <c r="BT209" i="3"/>
  <c r="BU209" i="3"/>
  <c r="BX209" i="3"/>
  <c r="BV353" i="3"/>
  <c r="BY353" i="3"/>
  <c r="BZ353" i="3"/>
  <c r="BT353" i="3"/>
  <c r="BU353" i="3"/>
  <c r="BX353" i="3"/>
  <c r="CE118" i="3"/>
  <c r="CF118" i="3"/>
  <c r="CG118" i="3"/>
  <c r="CA118" i="3"/>
  <c r="CB118" i="3"/>
  <c r="CC118" i="3"/>
  <c r="CA389" i="3"/>
  <c r="CG389" i="3"/>
  <c r="CE389" i="3"/>
  <c r="CB389" i="3"/>
  <c r="CC389" i="3"/>
  <c r="CF389" i="3"/>
  <c r="CE41" i="3"/>
  <c r="CA41" i="3"/>
  <c r="CF41" i="3"/>
  <c r="CB41" i="3"/>
  <c r="CG41" i="3"/>
  <c r="CC41" i="3"/>
  <c r="CE338" i="3"/>
  <c r="CF338" i="3"/>
  <c r="CA338" i="3"/>
  <c r="CB338" i="3"/>
  <c r="CG338" i="3"/>
  <c r="CC338" i="3"/>
  <c r="CC151" i="3"/>
  <c r="CB151" i="3"/>
  <c r="CA151" i="3"/>
  <c r="CE151" i="3"/>
  <c r="CG151" i="3"/>
  <c r="CF151" i="3"/>
  <c r="BT183" i="3"/>
  <c r="BU183" i="3"/>
  <c r="BV183" i="3"/>
  <c r="BX183" i="3"/>
  <c r="BZ183" i="3"/>
  <c r="BY183" i="3"/>
  <c r="CE166" i="3"/>
  <c r="CB166" i="3"/>
  <c r="CF166" i="3"/>
  <c r="CA166" i="3"/>
  <c r="CG166" i="3"/>
  <c r="CC166" i="3"/>
  <c r="CA192" i="3"/>
  <c r="CF192" i="3"/>
  <c r="CC192" i="3"/>
  <c r="CG192" i="3"/>
  <c r="CB192" i="3"/>
  <c r="CE192" i="3"/>
  <c r="CG121" i="3"/>
  <c r="CF121" i="3"/>
  <c r="CB121" i="3"/>
  <c r="CA121" i="3"/>
  <c r="CC121" i="3"/>
  <c r="CE121" i="3"/>
  <c r="CE337" i="3"/>
  <c r="CB337" i="3"/>
  <c r="CC337" i="3"/>
  <c r="CG337" i="3"/>
  <c r="CF337" i="3"/>
  <c r="CA337" i="3"/>
  <c r="CE112" i="3"/>
  <c r="CA112" i="3"/>
  <c r="CB112" i="3"/>
  <c r="CC112" i="3"/>
  <c r="CF112" i="3"/>
  <c r="CG112" i="3"/>
  <c r="CH335" i="3"/>
  <c r="CH340" i="3"/>
  <c r="CH88" i="3"/>
  <c r="CH353" i="3"/>
  <c r="CH117" i="3"/>
  <c r="CE387" i="3"/>
  <c r="CC387" i="3"/>
  <c r="CF387" i="3"/>
  <c r="CG387" i="3"/>
  <c r="CB387" i="3"/>
  <c r="CA387" i="3"/>
  <c r="BY42" i="3"/>
  <c r="BT42" i="3"/>
  <c r="BU42" i="3"/>
  <c r="BX42" i="3"/>
  <c r="BZ42" i="3"/>
  <c r="BV42" i="3"/>
  <c r="BT336" i="3"/>
  <c r="BY336" i="3"/>
  <c r="BU336" i="3"/>
  <c r="BZ336" i="3"/>
  <c r="BV336" i="3"/>
  <c r="BX336" i="3"/>
  <c r="BZ93" i="3"/>
  <c r="BU93" i="3"/>
  <c r="BV93" i="3"/>
  <c r="BX93" i="3"/>
  <c r="BY93" i="3"/>
  <c r="BT93" i="3"/>
  <c r="CE87" i="3"/>
  <c r="CA87" i="3"/>
  <c r="CF87" i="3"/>
  <c r="CB87" i="3"/>
  <c r="CG87" i="3"/>
  <c r="CC87" i="3"/>
  <c r="CA51" i="3"/>
  <c r="CE51" i="3"/>
  <c r="CG51" i="3"/>
  <c r="CF51" i="3"/>
  <c r="CC51" i="3"/>
  <c r="CB51" i="3"/>
  <c r="CF89" i="3"/>
  <c r="CA89" i="3"/>
  <c r="CE89" i="3"/>
  <c r="CB89" i="3"/>
  <c r="CG89" i="3"/>
  <c r="CC89" i="3"/>
  <c r="CE209" i="3"/>
  <c r="CG209" i="3"/>
  <c r="CA209" i="3"/>
  <c r="CB209" i="3"/>
  <c r="CC209" i="3"/>
  <c r="CF209" i="3"/>
  <c r="CG353" i="3"/>
  <c r="CE353" i="3"/>
  <c r="CA353" i="3"/>
  <c r="CB353" i="3"/>
  <c r="CC353" i="3"/>
  <c r="CF353" i="3"/>
  <c r="BT118" i="3"/>
  <c r="BX118" i="3"/>
  <c r="BZ118" i="3"/>
  <c r="BV118" i="3"/>
  <c r="BU118" i="3"/>
  <c r="BY118" i="3"/>
  <c r="BV389" i="3"/>
  <c r="BZ389" i="3"/>
  <c r="BY389" i="3"/>
  <c r="BT389" i="3"/>
  <c r="BU389" i="3"/>
  <c r="BX389" i="3"/>
  <c r="BY41" i="3"/>
  <c r="BU41" i="3"/>
  <c r="BT41" i="3"/>
  <c r="BV41" i="3"/>
  <c r="BZ41" i="3"/>
  <c r="BX41" i="3"/>
  <c r="BY338" i="3"/>
  <c r="BT338" i="3"/>
  <c r="BZ338" i="3"/>
  <c r="BV338" i="3"/>
  <c r="BX338" i="3"/>
  <c r="BU338" i="3"/>
  <c r="BX151" i="3"/>
  <c r="BY151" i="3"/>
  <c r="BZ151" i="3"/>
  <c r="BV151" i="3"/>
  <c r="BU151" i="3"/>
  <c r="BT151" i="3"/>
  <c r="CB183" i="3"/>
  <c r="CC183" i="3"/>
  <c r="CA183" i="3"/>
  <c r="CF183" i="3"/>
  <c r="CE183" i="3"/>
  <c r="CG183" i="3"/>
  <c r="BV166" i="3"/>
  <c r="BX166" i="3"/>
  <c r="BY166" i="3"/>
  <c r="BZ166" i="3"/>
  <c r="BU166" i="3"/>
  <c r="BT166" i="3"/>
  <c r="BT192" i="3"/>
  <c r="BY192" i="3"/>
  <c r="BU192" i="3"/>
  <c r="BV192" i="3"/>
  <c r="BZ192" i="3"/>
  <c r="BX192" i="3"/>
  <c r="BX121" i="3"/>
  <c r="BT121" i="3"/>
  <c r="BY121" i="3"/>
  <c r="BU121" i="3"/>
  <c r="BV121" i="3"/>
  <c r="BZ121" i="3"/>
  <c r="BY337" i="3"/>
  <c r="BV337" i="3"/>
  <c r="BT337" i="3"/>
  <c r="BU337" i="3"/>
  <c r="BZ337" i="3"/>
  <c r="BX337" i="3"/>
  <c r="BT112" i="3"/>
  <c r="BU112" i="3"/>
  <c r="BX112" i="3"/>
  <c r="BY112" i="3"/>
  <c r="BZ112" i="3"/>
  <c r="BV112" i="3"/>
  <c r="CH355" i="3"/>
  <c r="CH337" i="3"/>
  <c r="CH75" i="3"/>
  <c r="CH173" i="3"/>
  <c r="CH147" i="3"/>
  <c r="CH336" i="3"/>
  <c r="CH361" i="3"/>
  <c r="CH151" i="3"/>
  <c r="CH383" i="3"/>
  <c r="CH184" i="3"/>
  <c r="CH178" i="3"/>
  <c r="CH193" i="3"/>
  <c r="CH121" i="3"/>
  <c r="CH175" i="3"/>
  <c r="CH42" i="3"/>
  <c r="CH109" i="3"/>
  <c r="CH339" i="3"/>
  <c r="CH342" i="3"/>
  <c r="CH235" i="3"/>
  <c r="K21" i="1" l="1"/>
  <c r="K217" i="1"/>
  <c r="K203" i="1"/>
  <c r="K196" i="1"/>
  <c r="K186" i="1"/>
  <c r="K166" i="1"/>
  <c r="K156" i="1"/>
  <c r="K144" i="1"/>
  <c r="K133" i="1"/>
  <c r="K122" i="1"/>
  <c r="K111" i="1"/>
  <c r="K101" i="1"/>
  <c r="K90" i="1"/>
  <c r="K79" i="1"/>
  <c r="K67" i="1"/>
  <c r="K55" i="1"/>
  <c r="K44" i="1"/>
  <c r="K32" i="1"/>
  <c r="D7" i="1" l="1"/>
  <c r="CN375" i="3" l="1"/>
  <c r="CN243" i="3"/>
  <c r="CN106" i="3"/>
  <c r="CN261" i="3"/>
  <c r="CN240" i="3"/>
  <c r="CN90" i="3"/>
  <c r="CN40" i="3"/>
  <c r="CN382" i="3"/>
  <c r="CN374" i="3"/>
  <c r="CN381" i="3"/>
  <c r="CN280" i="3"/>
  <c r="CN380" i="3"/>
  <c r="CN272" i="3"/>
  <c r="CN88" i="3"/>
  <c r="CN39" i="3"/>
  <c r="CN123" i="3"/>
  <c r="CN218" i="3"/>
  <c r="CN387" i="3"/>
  <c r="CN379" i="3"/>
  <c r="CN271" i="3"/>
  <c r="CN171" i="3"/>
  <c r="CN38" i="3"/>
  <c r="CN386" i="3"/>
  <c r="CN378" i="3"/>
  <c r="CN144" i="3"/>
  <c r="CN37" i="3"/>
  <c r="CN377" i="3"/>
  <c r="CN137" i="3"/>
  <c r="CN376" i="3"/>
  <c r="CN125" i="3"/>
  <c r="CN36" i="3" l="1"/>
  <c r="CN394" i="3"/>
  <c r="CN385" i="3"/>
  <c r="CN391" i="3"/>
  <c r="CN389" i="3"/>
  <c r="CN393" i="3"/>
  <c r="CN76" i="3"/>
  <c r="CN41" i="3"/>
  <c r="CN384" i="3"/>
  <c r="CN392" i="3"/>
  <c r="CN75" i="3"/>
  <c r="CN42" i="3"/>
  <c r="CN383" i="3"/>
  <c r="CN390" i="3"/>
  <c r="CI36" i="3"/>
  <c r="CI171" i="3"/>
  <c r="CI88" i="3"/>
  <c r="CI90" i="3"/>
  <c r="CI125" i="3"/>
  <c r="CI144" i="3"/>
  <c r="CI383" i="3"/>
  <c r="CI377" i="3"/>
  <c r="CI75" i="3"/>
  <c r="CI386" i="3"/>
  <c r="CI280" i="3"/>
  <c r="CI382" i="3"/>
  <c r="CI376" i="3"/>
  <c r="CI385" i="3"/>
  <c r="CI271" i="3"/>
  <c r="CI272" i="3"/>
  <c r="CI381" i="3"/>
  <c r="CI42" i="3"/>
  <c r="CI240" i="3"/>
  <c r="CI243" i="3"/>
  <c r="CI384" i="3"/>
  <c r="CI393" i="3"/>
  <c r="CI38" i="3"/>
  <c r="CI379" i="3"/>
  <c r="CI391" i="3"/>
  <c r="CI380" i="3"/>
  <c r="CI389" i="3"/>
  <c r="CI261" i="3"/>
  <c r="CI390" i="3"/>
  <c r="CI37" i="3"/>
  <c r="CI378" i="3"/>
  <c r="CI76" i="3"/>
  <c r="CI387" i="3"/>
  <c r="CI39" i="3"/>
  <c r="CI374" i="3"/>
  <c r="CI40" i="3"/>
  <c r="CI41" i="3"/>
  <c r="CI375" i="3"/>
  <c r="CD106" i="3" l="1"/>
  <c r="BW106" i="3"/>
  <c r="CD271" i="3"/>
  <c r="BW271" i="3"/>
  <c r="BW375" i="3"/>
  <c r="CD375" i="3"/>
  <c r="BW272" i="3"/>
  <c r="CD272" i="3"/>
  <c r="BW261" i="3"/>
  <c r="CD261" i="3"/>
  <c r="BW377" i="3"/>
  <c r="CD377" i="3"/>
  <c r="BW171" i="3"/>
  <c r="CD171" i="3"/>
  <c r="CD38" i="3"/>
  <c r="BW38" i="3"/>
  <c r="CD39" i="3"/>
  <c r="BW39" i="3"/>
  <c r="CD36" i="3"/>
  <c r="BW36" i="3"/>
  <c r="CD40" i="3"/>
  <c r="BW40" i="3"/>
  <c r="BW240" i="3"/>
  <c r="CD240" i="3"/>
  <c r="BW381" i="3"/>
  <c r="CD381" i="3"/>
  <c r="CD218" i="3"/>
  <c r="BW218" i="3"/>
  <c r="BW384" i="3"/>
  <c r="CD384" i="3"/>
  <c r="CD90" i="3"/>
  <c r="BW90" i="3"/>
  <c r="BW380" i="3"/>
  <c r="CD380" i="3"/>
  <c r="CD382" i="3"/>
  <c r="BW382" i="3"/>
  <c r="CD123" i="3"/>
  <c r="BW123" i="3"/>
  <c r="CD379" i="3"/>
  <c r="BW379" i="3"/>
  <c r="BW374" i="3"/>
  <c r="CD374" i="3"/>
  <c r="BW385" i="3"/>
  <c r="CD385" i="3"/>
  <c r="CD37" i="3"/>
  <c r="BW37" i="3"/>
  <c r="BW280" i="3"/>
  <c r="CD280" i="3"/>
  <c r="CD243" i="3"/>
  <c r="BW243" i="3"/>
  <c r="CD144" i="3"/>
  <c r="BW144" i="3"/>
  <c r="BW376" i="3"/>
  <c r="CD376" i="3"/>
  <c r="BW125" i="3"/>
  <c r="CD125" i="3"/>
  <c r="BW378" i="3"/>
  <c r="CD378" i="3"/>
  <c r="BW137" i="3"/>
  <c r="CD137" i="3"/>
  <c r="CN273" i="3"/>
  <c r="CF280" i="3" l="1"/>
  <c r="CG280" i="3"/>
  <c r="CB280" i="3"/>
  <c r="CE280" i="3"/>
  <c r="CA280" i="3"/>
  <c r="CC280" i="3"/>
  <c r="CC272" i="3"/>
  <c r="CF272" i="3"/>
  <c r="CB272" i="3"/>
  <c r="CG272" i="3"/>
  <c r="CE272" i="3"/>
  <c r="CA272" i="3"/>
  <c r="BX123" i="3"/>
  <c r="BY123" i="3"/>
  <c r="BT123" i="3"/>
  <c r="BZ123" i="3"/>
  <c r="BV123" i="3"/>
  <c r="BU123" i="3"/>
  <c r="CC240" i="3"/>
  <c r="CG240" i="3"/>
  <c r="CB240" i="3"/>
  <c r="CF240" i="3"/>
  <c r="CE240" i="3"/>
  <c r="CA240" i="3"/>
  <c r="BX125" i="3"/>
  <c r="BT125" i="3"/>
  <c r="BZ125" i="3"/>
  <c r="BY125" i="3"/>
  <c r="BU125" i="3"/>
  <c r="BV125" i="3"/>
  <c r="BU375" i="3"/>
  <c r="BV375" i="3"/>
  <c r="BZ375" i="3"/>
  <c r="BX375" i="3"/>
  <c r="BY375" i="3"/>
  <c r="BT375" i="3"/>
  <c r="CE375" i="3"/>
  <c r="CC375" i="3"/>
  <c r="CF375" i="3"/>
  <c r="CG375" i="3"/>
  <c r="CA375" i="3"/>
  <c r="CB375" i="3"/>
  <c r="BZ382" i="3"/>
  <c r="BT382" i="3"/>
  <c r="BV382" i="3"/>
  <c r="BY382" i="3"/>
  <c r="BX382" i="3"/>
  <c r="BU382" i="3"/>
  <c r="CG377" i="3"/>
  <c r="CE377" i="3"/>
  <c r="CA377" i="3"/>
  <c r="CB377" i="3"/>
  <c r="CC377" i="3"/>
  <c r="CF377" i="3"/>
  <c r="BU271" i="3"/>
  <c r="BX271" i="3"/>
  <c r="BT271" i="3"/>
  <c r="BZ271" i="3"/>
  <c r="BV271" i="3"/>
  <c r="BY271" i="3"/>
  <c r="CE125" i="3"/>
  <c r="CF125" i="3"/>
  <c r="CA125" i="3"/>
  <c r="CG125" i="3"/>
  <c r="CB125" i="3"/>
  <c r="CC125" i="3"/>
  <c r="BV90" i="3"/>
  <c r="BU90" i="3"/>
  <c r="BT90" i="3"/>
  <c r="BX90" i="3"/>
  <c r="BY90" i="3"/>
  <c r="BZ90" i="3"/>
  <c r="CA90" i="3"/>
  <c r="CC90" i="3"/>
  <c r="CE90" i="3"/>
  <c r="CF90" i="3"/>
  <c r="CG90" i="3"/>
  <c r="CB90" i="3"/>
  <c r="BX272" i="3"/>
  <c r="BT272" i="3"/>
  <c r="BZ272" i="3"/>
  <c r="BY272" i="3"/>
  <c r="BV272" i="3"/>
  <c r="BU272" i="3"/>
  <c r="CC123" i="3"/>
  <c r="CA123" i="3"/>
  <c r="CB123" i="3"/>
  <c r="CE123" i="3"/>
  <c r="CF123" i="3"/>
  <c r="CG123" i="3"/>
  <c r="CA40" i="3"/>
  <c r="CB40" i="3"/>
  <c r="CC40" i="3"/>
  <c r="CG40" i="3"/>
  <c r="CE40" i="3"/>
  <c r="CF40" i="3"/>
  <c r="CG385" i="3"/>
  <c r="CA385" i="3"/>
  <c r="CE385" i="3"/>
  <c r="CB385" i="3"/>
  <c r="CC385" i="3"/>
  <c r="CF385" i="3"/>
  <c r="BT36" i="3"/>
  <c r="BX36" i="3"/>
  <c r="BV36" i="3"/>
  <c r="BZ36" i="3"/>
  <c r="BU36" i="3"/>
  <c r="BY36" i="3"/>
  <c r="BZ137" i="3"/>
  <c r="BT137" i="3"/>
  <c r="BV137" i="3"/>
  <c r="BU137" i="3"/>
  <c r="BX137" i="3"/>
  <c r="BY137" i="3"/>
  <c r="CB144" i="3"/>
  <c r="CC144" i="3"/>
  <c r="CE144" i="3"/>
  <c r="CF144" i="3"/>
  <c r="CA144" i="3"/>
  <c r="CG144" i="3"/>
  <c r="BZ385" i="3"/>
  <c r="BY385" i="3"/>
  <c r="BV385" i="3"/>
  <c r="BT385" i="3"/>
  <c r="BU385" i="3"/>
  <c r="BX385" i="3"/>
  <c r="CE382" i="3"/>
  <c r="CB382" i="3"/>
  <c r="CA382" i="3"/>
  <c r="CF382" i="3"/>
  <c r="CC382" i="3"/>
  <c r="CG382" i="3"/>
  <c r="CE218" i="3"/>
  <c r="CG218" i="3"/>
  <c r="CA218" i="3"/>
  <c r="CB218" i="3"/>
  <c r="CF218" i="3"/>
  <c r="CC218" i="3"/>
  <c r="CC36" i="3"/>
  <c r="CE36" i="3"/>
  <c r="CF36" i="3"/>
  <c r="CG36" i="3"/>
  <c r="CB36" i="3"/>
  <c r="CA36" i="3"/>
  <c r="BZ377" i="3"/>
  <c r="BY377" i="3"/>
  <c r="BV377" i="3"/>
  <c r="BT377" i="3"/>
  <c r="BU377" i="3"/>
  <c r="BX377" i="3"/>
  <c r="CF271" i="3"/>
  <c r="CC271" i="3"/>
  <c r="CG271" i="3"/>
  <c r="CA271" i="3"/>
  <c r="CB271" i="3"/>
  <c r="CE271" i="3"/>
  <c r="BU379" i="3"/>
  <c r="BV379" i="3"/>
  <c r="BZ379" i="3"/>
  <c r="BX379" i="3"/>
  <c r="BY379" i="3"/>
  <c r="BT379" i="3"/>
  <c r="CE379" i="3"/>
  <c r="CC379" i="3"/>
  <c r="CG379" i="3"/>
  <c r="CB379" i="3"/>
  <c r="CF379" i="3"/>
  <c r="CA379" i="3"/>
  <c r="CE38" i="3"/>
  <c r="CF38" i="3"/>
  <c r="CG38" i="3"/>
  <c r="CC38" i="3"/>
  <c r="CA38" i="3"/>
  <c r="CB38" i="3"/>
  <c r="BZ37" i="3"/>
  <c r="BY37" i="3"/>
  <c r="BU37" i="3"/>
  <c r="BV37" i="3"/>
  <c r="BT37" i="3"/>
  <c r="BX37" i="3"/>
  <c r="BY40" i="3"/>
  <c r="BX40" i="3"/>
  <c r="BT40" i="3"/>
  <c r="BU40" i="3"/>
  <c r="BZ40" i="3"/>
  <c r="BV40" i="3"/>
  <c r="BY376" i="3"/>
  <c r="BX376" i="3"/>
  <c r="BU376" i="3"/>
  <c r="BT376" i="3"/>
  <c r="BV376" i="3"/>
  <c r="BZ376" i="3"/>
  <c r="BY384" i="3"/>
  <c r="BU384" i="3"/>
  <c r="BX384" i="3"/>
  <c r="BZ384" i="3"/>
  <c r="BV384" i="3"/>
  <c r="BT384" i="3"/>
  <c r="CC137" i="3"/>
  <c r="CA137" i="3"/>
  <c r="CE137" i="3"/>
  <c r="CG137" i="3"/>
  <c r="CF137" i="3"/>
  <c r="CB137" i="3"/>
  <c r="CA380" i="3"/>
  <c r="CF380" i="3"/>
  <c r="CB380" i="3"/>
  <c r="CE380" i="3"/>
  <c r="CG380" i="3"/>
  <c r="CC380" i="3"/>
  <c r="BZ39" i="3"/>
  <c r="BU39" i="3"/>
  <c r="BY39" i="3"/>
  <c r="BV39" i="3"/>
  <c r="BT39" i="3"/>
  <c r="BX39" i="3"/>
  <c r="CE261" i="3"/>
  <c r="CF261" i="3"/>
  <c r="CA261" i="3"/>
  <c r="CB261" i="3"/>
  <c r="CC261" i="3"/>
  <c r="CG261" i="3"/>
  <c r="BY106" i="3"/>
  <c r="BT106" i="3"/>
  <c r="BU106" i="3"/>
  <c r="BV106" i="3"/>
  <c r="BX106" i="3"/>
  <c r="BZ106" i="3"/>
  <c r="BT38" i="3"/>
  <c r="BU38" i="3"/>
  <c r="BY38" i="3"/>
  <c r="BZ38" i="3"/>
  <c r="BV38" i="3"/>
  <c r="BX38" i="3"/>
  <c r="BT280" i="3"/>
  <c r="BY280" i="3"/>
  <c r="BZ280" i="3"/>
  <c r="BU280" i="3"/>
  <c r="BX280" i="3"/>
  <c r="BV280" i="3"/>
  <c r="BX240" i="3"/>
  <c r="BT240" i="3"/>
  <c r="BV240" i="3"/>
  <c r="BY240" i="3"/>
  <c r="BU240" i="3"/>
  <c r="BZ240" i="3"/>
  <c r="CA376" i="3"/>
  <c r="CC376" i="3"/>
  <c r="CE376" i="3"/>
  <c r="CF376" i="3"/>
  <c r="CG376" i="3"/>
  <c r="CB376" i="3"/>
  <c r="CA384" i="3"/>
  <c r="CC384" i="3"/>
  <c r="CG384" i="3"/>
  <c r="CB384" i="3"/>
  <c r="CE384" i="3"/>
  <c r="CF384" i="3"/>
  <c r="CF171" i="3"/>
  <c r="CG171" i="3"/>
  <c r="CC171" i="3"/>
  <c r="CE171" i="3"/>
  <c r="CA171" i="3"/>
  <c r="CB171" i="3"/>
  <c r="CB37" i="3"/>
  <c r="CF37" i="3"/>
  <c r="CA37" i="3"/>
  <c r="CE37" i="3"/>
  <c r="CG37" i="3"/>
  <c r="CC37" i="3"/>
  <c r="BU171" i="3"/>
  <c r="BV171" i="3"/>
  <c r="BX171" i="3"/>
  <c r="BT171" i="3"/>
  <c r="BY171" i="3"/>
  <c r="BZ171" i="3"/>
  <c r="BX144" i="3"/>
  <c r="BU144" i="3"/>
  <c r="BZ144" i="3"/>
  <c r="BY144" i="3"/>
  <c r="BT144" i="3"/>
  <c r="BV144" i="3"/>
  <c r="BX218" i="3"/>
  <c r="BZ218" i="3"/>
  <c r="BV218" i="3"/>
  <c r="BU218" i="3"/>
  <c r="BT218" i="3"/>
  <c r="BY218" i="3"/>
  <c r="CE378" i="3"/>
  <c r="CC378" i="3"/>
  <c r="CF378" i="3"/>
  <c r="CA378" i="3"/>
  <c r="CG378" i="3"/>
  <c r="CB378" i="3"/>
  <c r="BZ243" i="3"/>
  <c r="BV243" i="3"/>
  <c r="BY243" i="3"/>
  <c r="BT243" i="3"/>
  <c r="BU243" i="3"/>
  <c r="BX243" i="3"/>
  <c r="CE374" i="3"/>
  <c r="CG374" i="3"/>
  <c r="CB374" i="3"/>
  <c r="CF374" i="3"/>
  <c r="CA374" i="3"/>
  <c r="CC374" i="3"/>
  <c r="CE381" i="3"/>
  <c r="CG381" i="3"/>
  <c r="CA381" i="3"/>
  <c r="CB381" i="3"/>
  <c r="CC381" i="3"/>
  <c r="CF381" i="3"/>
  <c r="BU378" i="3"/>
  <c r="BY378" i="3"/>
  <c r="BV378" i="3"/>
  <c r="BX378" i="3"/>
  <c r="BT378" i="3"/>
  <c r="BZ378" i="3"/>
  <c r="CE243" i="3"/>
  <c r="CC243" i="3"/>
  <c r="CA243" i="3"/>
  <c r="CG243" i="3"/>
  <c r="CF243" i="3"/>
  <c r="CB243" i="3"/>
  <c r="BX374" i="3"/>
  <c r="BZ374" i="3"/>
  <c r="BT374" i="3"/>
  <c r="BU374" i="3"/>
  <c r="BV374" i="3"/>
  <c r="BY374" i="3"/>
  <c r="BY380" i="3"/>
  <c r="BX380" i="3"/>
  <c r="BU380" i="3"/>
  <c r="BZ380" i="3"/>
  <c r="BV380" i="3"/>
  <c r="BT380" i="3"/>
  <c r="BV381" i="3"/>
  <c r="BY381" i="3"/>
  <c r="BZ381" i="3"/>
  <c r="BT381" i="3"/>
  <c r="BU381" i="3"/>
  <c r="BX381" i="3"/>
  <c r="CA39" i="3"/>
  <c r="CC39" i="3"/>
  <c r="CE39" i="3"/>
  <c r="CG39" i="3"/>
  <c r="CB39" i="3"/>
  <c r="CF39" i="3"/>
  <c r="BV261" i="3"/>
  <c r="BZ261" i="3"/>
  <c r="BY261" i="3"/>
  <c r="BT261" i="3"/>
  <c r="BU261" i="3"/>
  <c r="BX261" i="3"/>
  <c r="CA106" i="3"/>
  <c r="CB106" i="3"/>
  <c r="CC106" i="3"/>
  <c r="CE106" i="3"/>
  <c r="CG106" i="3"/>
  <c r="CF106" i="3"/>
  <c r="CH106" i="3"/>
  <c r="CH39" i="3"/>
  <c r="CH272" i="3"/>
  <c r="CH381" i="3"/>
  <c r="CH261" i="3"/>
  <c r="CH40" i="3"/>
  <c r="CH38" i="3"/>
  <c r="CH280" i="3"/>
  <c r="CH374" i="3"/>
  <c r="CH171" i="3"/>
  <c r="CH137" i="3"/>
  <c r="CH144" i="3"/>
  <c r="CH36" i="3"/>
  <c r="CH379" i="3"/>
  <c r="CH125" i="3"/>
  <c r="CH123" i="3"/>
  <c r="CH384" i="3"/>
  <c r="CH243" i="3"/>
  <c r="CH375" i="3"/>
  <c r="CH218" i="3"/>
  <c r="CH382" i="3"/>
  <c r="CH37" i="3"/>
  <c r="CH271" i="3"/>
  <c r="CH380" i="3"/>
  <c r="CH385" i="3"/>
  <c r="CH240" i="3"/>
  <c r="CH377" i="3"/>
  <c r="CH378" i="3"/>
  <c r="CH90" i="3"/>
  <c r="CH376" i="3"/>
  <c r="CI273" i="3"/>
  <c r="BW273" i="3" l="1"/>
  <c r="CD273" i="3"/>
  <c r="CN294" i="3"/>
  <c r="CN284" i="3"/>
  <c r="CN285" i="3"/>
  <c r="CE273" i="3" l="1"/>
  <c r="CG273" i="3"/>
  <c r="CA273" i="3"/>
  <c r="CB273" i="3"/>
  <c r="CF273" i="3"/>
  <c r="CC273" i="3"/>
  <c r="BX273" i="3"/>
  <c r="BY273" i="3"/>
  <c r="BT273" i="3"/>
  <c r="BZ273" i="3"/>
  <c r="BU273" i="3"/>
  <c r="BV273" i="3"/>
  <c r="CH273" i="3"/>
  <c r="CI294" i="3"/>
  <c r="CI285" i="3"/>
  <c r="CI284" i="3"/>
  <c r="BW294" i="3" l="1"/>
  <c r="CH294" i="3" s="1"/>
  <c r="CD294" i="3"/>
  <c r="CD285" i="3"/>
  <c r="BW285" i="3"/>
  <c r="CH285" i="3" s="1"/>
  <c r="BW284" i="3"/>
  <c r="CH284" i="3" s="1"/>
  <c r="CD284" i="3"/>
  <c r="CE285" i="3" l="1"/>
  <c r="CA285" i="3"/>
  <c r="CB285" i="3"/>
  <c r="CF285" i="3"/>
  <c r="CG285" i="3"/>
  <c r="CC285" i="3"/>
  <c r="BU294" i="3"/>
  <c r="BX294" i="3"/>
  <c r="BY294" i="3"/>
  <c r="BV294" i="3"/>
  <c r="BT294" i="3"/>
  <c r="BZ294" i="3"/>
  <c r="CC284" i="3"/>
  <c r="CF284" i="3"/>
  <c r="CE284" i="3"/>
  <c r="CA284" i="3"/>
  <c r="CB284" i="3"/>
  <c r="CG284" i="3"/>
  <c r="BX284" i="3"/>
  <c r="BV284" i="3"/>
  <c r="BT284" i="3"/>
  <c r="BY284" i="3"/>
  <c r="BZ284" i="3"/>
  <c r="BU284" i="3"/>
  <c r="BX285" i="3"/>
  <c r="BZ285" i="3"/>
  <c r="BV285" i="3"/>
  <c r="BY285" i="3"/>
  <c r="BT285" i="3"/>
  <c r="BU285" i="3"/>
  <c r="CG294" i="3"/>
  <c r="CB294" i="3"/>
  <c r="CC294" i="3"/>
  <c r="CF294" i="3"/>
  <c r="CA294" i="3"/>
  <c r="CE294" i="3"/>
  <c r="CN229" i="3"/>
  <c r="CN13" i="3" l="1"/>
  <c r="CN367" i="3"/>
  <c r="CN14" i="3"/>
  <c r="CN15" i="3"/>
  <c r="BW229" i="3" l="1"/>
  <c r="CD229" i="3"/>
  <c r="CI367" i="3"/>
  <c r="CI13" i="3"/>
  <c r="CI15" i="3"/>
  <c r="CI14" i="3"/>
  <c r="CD14" i="3" l="1"/>
  <c r="BW14" i="3"/>
  <c r="CD13" i="3"/>
  <c r="BW13" i="3"/>
  <c r="CA229" i="3"/>
  <c r="CG229" i="3"/>
  <c r="CE229" i="3"/>
  <c r="CB229" i="3"/>
  <c r="CF229" i="3"/>
  <c r="CC229" i="3"/>
  <c r="CD15" i="3"/>
  <c r="BW15" i="3"/>
  <c r="CD367" i="3"/>
  <c r="BW367" i="3"/>
  <c r="BZ229" i="3"/>
  <c r="BV229" i="3"/>
  <c r="BY229" i="3"/>
  <c r="BT229" i="3"/>
  <c r="BU229" i="3"/>
  <c r="BX229" i="3"/>
  <c r="CH229" i="3"/>
  <c r="BU367" i="3" l="1"/>
  <c r="BV367" i="3"/>
  <c r="BZ367" i="3"/>
  <c r="BX367" i="3"/>
  <c r="BY367" i="3"/>
  <c r="BT367" i="3"/>
  <c r="CE367" i="3"/>
  <c r="CC367" i="3"/>
  <c r="CF367" i="3"/>
  <c r="CG367" i="3"/>
  <c r="CB367" i="3"/>
  <c r="CA367" i="3"/>
  <c r="BT15" i="3"/>
  <c r="BZ15" i="3"/>
  <c r="BU15" i="3"/>
  <c r="BY15" i="3"/>
  <c r="BV15" i="3"/>
  <c r="BX15" i="3"/>
  <c r="BU13" i="3"/>
  <c r="BV13" i="3"/>
  <c r="BZ13" i="3"/>
  <c r="BY13" i="3"/>
  <c r="BX13" i="3"/>
  <c r="BT13" i="3"/>
  <c r="CA15" i="3"/>
  <c r="CG15" i="3"/>
  <c r="CB15" i="3"/>
  <c r="CE15" i="3"/>
  <c r="CC15" i="3"/>
  <c r="CF15" i="3"/>
  <c r="CG13" i="3"/>
  <c r="CC13" i="3"/>
  <c r="CE13" i="3"/>
  <c r="CF13" i="3"/>
  <c r="CB13" i="3"/>
  <c r="CA13" i="3"/>
  <c r="BT14" i="3"/>
  <c r="BX14" i="3"/>
  <c r="BY14" i="3"/>
  <c r="BV14" i="3"/>
  <c r="BU14" i="3"/>
  <c r="BZ14" i="3"/>
  <c r="CE14" i="3"/>
  <c r="CF14" i="3"/>
  <c r="CG14" i="3"/>
  <c r="CC14" i="3"/>
  <c r="CA14" i="3"/>
  <c r="CB14" i="3"/>
  <c r="CI370" i="3"/>
  <c r="CN370" i="3"/>
  <c r="CH13" i="3"/>
  <c r="CH367" i="3"/>
  <c r="CH15" i="3"/>
  <c r="CH14" i="3"/>
  <c r="CI372" i="3" l="1"/>
  <c r="CN372" i="3"/>
  <c r="CI368" i="3"/>
  <c r="CN368" i="3"/>
  <c r="CI373" i="3"/>
  <c r="CN373" i="3"/>
  <c r="CI369" i="3"/>
  <c r="CN369" i="3"/>
  <c r="CI371" i="3"/>
  <c r="CN371" i="3"/>
  <c r="CD371" i="3" l="1"/>
  <c r="BW371" i="3"/>
  <c r="CD369" i="3"/>
  <c r="BW369" i="3"/>
  <c r="BW370" i="3"/>
  <c r="CD370" i="3"/>
  <c r="BW368" i="3"/>
  <c r="CD368" i="3"/>
  <c r="CD372" i="3"/>
  <c r="BW372" i="3"/>
  <c r="CD373" i="3"/>
  <c r="BW373" i="3"/>
  <c r="CN336" i="3"/>
  <c r="CN11" i="3"/>
  <c r="CA368" i="3" l="1"/>
  <c r="CF368" i="3"/>
  <c r="CB368" i="3"/>
  <c r="CC368" i="3"/>
  <c r="CE368" i="3"/>
  <c r="CG368" i="3"/>
  <c r="BY368" i="3"/>
  <c r="BU368" i="3"/>
  <c r="BX368" i="3"/>
  <c r="BZ368" i="3"/>
  <c r="BV368" i="3"/>
  <c r="BT368" i="3"/>
  <c r="CE370" i="3"/>
  <c r="CA370" i="3"/>
  <c r="CC370" i="3"/>
  <c r="CF370" i="3"/>
  <c r="CB370" i="3"/>
  <c r="CG370" i="3"/>
  <c r="BU370" i="3"/>
  <c r="BT370" i="3"/>
  <c r="BX370" i="3"/>
  <c r="BY370" i="3"/>
  <c r="BZ370" i="3"/>
  <c r="BV370" i="3"/>
  <c r="BV373" i="3"/>
  <c r="BY373" i="3"/>
  <c r="BZ373" i="3"/>
  <c r="BT373" i="3"/>
  <c r="BU373" i="3"/>
  <c r="BX373" i="3"/>
  <c r="BV369" i="3"/>
  <c r="BY369" i="3"/>
  <c r="BZ369" i="3"/>
  <c r="BT369" i="3"/>
  <c r="BU369" i="3"/>
  <c r="BX369" i="3"/>
  <c r="CA373" i="3"/>
  <c r="CE373" i="3"/>
  <c r="CG373" i="3"/>
  <c r="CB373" i="3"/>
  <c r="CC373" i="3"/>
  <c r="CF373" i="3"/>
  <c r="CG369" i="3"/>
  <c r="CE369" i="3"/>
  <c r="CB369" i="3"/>
  <c r="CC369" i="3"/>
  <c r="CA369" i="3"/>
  <c r="CF369" i="3"/>
  <c r="BY372" i="3"/>
  <c r="BU372" i="3"/>
  <c r="BX372" i="3"/>
  <c r="BT372" i="3"/>
  <c r="BZ372" i="3"/>
  <c r="BV372" i="3"/>
  <c r="BU371" i="3"/>
  <c r="BZ371" i="3"/>
  <c r="BV371" i="3"/>
  <c r="BX371" i="3"/>
  <c r="BT371" i="3"/>
  <c r="BY371" i="3"/>
  <c r="CA372" i="3"/>
  <c r="CF372" i="3"/>
  <c r="CB372" i="3"/>
  <c r="CC372" i="3"/>
  <c r="CG372" i="3"/>
  <c r="CE372" i="3"/>
  <c r="CE371" i="3"/>
  <c r="CC371" i="3"/>
  <c r="CF371" i="3"/>
  <c r="CB371" i="3"/>
  <c r="CA371" i="3"/>
  <c r="CG371" i="3"/>
  <c r="CH373" i="3"/>
  <c r="CH369" i="3"/>
  <c r="CH368" i="3"/>
  <c r="CH371" i="3"/>
  <c r="CH372" i="3"/>
  <c r="CH370" i="3"/>
  <c r="CI336" i="3"/>
  <c r="BW11" i="3" l="1"/>
  <c r="CD11" i="3"/>
  <c r="CN249" i="3"/>
  <c r="CN251" i="3"/>
  <c r="CN253" i="3"/>
  <c r="CG11" i="3" l="1"/>
  <c r="CA11" i="3"/>
  <c r="CJ11" i="3" s="1"/>
  <c r="CB11" i="3"/>
  <c r="CC11" i="3"/>
  <c r="CF11" i="3"/>
  <c r="CE11" i="3"/>
  <c r="BT11" i="3"/>
  <c r="BZ11" i="3"/>
  <c r="BY11" i="3"/>
  <c r="BX11" i="3"/>
  <c r="BV11" i="3"/>
  <c r="BU11" i="3"/>
  <c r="CH11" i="3"/>
  <c r="CI11" i="3"/>
  <c r="CI253" i="3"/>
  <c r="CI251" i="3"/>
  <c r="CI249" i="3"/>
  <c r="CN250" i="3"/>
  <c r="CN252" i="3"/>
  <c r="CN239" i="3"/>
  <c r="CN248" i="3"/>
  <c r="CN237" i="3"/>
  <c r="CN236" i="3"/>
  <c r="CN357" i="3"/>
  <c r="CN159" i="3"/>
  <c r="CN130" i="3"/>
  <c r="CN164" i="3"/>
  <c r="CN223" i="3"/>
  <c r="CN114" i="3"/>
  <c r="CN108" i="3"/>
  <c r="CN107" i="3"/>
  <c r="CN155" i="3"/>
  <c r="CN207" i="3"/>
  <c r="CN204" i="3"/>
  <c r="CN58" i="3"/>
  <c r="CN220" i="3"/>
  <c r="CN226" i="3"/>
  <c r="CN21" i="3"/>
  <c r="CN196" i="3"/>
  <c r="CN195" i="3"/>
  <c r="CN319" i="3"/>
  <c r="CN308" i="3"/>
  <c r="CN307" i="3"/>
  <c r="CN312" i="3"/>
  <c r="CN274" i="3"/>
  <c r="CN269" i="3"/>
  <c r="CN96" i="3"/>
  <c r="CN126" i="3"/>
  <c r="CN51" i="3"/>
  <c r="CN360" i="3"/>
  <c r="CN118" i="3"/>
  <c r="CN303" i="3"/>
  <c r="CN359" i="3"/>
  <c r="CN119" i="3"/>
  <c r="CN166" i="3"/>
  <c r="CN133" i="3"/>
  <c r="CN56" i="3"/>
  <c r="CN200" i="3"/>
  <c r="CN216" i="3"/>
  <c r="CN338" i="3"/>
  <c r="CN299" i="3"/>
  <c r="CN136" i="3"/>
  <c r="CN132" i="3"/>
  <c r="CN120" i="3"/>
  <c r="CN347" i="3"/>
  <c r="CN129" i="3"/>
  <c r="CN337" i="3"/>
  <c r="CN230" i="3"/>
  <c r="CN177" i="3"/>
  <c r="CN168" i="3"/>
  <c r="CN122" i="3"/>
  <c r="CN172" i="3"/>
  <c r="CN291" i="3"/>
  <c r="CN176" i="3"/>
  <c r="CN228" i="3"/>
  <c r="CN91" i="3"/>
  <c r="CN340" i="3"/>
  <c r="CN112" i="3"/>
  <c r="CN135" i="3"/>
  <c r="CN154" i="3"/>
  <c r="CN342" i="3"/>
  <c r="CN275" i="3"/>
  <c r="CN235" i="3"/>
  <c r="CN134" i="3"/>
  <c r="CN174" i="3"/>
  <c r="CN344" i="3"/>
  <c r="CN157" i="3"/>
  <c r="CN85" i="3"/>
  <c r="CN53" i="3"/>
  <c r="CN341" i="3"/>
  <c r="CN94" i="3"/>
  <c r="CN358" i="3"/>
  <c r="CN121" i="3"/>
  <c r="CN110" i="3"/>
  <c r="CN222" i="3"/>
  <c r="CN170" i="3"/>
  <c r="CN353" i="3"/>
  <c r="CN175" i="3"/>
  <c r="CN104" i="3"/>
  <c r="CN86" i="3"/>
  <c r="CN339" i="3"/>
  <c r="CN115" i="3"/>
  <c r="CN351" i="3"/>
  <c r="CN131" i="3"/>
  <c r="CN335" i="3"/>
  <c r="CN227" i="3"/>
  <c r="CN234" i="3"/>
  <c r="CN326" i="3"/>
  <c r="CN178" i="3"/>
  <c r="CN173" i="3"/>
  <c r="CN169" i="3"/>
  <c r="CN346" i="3"/>
  <c r="CN266" i="3"/>
  <c r="CN156" i="3"/>
  <c r="CN52" i="3"/>
  <c r="CN217" i="3"/>
  <c r="CN317" i="3"/>
  <c r="CN361" i="3"/>
  <c r="CN93" i="3"/>
  <c r="CN348" i="3"/>
  <c r="CN333" i="3"/>
  <c r="CI276" i="3" l="1"/>
  <c r="CN276" i="3"/>
  <c r="CN192" i="3"/>
  <c r="CN183" i="3"/>
  <c r="CN193" i="3"/>
  <c r="CN72" i="3"/>
  <c r="CN74" i="3"/>
  <c r="CN190" i="3"/>
  <c r="CN83" i="3"/>
  <c r="CI392" i="3"/>
  <c r="CN109" i="3"/>
  <c r="CN182" i="3"/>
  <c r="CN57" i="3"/>
  <c r="CN191" i="3"/>
  <c r="CN54" i="3"/>
  <c r="CN184" i="3"/>
  <c r="CN194" i="3"/>
  <c r="CN77" i="3"/>
  <c r="CN366" i="3"/>
  <c r="CI223" i="3"/>
  <c r="CI52" i="3"/>
  <c r="CI86" i="3"/>
  <c r="CI341" i="3"/>
  <c r="CI222" i="3"/>
  <c r="CI83" i="3"/>
  <c r="CI94" i="3"/>
  <c r="CI192" i="3"/>
  <c r="CI291" i="3"/>
  <c r="CI184" i="3"/>
  <c r="CI51" i="3"/>
  <c r="CI130" i="3"/>
  <c r="CI169" i="3"/>
  <c r="CI134" i="3"/>
  <c r="CI183" i="3"/>
  <c r="CI204" i="3"/>
  <c r="CI348" i="3"/>
  <c r="CI351" i="3"/>
  <c r="CI133" i="3"/>
  <c r="CI173" i="3"/>
  <c r="CI77" i="3"/>
  <c r="CI104" i="3"/>
  <c r="CI235" i="3"/>
  <c r="CI135" i="3"/>
  <c r="CI176" i="3"/>
  <c r="CI168" i="3"/>
  <c r="CI166" i="3"/>
  <c r="CI193" i="3"/>
  <c r="CI220" i="3"/>
  <c r="CI234" i="3"/>
  <c r="CI337" i="3"/>
  <c r="CI93" i="3"/>
  <c r="CI53" i="3"/>
  <c r="CI340" i="3"/>
  <c r="CI129" i="3"/>
  <c r="CI333" i="3"/>
  <c r="CI85" i="3"/>
  <c r="CI172" i="3"/>
  <c r="CI266" i="3"/>
  <c r="CI178" i="3"/>
  <c r="CI335" i="3"/>
  <c r="CI131" i="3"/>
  <c r="CI175" i="3"/>
  <c r="CI170" i="3"/>
  <c r="CI344" i="3"/>
  <c r="CI54" i="3"/>
  <c r="CI177" i="3"/>
  <c r="CI118" i="3"/>
  <c r="CI269" i="3"/>
  <c r="CI58" i="3"/>
  <c r="CI190" i="3"/>
  <c r="CI194" i="3"/>
  <c r="CI236" i="3"/>
  <c r="CI342" i="3"/>
  <c r="CI338" i="3"/>
  <c r="CI112" i="3"/>
  <c r="CI132" i="3"/>
  <c r="CI274" i="3"/>
  <c r="CI361" i="3"/>
  <c r="CI339" i="3"/>
  <c r="CI74" i="3"/>
  <c r="CI91" i="3"/>
  <c r="CI109" i="3"/>
  <c r="CI347" i="3"/>
  <c r="CI57" i="3"/>
  <c r="CI207" i="3"/>
  <c r="CI346" i="3"/>
  <c r="CI326" i="3"/>
  <c r="CI174" i="3"/>
  <c r="CI366" i="3"/>
  <c r="CI56" i="3"/>
  <c r="CI72" i="3"/>
  <c r="CI191" i="3"/>
  <c r="CI237" i="3"/>
  <c r="CN163" i="3"/>
  <c r="CN310" i="3"/>
  <c r="CN255" i="3"/>
  <c r="CN55" i="3"/>
  <c r="CN320" i="3"/>
  <c r="CN258" i="3"/>
  <c r="CN334" i="3"/>
  <c r="CN289" i="3"/>
  <c r="CN321" i="3"/>
  <c r="CN322" i="3"/>
  <c r="CN301" i="3"/>
  <c r="CI317" i="3"/>
  <c r="CI156" i="3"/>
  <c r="CI312" i="3"/>
  <c r="CI319" i="3"/>
  <c r="CI108" i="3"/>
  <c r="CI115" i="3"/>
  <c r="CI353" i="3"/>
  <c r="CI226" i="3"/>
  <c r="CI110" i="3"/>
  <c r="CI121" i="3"/>
  <c r="CI358" i="3"/>
  <c r="CI157" i="3"/>
  <c r="CI275" i="3"/>
  <c r="CI307" i="3"/>
  <c r="CI195" i="3"/>
  <c r="CI154" i="3"/>
  <c r="CI227" i="3"/>
  <c r="CI122" i="3"/>
  <c r="CI308" i="3"/>
  <c r="CI182" i="3"/>
  <c r="CI120" i="3"/>
  <c r="CI299" i="3"/>
  <c r="CI200" i="3"/>
  <c r="CI119" i="3"/>
  <c r="CI359" i="3"/>
  <c r="CI303" i="3"/>
  <c r="CI360" i="3"/>
  <c r="CI155" i="3"/>
  <c r="CI228" i="3"/>
  <c r="CI126" i="3"/>
  <c r="CI196" i="3"/>
  <c r="CI21" i="3"/>
  <c r="CI114" i="3"/>
  <c r="CI164" i="3"/>
  <c r="CI159" i="3"/>
  <c r="CI357" i="3"/>
  <c r="CI248" i="3"/>
  <c r="CI239" i="3"/>
  <c r="CI252" i="3"/>
  <c r="CI250" i="3"/>
  <c r="CN140" i="3"/>
  <c r="CN138" i="3"/>
  <c r="CN262" i="3"/>
  <c r="CN292" i="3"/>
  <c r="CN315" i="3"/>
  <c r="CN143" i="3"/>
  <c r="CN316" i="3"/>
  <c r="CN352" i="3"/>
  <c r="CN332" i="3"/>
  <c r="CN305" i="3"/>
  <c r="CN295" i="3"/>
  <c r="CN256" i="3"/>
  <c r="CN293" i="3"/>
  <c r="CN141" i="3"/>
  <c r="CN98" i="3"/>
  <c r="CN146" i="3"/>
  <c r="CN350" i="3"/>
  <c r="CN300" i="3"/>
  <c r="CN263" i="3"/>
  <c r="CN259" i="3"/>
  <c r="CN309" i="3"/>
  <c r="CN302" i="3"/>
  <c r="CN306" i="3"/>
  <c r="CN313" i="3"/>
  <c r="CN318" i="3"/>
  <c r="CN287" i="3"/>
  <c r="CN288" i="3"/>
  <c r="CN127" i="3"/>
  <c r="CN323" i="3"/>
  <c r="CN128" i="3"/>
  <c r="CN349" i="3"/>
  <c r="CN167" i="3"/>
  <c r="CN152" i="3"/>
  <c r="CN161" i="3"/>
  <c r="CN162" i="3"/>
  <c r="CN267" i="3"/>
  <c r="CN99" i="3"/>
  <c r="CN139" i="3"/>
  <c r="CN165" i="3"/>
  <c r="CN254" i="3"/>
  <c r="CN265" i="3"/>
  <c r="CN345" i="3"/>
  <c r="CN257" i="3"/>
  <c r="CN224" i="3"/>
  <c r="CN327" i="3"/>
  <c r="CN282" i="3"/>
  <c r="CN102" i="3"/>
  <c r="CN111" i="3"/>
  <c r="CN149" i="3"/>
  <c r="CN101" i="3"/>
  <c r="CN264" i="3"/>
  <c r="CN314" i="3"/>
  <c r="CN331" i="3"/>
  <c r="CN95" i="3"/>
  <c r="CN343" i="3"/>
  <c r="CN277" i="3"/>
  <c r="CN283" i="3"/>
  <c r="CN103" i="3"/>
  <c r="CN364" i="3"/>
  <c r="CN145" i="3"/>
  <c r="CN148" i="3"/>
  <c r="CN24" i="3"/>
  <c r="CN329" i="3"/>
  <c r="CN89" i="3"/>
  <c r="CN210" i="3"/>
  <c r="CN212" i="3"/>
  <c r="CN28" i="3"/>
  <c r="CN363" i="3"/>
  <c r="CN150" i="3"/>
  <c r="CN153" i="3"/>
  <c r="CN87" i="3"/>
  <c r="CN18" i="3"/>
  <c r="CN213" i="3"/>
  <c r="CN147" i="3"/>
  <c r="CN17" i="3"/>
  <c r="CN233" i="3"/>
  <c r="CN362" i="3"/>
  <c r="CN209" i="3"/>
  <c r="CN158" i="3"/>
  <c r="CN16" i="3"/>
  <c r="CN160" i="3"/>
  <c r="CN26" i="3"/>
  <c r="CN27" i="3"/>
  <c r="CN92" i="3"/>
  <c r="CN355" i="3"/>
  <c r="CN22" i="3"/>
  <c r="CN214" i="3"/>
  <c r="CN211" i="3"/>
  <c r="CN23" i="3"/>
  <c r="CN20" i="3"/>
  <c r="CN12" i="3"/>
  <c r="CN25" i="3"/>
  <c r="CN330" i="3"/>
  <c r="CN19" i="3"/>
  <c r="CN151" i="3"/>
  <c r="BW230" i="3" l="1"/>
  <c r="CD230" i="3"/>
  <c r="CD250" i="3"/>
  <c r="BW250" i="3"/>
  <c r="CD249" i="3"/>
  <c r="BW249" i="3"/>
  <c r="BW253" i="3"/>
  <c r="CD253" i="3"/>
  <c r="CD252" i="3"/>
  <c r="BW252" i="3"/>
  <c r="BW251" i="3"/>
  <c r="CD251" i="3"/>
  <c r="CI281" i="3"/>
  <c r="CN281" i="3"/>
  <c r="CI278" i="3"/>
  <c r="CN278" i="3"/>
  <c r="CI231" i="3"/>
  <c r="CN231" i="3"/>
  <c r="CI142" i="3"/>
  <c r="CN142" i="3"/>
  <c r="CI123" i="3"/>
  <c r="CN113" i="3"/>
  <c r="CN279" i="3"/>
  <c r="CN73" i="3"/>
  <c r="CI394" i="3"/>
  <c r="CN124" i="3"/>
  <c r="CI107" i="3"/>
  <c r="CN97" i="3"/>
  <c r="CI365" i="3"/>
  <c r="CN365" i="3"/>
  <c r="CI219" i="3"/>
  <c r="CN219" i="3"/>
  <c r="CI137" i="3"/>
  <c r="CN117" i="3"/>
  <c r="CI238" i="3"/>
  <c r="CN238" i="3"/>
  <c r="CI215" i="3"/>
  <c r="CN215" i="3"/>
  <c r="CI225" i="3"/>
  <c r="CN225" i="3"/>
  <c r="CI106" i="3"/>
  <c r="CN100" i="3"/>
  <c r="CI270" i="3"/>
  <c r="CN270" i="3"/>
  <c r="CI136" i="3"/>
  <c r="CN116" i="3"/>
  <c r="CI96" i="3"/>
  <c r="CN105" i="3"/>
  <c r="CI304" i="3"/>
  <c r="CN304" i="3"/>
  <c r="CI221" i="3"/>
  <c r="CN221" i="3"/>
  <c r="CN84" i="3"/>
  <c r="CI268" i="3"/>
  <c r="CN268" i="3"/>
  <c r="CN82" i="3"/>
  <c r="CN354" i="3"/>
  <c r="CI232" i="3"/>
  <c r="CN232" i="3"/>
  <c r="CI151" i="3"/>
  <c r="CI153" i="3"/>
  <c r="CI292" i="3"/>
  <c r="CI82" i="3"/>
  <c r="CI167" i="3"/>
  <c r="CI105" i="3"/>
  <c r="CI55" i="3"/>
  <c r="CI84" i="3"/>
  <c r="CI20" i="3"/>
  <c r="CI92" i="3"/>
  <c r="CI233" i="3"/>
  <c r="CI150" i="3"/>
  <c r="CI24" i="3"/>
  <c r="CI224" i="3"/>
  <c r="CI254" i="3"/>
  <c r="CI216" i="3"/>
  <c r="CI295" i="3"/>
  <c r="CI332" i="3"/>
  <c r="CI315" i="3"/>
  <c r="CI330" i="3"/>
  <c r="CI16" i="3"/>
  <c r="CI213" i="3"/>
  <c r="CI210" i="3"/>
  <c r="CI267" i="3"/>
  <c r="CI103" i="3"/>
  <c r="CI217" i="3"/>
  <c r="CI349" i="3"/>
  <c r="CI288" i="3"/>
  <c r="CI309" i="3"/>
  <c r="CI258" i="3"/>
  <c r="CI255" i="3"/>
  <c r="CI160" i="3"/>
  <c r="CI212" i="3"/>
  <c r="CI343" i="3"/>
  <c r="CI19" i="3"/>
  <c r="CI23" i="3"/>
  <c r="CI27" i="3"/>
  <c r="CI18" i="3"/>
  <c r="CI89" i="3"/>
  <c r="CI283" i="3"/>
  <c r="CI352" i="3"/>
  <c r="CI301" i="3"/>
  <c r="CI310" i="3"/>
  <c r="CI12" i="3"/>
  <c r="CI147" i="3"/>
  <c r="CI364" i="3"/>
  <c r="CI102" i="3"/>
  <c r="CI282" i="3"/>
  <c r="CI265" i="3"/>
  <c r="CI323" i="3"/>
  <c r="CI259" i="3"/>
  <c r="CI334" i="3"/>
  <c r="CI25" i="3"/>
  <c r="CI214" i="3"/>
  <c r="CI158" i="3"/>
  <c r="CI116" i="3"/>
  <c r="CI363" i="3"/>
  <c r="CI331" i="3"/>
  <c r="CI218" i="3"/>
  <c r="CI257" i="3"/>
  <c r="CI287" i="3"/>
  <c r="CI313" i="3"/>
  <c r="CI263" i="3"/>
  <c r="CI300" i="3"/>
  <c r="CI163" i="3"/>
  <c r="CI322" i="3"/>
  <c r="CI320" i="3"/>
  <c r="CI362" i="3"/>
  <c r="CI124" i="3"/>
  <c r="CI329" i="3"/>
  <c r="CI327" i="3"/>
  <c r="CI211" i="3"/>
  <c r="CI22" i="3"/>
  <c r="CI26" i="3"/>
  <c r="CI209" i="3"/>
  <c r="CI17" i="3"/>
  <c r="CI87" i="3"/>
  <c r="CI28" i="3"/>
  <c r="CI117" i="3"/>
  <c r="CI145" i="3"/>
  <c r="CI314" i="3"/>
  <c r="CI293" i="3"/>
  <c r="CI262" i="3"/>
  <c r="CI321" i="3"/>
  <c r="CI277" i="3"/>
  <c r="CI264" i="3"/>
  <c r="CI111" i="3"/>
  <c r="CI345" i="3"/>
  <c r="CI128" i="3"/>
  <c r="CI302" i="3"/>
  <c r="CI350" i="3"/>
  <c r="CI256" i="3"/>
  <c r="CI289" i="3"/>
  <c r="CI354" i="3"/>
  <c r="CI355" i="3"/>
  <c r="CI148" i="3"/>
  <c r="CI95" i="3"/>
  <c r="CI101" i="3"/>
  <c r="CI149" i="3"/>
  <c r="CI100" i="3"/>
  <c r="CI230" i="3"/>
  <c r="CI229" i="3"/>
  <c r="CI165" i="3"/>
  <c r="CI139" i="3"/>
  <c r="CI99" i="3"/>
  <c r="CI162" i="3"/>
  <c r="CI161" i="3"/>
  <c r="CI152" i="3"/>
  <c r="CI113" i="3"/>
  <c r="CI127" i="3"/>
  <c r="CI318" i="3"/>
  <c r="CI306" i="3"/>
  <c r="CI146" i="3"/>
  <c r="CI98" i="3"/>
  <c r="CI141" i="3"/>
  <c r="CI305" i="3"/>
  <c r="CI316" i="3"/>
  <c r="CI143" i="3"/>
  <c r="CI279" i="3"/>
  <c r="CI97" i="3"/>
  <c r="CI73" i="3"/>
  <c r="CI138" i="3"/>
  <c r="CI140" i="3"/>
  <c r="CD212" i="3" l="1"/>
  <c r="BW212" i="3"/>
  <c r="BW322" i="3"/>
  <c r="CD322" i="3"/>
  <c r="CD350" i="3"/>
  <c r="BW350" i="3"/>
  <c r="CD127" i="3"/>
  <c r="BW127" i="3"/>
  <c r="BW25" i="3"/>
  <c r="CD25" i="3"/>
  <c r="CD222" i="3"/>
  <c r="BW222" i="3"/>
  <c r="CD357" i="3"/>
  <c r="BW357" i="3"/>
  <c r="CD345" i="3"/>
  <c r="BW345" i="3"/>
  <c r="BW215" i="3"/>
  <c r="CD215" i="3"/>
  <c r="CD330" i="3"/>
  <c r="BW330" i="3"/>
  <c r="BW348" i="3"/>
  <c r="CD348" i="3"/>
  <c r="BW114" i="3"/>
  <c r="CD114" i="3"/>
  <c r="BW275" i="3"/>
  <c r="CD275" i="3"/>
  <c r="CD282" i="3"/>
  <c r="BW282" i="3"/>
  <c r="CD52" i="3"/>
  <c r="BW52" i="3"/>
  <c r="BW362" i="3"/>
  <c r="CH362" i="3" s="1"/>
  <c r="CD362" i="3"/>
  <c r="CD28" i="3"/>
  <c r="BW28" i="3"/>
  <c r="BW352" i="3"/>
  <c r="CD352" i="3"/>
  <c r="BW295" i="3"/>
  <c r="CD295" i="3"/>
  <c r="BW301" i="3"/>
  <c r="CD301" i="3"/>
  <c r="CD360" i="3"/>
  <c r="BW360" i="3"/>
  <c r="BW141" i="3"/>
  <c r="CD141" i="3"/>
  <c r="BW300" i="3"/>
  <c r="CD300" i="3"/>
  <c r="BW306" i="3"/>
  <c r="CD306" i="3"/>
  <c r="CD82" i="3"/>
  <c r="BW82" i="3"/>
  <c r="BW327" i="3"/>
  <c r="CD327" i="3"/>
  <c r="BU230" i="3"/>
  <c r="BX230" i="3"/>
  <c r="BY230" i="3"/>
  <c r="BT230" i="3"/>
  <c r="BZ230" i="3"/>
  <c r="BV230" i="3"/>
  <c r="CD20" i="3"/>
  <c r="BW20" i="3"/>
  <c r="BW26" i="3"/>
  <c r="CD26" i="3"/>
  <c r="CD116" i="3"/>
  <c r="BW116" i="3"/>
  <c r="BW97" i="3"/>
  <c r="CD97" i="3"/>
  <c r="CD293" i="3"/>
  <c r="BW293" i="3"/>
  <c r="BW305" i="3"/>
  <c r="CD305" i="3"/>
  <c r="CD289" i="3"/>
  <c r="BW289" i="3"/>
  <c r="CD365" i="3"/>
  <c r="BW365" i="3"/>
  <c r="BW163" i="3"/>
  <c r="CD163" i="3"/>
  <c r="CD129" i="3"/>
  <c r="BW129" i="3"/>
  <c r="BW133" i="3"/>
  <c r="CD133" i="3"/>
  <c r="CD358" i="3"/>
  <c r="BW358" i="3"/>
  <c r="BW227" i="3"/>
  <c r="CD227" i="3"/>
  <c r="BW95" i="3"/>
  <c r="CD95" i="3"/>
  <c r="BW111" i="3"/>
  <c r="CD111" i="3"/>
  <c r="CD264" i="3"/>
  <c r="BW264" i="3"/>
  <c r="BW259" i="3"/>
  <c r="CD259" i="3"/>
  <c r="BW313" i="3"/>
  <c r="CD313" i="3"/>
  <c r="BW226" i="3"/>
  <c r="CD226" i="3"/>
  <c r="BW58" i="3"/>
  <c r="CD58" i="3"/>
  <c r="BW83" i="3"/>
  <c r="CD83" i="3"/>
  <c r="BW128" i="3"/>
  <c r="CD128" i="3"/>
  <c r="CD236" i="3"/>
  <c r="BW236" i="3"/>
  <c r="CE253" i="3"/>
  <c r="CF253" i="3"/>
  <c r="CC253" i="3"/>
  <c r="CG253" i="3"/>
  <c r="CB253" i="3"/>
  <c r="CA253" i="3"/>
  <c r="CD22" i="3"/>
  <c r="BW22" i="3"/>
  <c r="CD107" i="3"/>
  <c r="BW107" i="3"/>
  <c r="CD101" i="3"/>
  <c r="BW101" i="3"/>
  <c r="CD194" i="3"/>
  <c r="BW194" i="3"/>
  <c r="CD211" i="3"/>
  <c r="BW211" i="3"/>
  <c r="BW108" i="3"/>
  <c r="CD108" i="3"/>
  <c r="BW239" i="3"/>
  <c r="CD239" i="3"/>
  <c r="CD283" i="3"/>
  <c r="BW283" i="3"/>
  <c r="BW204" i="3"/>
  <c r="CD204" i="3"/>
  <c r="BV251" i="3"/>
  <c r="BZ251" i="3"/>
  <c r="BU251" i="3"/>
  <c r="BY251" i="3"/>
  <c r="BT251" i="3"/>
  <c r="BX251" i="3"/>
  <c r="BW19" i="3"/>
  <c r="CD19" i="3"/>
  <c r="CD310" i="3"/>
  <c r="BW310" i="3"/>
  <c r="CD266" i="3"/>
  <c r="BW266" i="3"/>
  <c r="BW139" i="3"/>
  <c r="CD139" i="3"/>
  <c r="BW267" i="3"/>
  <c r="CH267" i="3" s="1"/>
  <c r="CD267" i="3"/>
  <c r="CD207" i="3"/>
  <c r="BW207" i="3"/>
  <c r="BW17" i="3"/>
  <c r="CD17" i="3"/>
  <c r="BW96" i="3"/>
  <c r="CD96" i="3"/>
  <c r="CD312" i="3"/>
  <c r="BW312" i="3"/>
  <c r="BW223" i="3"/>
  <c r="CD223" i="3"/>
  <c r="CD169" i="3"/>
  <c r="BW169" i="3"/>
  <c r="BW138" i="3"/>
  <c r="CD138" i="3"/>
  <c r="CD146" i="3"/>
  <c r="BW146" i="3"/>
  <c r="CD277" i="3"/>
  <c r="BW277" i="3"/>
  <c r="CD55" i="3"/>
  <c r="BW55" i="3"/>
  <c r="BW323" i="3"/>
  <c r="CD323" i="3"/>
  <c r="CB252" i="3"/>
  <c r="CF252" i="3"/>
  <c r="CE252" i="3"/>
  <c r="CC252" i="3"/>
  <c r="CG252" i="3"/>
  <c r="CA252" i="3"/>
  <c r="BW12" i="3"/>
  <c r="CD12" i="3"/>
  <c r="CD210" i="3"/>
  <c r="BW210" i="3"/>
  <c r="BW268" i="3"/>
  <c r="CD268" i="3"/>
  <c r="CD332" i="3"/>
  <c r="BW332" i="3"/>
  <c r="CD258" i="3"/>
  <c r="BW258" i="3"/>
  <c r="BW304" i="3"/>
  <c r="CD304" i="3"/>
  <c r="CD195" i="3"/>
  <c r="BW195" i="3"/>
  <c r="CD155" i="3"/>
  <c r="BW155" i="3"/>
  <c r="BW164" i="3"/>
  <c r="CD164" i="3"/>
  <c r="BW130" i="3"/>
  <c r="CD130" i="3"/>
  <c r="CD177" i="3"/>
  <c r="BW177" i="3"/>
  <c r="CD299" i="3"/>
  <c r="BW299" i="3"/>
  <c r="CD221" i="3"/>
  <c r="BW221" i="3"/>
  <c r="BW98" i="3"/>
  <c r="CD98" i="3"/>
  <c r="CD102" i="3"/>
  <c r="BW102" i="3"/>
  <c r="CD265" i="3"/>
  <c r="BW265" i="3"/>
  <c r="CD262" i="3"/>
  <c r="BW262" i="3"/>
  <c r="CH262" i="3" s="1"/>
  <c r="CD314" i="3"/>
  <c r="BW314" i="3"/>
  <c r="CD220" i="3"/>
  <c r="BW220" i="3"/>
  <c r="BW72" i="3"/>
  <c r="CD72" i="3"/>
  <c r="CD84" i="3"/>
  <c r="BW84" i="3"/>
  <c r="BW113" i="3"/>
  <c r="CD113" i="3"/>
  <c r="CD237" i="3"/>
  <c r="BW237" i="3"/>
  <c r="BV253" i="3"/>
  <c r="BY253" i="3"/>
  <c r="BT253" i="3"/>
  <c r="BU253" i="3"/>
  <c r="BX253" i="3"/>
  <c r="BZ253" i="3"/>
  <c r="BW233" i="3"/>
  <c r="CD233" i="3"/>
  <c r="CD316" i="3"/>
  <c r="BW316" i="3"/>
  <c r="BW126" i="3"/>
  <c r="CD126" i="3"/>
  <c r="BW287" i="3"/>
  <c r="CD287" i="3"/>
  <c r="BW23" i="3"/>
  <c r="CD23" i="3"/>
  <c r="CD317" i="3"/>
  <c r="BW317" i="3"/>
  <c r="BW24" i="3"/>
  <c r="CD24" i="3"/>
  <c r="BW363" i="3"/>
  <c r="CH363" i="3" s="1"/>
  <c r="CD363" i="3"/>
  <c r="BW333" i="3"/>
  <c r="CD333" i="3"/>
  <c r="BW279" i="3"/>
  <c r="CD279" i="3"/>
  <c r="BW307" i="3"/>
  <c r="CD307" i="3"/>
  <c r="CD196" i="3"/>
  <c r="BW196" i="3"/>
  <c r="BW156" i="3"/>
  <c r="CD156" i="3"/>
  <c r="CD320" i="3"/>
  <c r="BW320" i="3"/>
  <c r="BW110" i="3"/>
  <c r="CD110" i="3"/>
  <c r="CD159" i="3"/>
  <c r="BW159" i="3"/>
  <c r="BW248" i="3"/>
  <c r="CD248" i="3"/>
  <c r="BW281" i="3"/>
  <c r="CD281" i="3"/>
  <c r="BW99" i="3"/>
  <c r="CD99" i="3"/>
  <c r="BW103" i="3"/>
  <c r="CD103" i="3"/>
  <c r="CD254" i="3"/>
  <c r="BW254" i="3"/>
  <c r="CD257" i="3"/>
  <c r="BW257" i="3"/>
  <c r="BW315" i="3"/>
  <c r="CD315" i="3"/>
  <c r="CD216" i="3"/>
  <c r="BW216" i="3"/>
  <c r="BW190" i="3"/>
  <c r="CD190" i="3"/>
  <c r="CD85" i="3"/>
  <c r="BW85" i="3"/>
  <c r="CD349" i="3"/>
  <c r="BW349" i="3"/>
  <c r="BX249" i="3"/>
  <c r="BT249" i="3"/>
  <c r="BU249" i="3"/>
  <c r="BZ249" i="3"/>
  <c r="BV249" i="3"/>
  <c r="BY249" i="3"/>
  <c r="BW142" i="3"/>
  <c r="CD142" i="3"/>
  <c r="BW344" i="3"/>
  <c r="CD344" i="3"/>
  <c r="BW302" i="3"/>
  <c r="CH302" i="3" s="1"/>
  <c r="CD302" i="3"/>
  <c r="CE251" i="3"/>
  <c r="CB251" i="3"/>
  <c r="CF251" i="3"/>
  <c r="CA251" i="3"/>
  <c r="CG251" i="3"/>
  <c r="CC251" i="3"/>
  <c r="CD73" i="3"/>
  <c r="BW73" i="3"/>
  <c r="BW364" i="3"/>
  <c r="CD364" i="3"/>
  <c r="BW18" i="3"/>
  <c r="CD18" i="3"/>
  <c r="CD214" i="3"/>
  <c r="BW214" i="3"/>
  <c r="CD329" i="3"/>
  <c r="BW329" i="3"/>
  <c r="CH329" i="3" s="1"/>
  <c r="CD27" i="3"/>
  <c r="BW27" i="3"/>
  <c r="CD213" i="3"/>
  <c r="BW213" i="3"/>
  <c r="CD334" i="3"/>
  <c r="BW334" i="3"/>
  <c r="CD274" i="3"/>
  <c r="BW274" i="3"/>
  <c r="CD308" i="3"/>
  <c r="BW308" i="3"/>
  <c r="CD21" i="3"/>
  <c r="BW21" i="3"/>
  <c r="CD157" i="3"/>
  <c r="BW157" i="3"/>
  <c r="BW321" i="3"/>
  <c r="CD321" i="3"/>
  <c r="CD346" i="3"/>
  <c r="BW346" i="3"/>
  <c r="BW122" i="3"/>
  <c r="CD122" i="3"/>
  <c r="CD303" i="3"/>
  <c r="BW303" i="3"/>
  <c r="CD276" i="3"/>
  <c r="BW276" i="3"/>
  <c r="CD100" i="3"/>
  <c r="BW100" i="3"/>
  <c r="BW105" i="3"/>
  <c r="CD105" i="3"/>
  <c r="CD263" i="3"/>
  <c r="BW263" i="3"/>
  <c r="CD309" i="3"/>
  <c r="BW309" i="3"/>
  <c r="CD318" i="3"/>
  <c r="BW318" i="3"/>
  <c r="CD225" i="3"/>
  <c r="BW225" i="3"/>
  <c r="BW191" i="3"/>
  <c r="CD191" i="3"/>
  <c r="BW162" i="3"/>
  <c r="CD162" i="3"/>
  <c r="CD167" i="3"/>
  <c r="BW167" i="3"/>
  <c r="CF249" i="3"/>
  <c r="CB249" i="3"/>
  <c r="CG249" i="3"/>
  <c r="CA249" i="3"/>
  <c r="CE249" i="3"/>
  <c r="CC249" i="3"/>
  <c r="BW269" i="3"/>
  <c r="CD269" i="3"/>
  <c r="CD16" i="3"/>
  <c r="BW16" i="3"/>
  <c r="BW228" i="3"/>
  <c r="CD228" i="3"/>
  <c r="CD270" i="3"/>
  <c r="BW270" i="3"/>
  <c r="CD152" i="3"/>
  <c r="BW152" i="3"/>
  <c r="BZ250" i="3"/>
  <c r="BT250" i="3"/>
  <c r="BY250" i="3"/>
  <c r="BV250" i="3"/>
  <c r="BX250" i="3"/>
  <c r="BU250" i="3"/>
  <c r="CD255" i="3"/>
  <c r="BW255" i="3"/>
  <c r="CH255" i="3" s="1"/>
  <c r="CD347" i="3"/>
  <c r="BW347" i="3"/>
  <c r="BW331" i="3"/>
  <c r="CD331" i="3"/>
  <c r="CD292" i="3"/>
  <c r="BW292" i="3"/>
  <c r="CH292" i="3" s="1"/>
  <c r="BW224" i="3"/>
  <c r="CD224" i="3"/>
  <c r="BW153" i="3"/>
  <c r="CD153" i="3"/>
  <c r="BW319" i="3"/>
  <c r="CD319" i="3"/>
  <c r="CD359" i="3"/>
  <c r="BW359" i="3"/>
  <c r="BW149" i="3"/>
  <c r="CD149" i="3"/>
  <c r="BW232" i="3"/>
  <c r="CD232" i="3"/>
  <c r="BW165" i="3"/>
  <c r="CD165" i="3"/>
  <c r="CD326" i="3"/>
  <c r="BW326" i="3"/>
  <c r="BX252" i="3"/>
  <c r="BZ252" i="3"/>
  <c r="BU252" i="3"/>
  <c r="BV252" i="3"/>
  <c r="BY252" i="3"/>
  <c r="BT252" i="3"/>
  <c r="CE230" i="3"/>
  <c r="CC230" i="3"/>
  <c r="CF230" i="3"/>
  <c r="CG230" i="3"/>
  <c r="CA230" i="3"/>
  <c r="CB230" i="3"/>
  <c r="BW256" i="3"/>
  <c r="CD256" i="3"/>
  <c r="BW238" i="3"/>
  <c r="CD238" i="3"/>
  <c r="CD219" i="3"/>
  <c r="BW219" i="3"/>
  <c r="CD143" i="3"/>
  <c r="BW143" i="3"/>
  <c r="CD291" i="3"/>
  <c r="BW291" i="3"/>
  <c r="BW278" i="3"/>
  <c r="CD278" i="3"/>
  <c r="BW288" i="3"/>
  <c r="CD288" i="3"/>
  <c r="CD161" i="3"/>
  <c r="BW161" i="3"/>
  <c r="CF250" i="3"/>
  <c r="CA250" i="3"/>
  <c r="CG250" i="3"/>
  <c r="CC250" i="3"/>
  <c r="CB250" i="3"/>
  <c r="CE250" i="3"/>
  <c r="BW140" i="3"/>
  <c r="CD140" i="3"/>
  <c r="BW217" i="3"/>
  <c r="CD217" i="3"/>
  <c r="CD351" i="3"/>
  <c r="BW351" i="3"/>
  <c r="CD343" i="3"/>
  <c r="BW343" i="3"/>
  <c r="CD200" i="3"/>
  <c r="BW200" i="3"/>
  <c r="CD231" i="3"/>
  <c r="BW231" i="3"/>
  <c r="CH230" i="3"/>
  <c r="CH251" i="3"/>
  <c r="CH252" i="3"/>
  <c r="CH249" i="3"/>
  <c r="CH250" i="3"/>
  <c r="CH253" i="3"/>
  <c r="H9" i="3"/>
  <c r="I9" i="3" s="1"/>
  <c r="J9" i="3" s="1"/>
  <c r="CE288" i="3" l="1"/>
  <c r="CA288" i="3"/>
  <c r="CB288" i="3"/>
  <c r="CC288" i="3"/>
  <c r="CF288" i="3"/>
  <c r="CG288" i="3"/>
  <c r="CA224" i="3"/>
  <c r="CC224" i="3"/>
  <c r="CE224" i="3"/>
  <c r="CF224" i="3"/>
  <c r="CG224" i="3"/>
  <c r="CB224" i="3"/>
  <c r="BT100" i="3"/>
  <c r="BU100" i="3"/>
  <c r="BV100" i="3"/>
  <c r="BX100" i="3"/>
  <c r="BY100" i="3"/>
  <c r="BZ100" i="3"/>
  <c r="BT257" i="3"/>
  <c r="BX257" i="3"/>
  <c r="BY257" i="3"/>
  <c r="BV257" i="3"/>
  <c r="BZ257" i="3"/>
  <c r="BU257" i="3"/>
  <c r="BT20" i="3"/>
  <c r="BU20" i="3"/>
  <c r="BX20" i="3"/>
  <c r="BY20" i="3"/>
  <c r="BV20" i="3"/>
  <c r="BZ20" i="3"/>
  <c r="BY330" i="3"/>
  <c r="BU330" i="3"/>
  <c r="BV330" i="3"/>
  <c r="BT330" i="3"/>
  <c r="BX330" i="3"/>
  <c r="BZ330" i="3"/>
  <c r="CF343" i="3"/>
  <c r="CE343" i="3"/>
  <c r="CA343" i="3"/>
  <c r="CC343" i="3"/>
  <c r="CG343" i="3"/>
  <c r="CB343" i="3"/>
  <c r="BY149" i="3"/>
  <c r="BZ149" i="3"/>
  <c r="BU149" i="3"/>
  <c r="BT149" i="3"/>
  <c r="BX149" i="3"/>
  <c r="BV149" i="3"/>
  <c r="CG318" i="3"/>
  <c r="CB318" i="3"/>
  <c r="CC318" i="3"/>
  <c r="CF318" i="3"/>
  <c r="CA318" i="3"/>
  <c r="CE318" i="3"/>
  <c r="BY364" i="3"/>
  <c r="BU364" i="3"/>
  <c r="BX364" i="3"/>
  <c r="BT364" i="3"/>
  <c r="BZ364" i="3"/>
  <c r="BV364" i="3"/>
  <c r="CC332" i="3"/>
  <c r="CF332" i="3"/>
  <c r="CB332" i="3"/>
  <c r="CG332" i="3"/>
  <c r="CE332" i="3"/>
  <c r="CA332" i="3"/>
  <c r="BU163" i="3"/>
  <c r="BV163" i="3"/>
  <c r="BX163" i="3"/>
  <c r="BT163" i="3"/>
  <c r="BY163" i="3"/>
  <c r="BZ163" i="3"/>
  <c r="BX327" i="3"/>
  <c r="BT327" i="3"/>
  <c r="BV327" i="3"/>
  <c r="BZ327" i="3"/>
  <c r="BU327" i="3"/>
  <c r="BY327" i="3"/>
  <c r="BY352" i="3"/>
  <c r="BT352" i="3"/>
  <c r="BZ352" i="3"/>
  <c r="BU352" i="3"/>
  <c r="BV352" i="3"/>
  <c r="BX352" i="3"/>
  <c r="CA217" i="3"/>
  <c r="CE217" i="3"/>
  <c r="CG217" i="3"/>
  <c r="CC217" i="3"/>
  <c r="CB217" i="3"/>
  <c r="CF217" i="3"/>
  <c r="BZ291" i="3"/>
  <c r="BU291" i="3"/>
  <c r="BY291" i="3"/>
  <c r="BT291" i="3"/>
  <c r="BV291" i="3"/>
  <c r="BX291" i="3"/>
  <c r="CF256" i="3"/>
  <c r="CC256" i="3"/>
  <c r="CB256" i="3"/>
  <c r="CG256" i="3"/>
  <c r="CA256" i="3"/>
  <c r="CE256" i="3"/>
  <c r="CF165" i="3"/>
  <c r="CG165" i="3"/>
  <c r="CB165" i="3"/>
  <c r="CC165" i="3"/>
  <c r="CE165" i="3"/>
  <c r="CA165" i="3"/>
  <c r="CB319" i="3"/>
  <c r="CE319" i="3"/>
  <c r="CC319" i="3"/>
  <c r="CG319" i="3"/>
  <c r="CA319" i="3"/>
  <c r="CF319" i="3"/>
  <c r="CE331" i="3"/>
  <c r="CB331" i="3"/>
  <c r="CF331" i="3"/>
  <c r="CC331" i="3"/>
  <c r="CA331" i="3"/>
  <c r="CG331" i="3"/>
  <c r="CA228" i="3"/>
  <c r="CC228" i="3"/>
  <c r="CG228" i="3"/>
  <c r="CE228" i="3"/>
  <c r="CB228" i="3"/>
  <c r="CF228" i="3"/>
  <c r="CF191" i="3"/>
  <c r="CA191" i="3"/>
  <c r="CE191" i="3"/>
  <c r="CC191" i="3"/>
  <c r="CB191" i="3"/>
  <c r="CG191" i="3"/>
  <c r="BX263" i="3"/>
  <c r="BU263" i="3"/>
  <c r="BZ263" i="3"/>
  <c r="BT263" i="3"/>
  <c r="BY263" i="3"/>
  <c r="BV263" i="3"/>
  <c r="BV303" i="3"/>
  <c r="BX303" i="3"/>
  <c r="BT303" i="3"/>
  <c r="BZ303" i="3"/>
  <c r="BU303" i="3"/>
  <c r="BY303" i="3"/>
  <c r="BT157" i="3"/>
  <c r="BU157" i="3"/>
  <c r="BV157" i="3"/>
  <c r="BX157" i="3"/>
  <c r="BY157" i="3"/>
  <c r="BZ157" i="3"/>
  <c r="BX334" i="3"/>
  <c r="BZ334" i="3"/>
  <c r="BT334" i="3"/>
  <c r="BU334" i="3"/>
  <c r="BV334" i="3"/>
  <c r="BY334" i="3"/>
  <c r="BV214" i="3"/>
  <c r="BX214" i="3"/>
  <c r="BY214" i="3"/>
  <c r="BT214" i="3"/>
  <c r="BZ214" i="3"/>
  <c r="BU214" i="3"/>
  <c r="CA344" i="3"/>
  <c r="CE344" i="3"/>
  <c r="CC344" i="3"/>
  <c r="CF344" i="3"/>
  <c r="CB344" i="3"/>
  <c r="CG344" i="3"/>
  <c r="BZ216" i="3"/>
  <c r="BV216" i="3"/>
  <c r="BX216" i="3"/>
  <c r="BY216" i="3"/>
  <c r="BT216" i="3"/>
  <c r="BU216" i="3"/>
  <c r="CA103" i="3"/>
  <c r="CE103" i="3"/>
  <c r="CG103" i="3"/>
  <c r="CF103" i="3"/>
  <c r="CC103" i="3"/>
  <c r="CB103" i="3"/>
  <c r="BZ159" i="3"/>
  <c r="BT159" i="3"/>
  <c r="BU159" i="3"/>
  <c r="BV159" i="3"/>
  <c r="BY159" i="3"/>
  <c r="BX159" i="3"/>
  <c r="BU196" i="3"/>
  <c r="BZ196" i="3"/>
  <c r="BV196" i="3"/>
  <c r="BX196" i="3"/>
  <c r="BT196" i="3"/>
  <c r="BY196" i="3"/>
  <c r="CE363" i="3"/>
  <c r="CC363" i="3"/>
  <c r="CF363" i="3"/>
  <c r="CG363" i="3"/>
  <c r="CB363" i="3"/>
  <c r="CA363" i="3"/>
  <c r="CB287" i="3"/>
  <c r="CE287" i="3"/>
  <c r="CC287" i="3"/>
  <c r="CG287" i="3"/>
  <c r="CA287" i="3"/>
  <c r="CF287" i="3"/>
  <c r="CG113" i="3"/>
  <c r="CC113" i="3"/>
  <c r="CE113" i="3"/>
  <c r="CB113" i="3"/>
  <c r="CF113" i="3"/>
  <c r="CA113" i="3"/>
  <c r="BZ314" i="3"/>
  <c r="BV314" i="3"/>
  <c r="BX314" i="3"/>
  <c r="BT314" i="3"/>
  <c r="BU314" i="3"/>
  <c r="BY314" i="3"/>
  <c r="CA98" i="3"/>
  <c r="CF98" i="3"/>
  <c r="CG98" i="3"/>
  <c r="CB98" i="3"/>
  <c r="CC98" i="3"/>
  <c r="CE98" i="3"/>
  <c r="CE130" i="3"/>
  <c r="CF130" i="3"/>
  <c r="CG130" i="3"/>
  <c r="CB130" i="3"/>
  <c r="CA130" i="3"/>
  <c r="CC130" i="3"/>
  <c r="CA304" i="3"/>
  <c r="CB304" i="3"/>
  <c r="CC304" i="3"/>
  <c r="CF304" i="3"/>
  <c r="CG304" i="3"/>
  <c r="CE304" i="3"/>
  <c r="BT210" i="3"/>
  <c r="BV210" i="3"/>
  <c r="BZ210" i="3"/>
  <c r="BX210" i="3"/>
  <c r="BU210" i="3"/>
  <c r="BY210" i="3"/>
  <c r="BZ146" i="3"/>
  <c r="BU146" i="3"/>
  <c r="BV146" i="3"/>
  <c r="BY146" i="3"/>
  <c r="BT146" i="3"/>
  <c r="BX146" i="3"/>
  <c r="BX312" i="3"/>
  <c r="BT312" i="3"/>
  <c r="BV312" i="3"/>
  <c r="BU312" i="3"/>
  <c r="BZ312" i="3"/>
  <c r="BY312" i="3"/>
  <c r="CF267" i="3"/>
  <c r="CB267" i="3"/>
  <c r="CA267" i="3"/>
  <c r="CE267" i="3"/>
  <c r="CG267" i="3"/>
  <c r="CC267" i="3"/>
  <c r="CG19" i="3"/>
  <c r="CA19" i="3"/>
  <c r="CF19" i="3"/>
  <c r="CC19" i="3"/>
  <c r="CB19" i="3"/>
  <c r="CE19" i="3"/>
  <c r="CA204" i="3"/>
  <c r="CF204" i="3"/>
  <c r="CB204" i="3"/>
  <c r="CE204" i="3"/>
  <c r="CC204" i="3"/>
  <c r="CG204" i="3"/>
  <c r="BX211" i="3"/>
  <c r="BY211" i="3"/>
  <c r="BZ211" i="3"/>
  <c r="BV211" i="3"/>
  <c r="BT211" i="3"/>
  <c r="BU211" i="3"/>
  <c r="BT22" i="3"/>
  <c r="BY22" i="3"/>
  <c r="BX22" i="3"/>
  <c r="BZ22" i="3"/>
  <c r="BU22" i="3"/>
  <c r="BV22" i="3"/>
  <c r="BU236" i="3"/>
  <c r="BX236" i="3"/>
  <c r="BZ236" i="3"/>
  <c r="BY236" i="3"/>
  <c r="BV236" i="3"/>
  <c r="BT236" i="3"/>
  <c r="CE226" i="3"/>
  <c r="CF226" i="3"/>
  <c r="CC226" i="3"/>
  <c r="CA226" i="3"/>
  <c r="CB226" i="3"/>
  <c r="CG226" i="3"/>
  <c r="CG111" i="3"/>
  <c r="CB111" i="3"/>
  <c r="CA111" i="3"/>
  <c r="CE111" i="3"/>
  <c r="CF111" i="3"/>
  <c r="CC111" i="3"/>
  <c r="CA133" i="3"/>
  <c r="CB133" i="3"/>
  <c r="CE133" i="3"/>
  <c r="CC133" i="3"/>
  <c r="CF133" i="3"/>
  <c r="CG133" i="3"/>
  <c r="BT289" i="3"/>
  <c r="BV289" i="3"/>
  <c r="BY289" i="3"/>
  <c r="BU289" i="3"/>
  <c r="BZ289" i="3"/>
  <c r="BX289" i="3"/>
  <c r="BT116" i="3"/>
  <c r="BU116" i="3"/>
  <c r="BV116" i="3"/>
  <c r="BX116" i="3"/>
  <c r="BY116" i="3"/>
  <c r="BZ116" i="3"/>
  <c r="CF306" i="3"/>
  <c r="CB306" i="3"/>
  <c r="CC306" i="3"/>
  <c r="CG306" i="3"/>
  <c r="CE306" i="3"/>
  <c r="CA306" i="3"/>
  <c r="CE301" i="3"/>
  <c r="CB301" i="3"/>
  <c r="CA301" i="3"/>
  <c r="CF301" i="3"/>
  <c r="CG301" i="3"/>
  <c r="CC301" i="3"/>
  <c r="CE362" i="3"/>
  <c r="CF362" i="3"/>
  <c r="CA362" i="3"/>
  <c r="CG362" i="3"/>
  <c r="CB362" i="3"/>
  <c r="CC362" i="3"/>
  <c r="CA114" i="3"/>
  <c r="CB114" i="3"/>
  <c r="CC114" i="3"/>
  <c r="CE114" i="3"/>
  <c r="CF114" i="3"/>
  <c r="CG114" i="3"/>
  <c r="BV345" i="3"/>
  <c r="BY345" i="3"/>
  <c r="BT345" i="3"/>
  <c r="BU345" i="3"/>
  <c r="BX345" i="3"/>
  <c r="BZ345" i="3"/>
  <c r="BX127" i="3"/>
  <c r="BZ127" i="3"/>
  <c r="BT127" i="3"/>
  <c r="BV127" i="3"/>
  <c r="BU127" i="3"/>
  <c r="BY127" i="3"/>
  <c r="BU343" i="3"/>
  <c r="BX343" i="3"/>
  <c r="BY343" i="3"/>
  <c r="BV343" i="3"/>
  <c r="BZ343" i="3"/>
  <c r="BT343" i="3"/>
  <c r="CB149" i="3"/>
  <c r="CF149" i="3"/>
  <c r="CG149" i="3"/>
  <c r="CC149" i="3"/>
  <c r="CE149" i="3"/>
  <c r="CA149" i="3"/>
  <c r="BU318" i="3"/>
  <c r="BY318" i="3"/>
  <c r="BZ318" i="3"/>
  <c r="BT318" i="3"/>
  <c r="BX318" i="3"/>
  <c r="BV318" i="3"/>
  <c r="BT27" i="3"/>
  <c r="BU27" i="3"/>
  <c r="BV27" i="3"/>
  <c r="BZ27" i="3"/>
  <c r="BY27" i="3"/>
  <c r="BX27" i="3"/>
  <c r="CE279" i="3"/>
  <c r="CB279" i="3"/>
  <c r="CA279" i="3"/>
  <c r="CF279" i="3"/>
  <c r="CG279" i="3"/>
  <c r="CC279" i="3"/>
  <c r="BZ299" i="3"/>
  <c r="BY299" i="3"/>
  <c r="BT299" i="3"/>
  <c r="BV299" i="3"/>
  <c r="BX299" i="3"/>
  <c r="BU299" i="3"/>
  <c r="CB259" i="3"/>
  <c r="CE259" i="3"/>
  <c r="CC259" i="3"/>
  <c r="CA259" i="3"/>
  <c r="CG259" i="3"/>
  <c r="CF259" i="3"/>
  <c r="CB327" i="3"/>
  <c r="CE327" i="3"/>
  <c r="CA327" i="3"/>
  <c r="CC327" i="3"/>
  <c r="CF327" i="3"/>
  <c r="CG327" i="3"/>
  <c r="CF141" i="3"/>
  <c r="CG141" i="3"/>
  <c r="CB141" i="3"/>
  <c r="CC141" i="3"/>
  <c r="CE141" i="3"/>
  <c r="CA141" i="3"/>
  <c r="CF255" i="3"/>
  <c r="CB255" i="3"/>
  <c r="CC255" i="3"/>
  <c r="CG255" i="3"/>
  <c r="CE255" i="3"/>
  <c r="CA255" i="3"/>
  <c r="CE317" i="3"/>
  <c r="CB317" i="3"/>
  <c r="CA317" i="3"/>
  <c r="CF317" i="3"/>
  <c r="CG317" i="3"/>
  <c r="CC317" i="3"/>
  <c r="BV17" i="3"/>
  <c r="BY17" i="3"/>
  <c r="BZ17" i="3"/>
  <c r="BU17" i="3"/>
  <c r="BX17" i="3"/>
  <c r="BT17" i="3"/>
  <c r="BU239" i="3"/>
  <c r="BX239" i="3"/>
  <c r="BY239" i="3"/>
  <c r="BV239" i="3"/>
  <c r="BT239" i="3"/>
  <c r="BZ239" i="3"/>
  <c r="BV227" i="3"/>
  <c r="BZ227" i="3"/>
  <c r="BX227" i="3"/>
  <c r="BY227" i="3"/>
  <c r="BT227" i="3"/>
  <c r="BU227" i="3"/>
  <c r="CE20" i="3"/>
  <c r="CF20" i="3"/>
  <c r="CG20" i="3"/>
  <c r="CC20" i="3"/>
  <c r="CA20" i="3"/>
  <c r="CB20" i="3"/>
  <c r="CF330" i="3"/>
  <c r="CB330" i="3"/>
  <c r="CG330" i="3"/>
  <c r="CC330" i="3"/>
  <c r="CA330" i="3"/>
  <c r="CE330" i="3"/>
  <c r="BV165" i="3"/>
  <c r="BX165" i="3"/>
  <c r="BY165" i="3"/>
  <c r="BU165" i="3"/>
  <c r="BZ165" i="3"/>
  <c r="BT165" i="3"/>
  <c r="BV319" i="3"/>
  <c r="BT319" i="3"/>
  <c r="BZ319" i="3"/>
  <c r="BX319" i="3"/>
  <c r="BU319" i="3"/>
  <c r="BY319" i="3"/>
  <c r="BZ331" i="3"/>
  <c r="BT331" i="3"/>
  <c r="BU331" i="3"/>
  <c r="BY331" i="3"/>
  <c r="BV331" i="3"/>
  <c r="BX331" i="3"/>
  <c r="BX228" i="3"/>
  <c r="BU228" i="3"/>
  <c r="BT228" i="3"/>
  <c r="BV228" i="3"/>
  <c r="BY228" i="3"/>
  <c r="BZ228" i="3"/>
  <c r="BZ191" i="3"/>
  <c r="BU191" i="3"/>
  <c r="BX191" i="3"/>
  <c r="BY191" i="3"/>
  <c r="BT191" i="3"/>
  <c r="BV191" i="3"/>
  <c r="CE263" i="3"/>
  <c r="CB263" i="3"/>
  <c r="CC263" i="3"/>
  <c r="CF263" i="3"/>
  <c r="CA263" i="3"/>
  <c r="CG263" i="3"/>
  <c r="CE303" i="3"/>
  <c r="CB303" i="3"/>
  <c r="CC303" i="3"/>
  <c r="CG303" i="3"/>
  <c r="CF303" i="3"/>
  <c r="CA303" i="3"/>
  <c r="CC157" i="3"/>
  <c r="CF157" i="3"/>
  <c r="CG157" i="3"/>
  <c r="CB157" i="3"/>
  <c r="CA157" i="3"/>
  <c r="CE157" i="3"/>
  <c r="CE334" i="3"/>
  <c r="CG334" i="3"/>
  <c r="CB334" i="3"/>
  <c r="CC334" i="3"/>
  <c r="CA334" i="3"/>
  <c r="CF334" i="3"/>
  <c r="CE214" i="3"/>
  <c r="CG214" i="3"/>
  <c r="CB214" i="3"/>
  <c r="CC214" i="3"/>
  <c r="CA214" i="3"/>
  <c r="CF214" i="3"/>
  <c r="BT344" i="3"/>
  <c r="BZ344" i="3"/>
  <c r="BV344" i="3"/>
  <c r="BX344" i="3"/>
  <c r="BY344" i="3"/>
  <c r="BU344" i="3"/>
  <c r="CA216" i="3"/>
  <c r="CF216" i="3"/>
  <c r="CG216" i="3"/>
  <c r="CB216" i="3"/>
  <c r="CC216" i="3"/>
  <c r="CE216" i="3"/>
  <c r="BZ103" i="3"/>
  <c r="BY103" i="3"/>
  <c r="BT103" i="3"/>
  <c r="BV103" i="3"/>
  <c r="BU103" i="3"/>
  <c r="BX103" i="3"/>
  <c r="CC159" i="3"/>
  <c r="CB159" i="3"/>
  <c r="CA159" i="3"/>
  <c r="CF159" i="3"/>
  <c r="CE159" i="3"/>
  <c r="CG159" i="3"/>
  <c r="CA196" i="3"/>
  <c r="CB196" i="3"/>
  <c r="CE196" i="3"/>
  <c r="CG196" i="3"/>
  <c r="CF196" i="3"/>
  <c r="CC196" i="3"/>
  <c r="BU363" i="3"/>
  <c r="BV363" i="3"/>
  <c r="BZ363" i="3"/>
  <c r="BY363" i="3"/>
  <c r="BT363" i="3"/>
  <c r="BX363" i="3"/>
  <c r="BT287" i="3"/>
  <c r="BZ287" i="3"/>
  <c r="BV287" i="3"/>
  <c r="BX287" i="3"/>
  <c r="BU287" i="3"/>
  <c r="BY287" i="3"/>
  <c r="BY113" i="3"/>
  <c r="BV113" i="3"/>
  <c r="BX113" i="3"/>
  <c r="BT113" i="3"/>
  <c r="BU113" i="3"/>
  <c r="BZ113" i="3"/>
  <c r="CF314" i="3"/>
  <c r="CG314" i="3"/>
  <c r="CB314" i="3"/>
  <c r="CC314" i="3"/>
  <c r="CE314" i="3"/>
  <c r="CA314" i="3"/>
  <c r="BV98" i="3"/>
  <c r="BU98" i="3"/>
  <c r="BY98" i="3"/>
  <c r="BT98" i="3"/>
  <c r="BZ98" i="3"/>
  <c r="BX98" i="3"/>
  <c r="BZ130" i="3"/>
  <c r="BU130" i="3"/>
  <c r="BV130" i="3"/>
  <c r="BY130" i="3"/>
  <c r="BT130" i="3"/>
  <c r="BX130" i="3"/>
  <c r="BZ304" i="3"/>
  <c r="BV304" i="3"/>
  <c r="BU304" i="3"/>
  <c r="BX304" i="3"/>
  <c r="BY304" i="3"/>
  <c r="BT304" i="3"/>
  <c r="CE210" i="3"/>
  <c r="CB210" i="3"/>
  <c r="CF210" i="3"/>
  <c r="CA210" i="3"/>
  <c r="CC210" i="3"/>
  <c r="CG210" i="3"/>
  <c r="CA146" i="3"/>
  <c r="CB146" i="3"/>
  <c r="CE146" i="3"/>
  <c r="CC146" i="3"/>
  <c r="CF146" i="3"/>
  <c r="CG146" i="3"/>
  <c r="CB312" i="3"/>
  <c r="CC312" i="3"/>
  <c r="CF312" i="3"/>
  <c r="CG312" i="3"/>
  <c r="CA312" i="3"/>
  <c r="CE312" i="3"/>
  <c r="BZ267" i="3"/>
  <c r="BU267" i="3"/>
  <c r="BV267" i="3"/>
  <c r="BX267" i="3"/>
  <c r="BY267" i="3"/>
  <c r="BT267" i="3"/>
  <c r="BT19" i="3"/>
  <c r="BU19" i="3"/>
  <c r="BV19" i="3"/>
  <c r="BY19" i="3"/>
  <c r="BZ19" i="3"/>
  <c r="BX19" i="3"/>
  <c r="BY204" i="3"/>
  <c r="BT204" i="3"/>
  <c r="BU204" i="3"/>
  <c r="BZ204" i="3"/>
  <c r="BX204" i="3"/>
  <c r="BV204" i="3"/>
  <c r="CE211" i="3"/>
  <c r="CF211" i="3"/>
  <c r="CG211" i="3"/>
  <c r="CA211" i="3"/>
  <c r="CB211" i="3"/>
  <c r="CC211" i="3"/>
  <c r="CB22" i="3"/>
  <c r="CC22" i="3"/>
  <c r="CE22" i="3"/>
  <c r="CF22" i="3"/>
  <c r="CA22" i="3"/>
  <c r="CG22" i="3"/>
  <c r="CA236" i="3"/>
  <c r="CF236" i="3"/>
  <c r="CB236" i="3"/>
  <c r="CC236" i="3"/>
  <c r="CG236" i="3"/>
  <c r="CE236" i="3"/>
  <c r="BY226" i="3"/>
  <c r="BZ226" i="3"/>
  <c r="BU226" i="3"/>
  <c r="BT226" i="3"/>
  <c r="BX226" i="3"/>
  <c r="BV226" i="3"/>
  <c r="BU111" i="3"/>
  <c r="BT111" i="3"/>
  <c r="BV111" i="3"/>
  <c r="BX111" i="3"/>
  <c r="BZ111" i="3"/>
  <c r="BY111" i="3"/>
  <c r="BZ133" i="3"/>
  <c r="BV133" i="3"/>
  <c r="BU133" i="3"/>
  <c r="BX133" i="3"/>
  <c r="BY133" i="3"/>
  <c r="BT133" i="3"/>
  <c r="CB289" i="3"/>
  <c r="CF289" i="3"/>
  <c r="CA289" i="3"/>
  <c r="CE289" i="3"/>
  <c r="CC289" i="3"/>
  <c r="CG289" i="3"/>
  <c r="CA116" i="3"/>
  <c r="CF116" i="3"/>
  <c r="CC116" i="3"/>
  <c r="CG116" i="3"/>
  <c r="CE116" i="3"/>
  <c r="CB116" i="3"/>
  <c r="BY306" i="3"/>
  <c r="BT306" i="3"/>
  <c r="BU306" i="3"/>
  <c r="BV306" i="3"/>
  <c r="BX306" i="3"/>
  <c r="BZ306" i="3"/>
  <c r="BX301" i="3"/>
  <c r="BV301" i="3"/>
  <c r="BZ301" i="3"/>
  <c r="BT301" i="3"/>
  <c r="BY301" i="3"/>
  <c r="BU301" i="3"/>
  <c r="BY362" i="3"/>
  <c r="BT362" i="3"/>
  <c r="BU362" i="3"/>
  <c r="BX362" i="3"/>
  <c r="BZ362" i="3"/>
  <c r="BV362" i="3"/>
  <c r="BX114" i="3"/>
  <c r="BZ114" i="3"/>
  <c r="BU114" i="3"/>
  <c r="BV114" i="3"/>
  <c r="BY114" i="3"/>
  <c r="BT114" i="3"/>
  <c r="CE345" i="3"/>
  <c r="CF345" i="3"/>
  <c r="CA345" i="3"/>
  <c r="CC345" i="3"/>
  <c r="CB345" i="3"/>
  <c r="CG345" i="3"/>
  <c r="CE127" i="3"/>
  <c r="CG127" i="3"/>
  <c r="CF127" i="3"/>
  <c r="CB127" i="3"/>
  <c r="CC127" i="3"/>
  <c r="CA127" i="3"/>
  <c r="BX219" i="3"/>
  <c r="BV219" i="3"/>
  <c r="BY219" i="3"/>
  <c r="BT219" i="3"/>
  <c r="BZ219" i="3"/>
  <c r="BU219" i="3"/>
  <c r="BX152" i="3"/>
  <c r="BZ152" i="3"/>
  <c r="BT152" i="3"/>
  <c r="BV152" i="3"/>
  <c r="BY152" i="3"/>
  <c r="BU152" i="3"/>
  <c r="BY320" i="3"/>
  <c r="BU320" i="3"/>
  <c r="BV320" i="3"/>
  <c r="BT320" i="3"/>
  <c r="BX320" i="3"/>
  <c r="BZ320" i="3"/>
  <c r="CG72" i="3"/>
  <c r="CB72" i="3"/>
  <c r="CC72" i="3"/>
  <c r="CF72" i="3"/>
  <c r="CE72" i="3"/>
  <c r="CA72" i="3"/>
  <c r="BY169" i="3"/>
  <c r="BZ169" i="3"/>
  <c r="BT169" i="3"/>
  <c r="BU169" i="3"/>
  <c r="BX169" i="3"/>
  <c r="BV169" i="3"/>
  <c r="CA83" i="3"/>
  <c r="CE83" i="3"/>
  <c r="CC83" i="3"/>
  <c r="CF83" i="3"/>
  <c r="CG83" i="3"/>
  <c r="CB83" i="3"/>
  <c r="CF322" i="3"/>
  <c r="CC322" i="3"/>
  <c r="CG322" i="3"/>
  <c r="CB322" i="3"/>
  <c r="CE322" i="3"/>
  <c r="CA322" i="3"/>
  <c r="CC219" i="3"/>
  <c r="CF219" i="3"/>
  <c r="CG219" i="3"/>
  <c r="CA219" i="3"/>
  <c r="CE219" i="3"/>
  <c r="CB219" i="3"/>
  <c r="CA152" i="3"/>
  <c r="CE152" i="3"/>
  <c r="CF152" i="3"/>
  <c r="CC152" i="3"/>
  <c r="CG152" i="3"/>
  <c r="CB152" i="3"/>
  <c r="CF320" i="3"/>
  <c r="CB320" i="3"/>
  <c r="CC320" i="3"/>
  <c r="CG320" i="3"/>
  <c r="CA320" i="3"/>
  <c r="CE320" i="3"/>
  <c r="CF265" i="3"/>
  <c r="CA265" i="3"/>
  <c r="CG265" i="3"/>
  <c r="CB265" i="3"/>
  <c r="CE265" i="3"/>
  <c r="CC265" i="3"/>
  <c r="CG169" i="3"/>
  <c r="CE169" i="3"/>
  <c r="CA169" i="3"/>
  <c r="CC169" i="3"/>
  <c r="CB169" i="3"/>
  <c r="CF169" i="3"/>
  <c r="BZ259" i="3"/>
  <c r="BT259" i="3"/>
  <c r="BX259" i="3"/>
  <c r="BU259" i="3"/>
  <c r="BV259" i="3"/>
  <c r="BY259" i="3"/>
  <c r="CF282" i="3"/>
  <c r="CC282" i="3"/>
  <c r="CB282" i="3"/>
  <c r="CG282" i="3"/>
  <c r="CA282" i="3"/>
  <c r="CE282" i="3"/>
  <c r="BZ231" i="3"/>
  <c r="BV231" i="3"/>
  <c r="BX231" i="3"/>
  <c r="BY231" i="3"/>
  <c r="BT231" i="3"/>
  <c r="BU231" i="3"/>
  <c r="CC231" i="3"/>
  <c r="CB231" i="3"/>
  <c r="CA231" i="3"/>
  <c r="CE231" i="3"/>
  <c r="CF231" i="3"/>
  <c r="CG231" i="3"/>
  <c r="CE291" i="3"/>
  <c r="CF291" i="3"/>
  <c r="CC291" i="3"/>
  <c r="CG291" i="3"/>
  <c r="CB291" i="3"/>
  <c r="CA291" i="3"/>
  <c r="BX200" i="3"/>
  <c r="BY200" i="3"/>
  <c r="BT200" i="3"/>
  <c r="BU200" i="3"/>
  <c r="BV200" i="3"/>
  <c r="BZ200" i="3"/>
  <c r="CG140" i="3"/>
  <c r="CA140" i="3"/>
  <c r="CB140" i="3"/>
  <c r="CC140" i="3"/>
  <c r="CF140" i="3"/>
  <c r="CE140" i="3"/>
  <c r="BX161" i="3"/>
  <c r="BY161" i="3"/>
  <c r="BZ161" i="3"/>
  <c r="BT161" i="3"/>
  <c r="BU161" i="3"/>
  <c r="BV161" i="3"/>
  <c r="BY143" i="3"/>
  <c r="BX143" i="3"/>
  <c r="BZ143" i="3"/>
  <c r="BV143" i="3"/>
  <c r="BT143" i="3"/>
  <c r="BU143" i="3"/>
  <c r="CA232" i="3"/>
  <c r="CF232" i="3"/>
  <c r="CB232" i="3"/>
  <c r="CE232" i="3"/>
  <c r="CC232" i="3"/>
  <c r="CG232" i="3"/>
  <c r="CG153" i="3"/>
  <c r="CB153" i="3"/>
  <c r="CC153" i="3"/>
  <c r="CF153" i="3"/>
  <c r="CE153" i="3"/>
  <c r="CA153" i="3"/>
  <c r="BZ347" i="3"/>
  <c r="BU347" i="3"/>
  <c r="BY347" i="3"/>
  <c r="BT347" i="3"/>
  <c r="BV347" i="3"/>
  <c r="BX347" i="3"/>
  <c r="BT16" i="3"/>
  <c r="BX16" i="3"/>
  <c r="BU16" i="3"/>
  <c r="BY16" i="3"/>
  <c r="BV16" i="3"/>
  <c r="BZ16" i="3"/>
  <c r="BZ225" i="3"/>
  <c r="BY225" i="3"/>
  <c r="BV225" i="3"/>
  <c r="BT225" i="3"/>
  <c r="BX225" i="3"/>
  <c r="BU225" i="3"/>
  <c r="CE105" i="3"/>
  <c r="CF105" i="3"/>
  <c r="CA105" i="3"/>
  <c r="CC105" i="3"/>
  <c r="CG105" i="3"/>
  <c r="CB105" i="3"/>
  <c r="CG122" i="3"/>
  <c r="CE122" i="3"/>
  <c r="CA122" i="3"/>
  <c r="CF122" i="3"/>
  <c r="CB122" i="3"/>
  <c r="CC122" i="3"/>
  <c r="BZ21" i="3"/>
  <c r="BU21" i="3"/>
  <c r="BY21" i="3"/>
  <c r="BV21" i="3"/>
  <c r="BX21" i="3"/>
  <c r="BT21" i="3"/>
  <c r="BY213" i="3"/>
  <c r="BV213" i="3"/>
  <c r="BZ213" i="3"/>
  <c r="BU213" i="3"/>
  <c r="BT213" i="3"/>
  <c r="BX213" i="3"/>
  <c r="CG18" i="3"/>
  <c r="CA18" i="3"/>
  <c r="CB18" i="3"/>
  <c r="CC18" i="3"/>
  <c r="CF18" i="3"/>
  <c r="CE18" i="3"/>
  <c r="CB142" i="3"/>
  <c r="CF142" i="3"/>
  <c r="CG142" i="3"/>
  <c r="CA142" i="3"/>
  <c r="CC142" i="3"/>
  <c r="CE142" i="3"/>
  <c r="BV349" i="3"/>
  <c r="BY349" i="3"/>
  <c r="BT349" i="3"/>
  <c r="BU349" i="3"/>
  <c r="BX349" i="3"/>
  <c r="BZ349" i="3"/>
  <c r="CF315" i="3"/>
  <c r="CC315" i="3"/>
  <c r="CG315" i="3"/>
  <c r="CA315" i="3"/>
  <c r="CE315" i="3"/>
  <c r="CB315" i="3"/>
  <c r="CG99" i="3"/>
  <c r="CA99" i="3"/>
  <c r="CE99" i="3"/>
  <c r="CB99" i="3"/>
  <c r="CC99" i="3"/>
  <c r="CF99" i="3"/>
  <c r="CA110" i="3"/>
  <c r="CE110" i="3"/>
  <c r="CG110" i="3"/>
  <c r="CB110" i="3"/>
  <c r="CC110" i="3"/>
  <c r="CF110" i="3"/>
  <c r="CC307" i="3"/>
  <c r="CG307" i="3"/>
  <c r="CA307" i="3"/>
  <c r="CB307" i="3"/>
  <c r="CE307" i="3"/>
  <c r="CF307" i="3"/>
  <c r="CG24" i="3"/>
  <c r="CA24" i="3"/>
  <c r="CB24" i="3"/>
  <c r="CC24" i="3"/>
  <c r="CF24" i="3"/>
  <c r="CE24" i="3"/>
  <c r="CA126" i="3"/>
  <c r="CB126" i="3"/>
  <c r="CC126" i="3"/>
  <c r="CE126" i="3"/>
  <c r="CG126" i="3"/>
  <c r="CF126" i="3"/>
  <c r="BT84" i="3"/>
  <c r="BU84" i="3"/>
  <c r="BV84" i="3"/>
  <c r="BY84" i="3"/>
  <c r="BX84" i="3"/>
  <c r="BZ84" i="3"/>
  <c r="BU262" i="3"/>
  <c r="BX262" i="3"/>
  <c r="BT262" i="3"/>
  <c r="BY262" i="3"/>
  <c r="BZ262" i="3"/>
  <c r="BV262" i="3"/>
  <c r="BY221" i="3"/>
  <c r="BV221" i="3"/>
  <c r="BZ221" i="3"/>
  <c r="BU221" i="3"/>
  <c r="BX221" i="3"/>
  <c r="BT221" i="3"/>
  <c r="CF164" i="3"/>
  <c r="CA164" i="3"/>
  <c r="CB164" i="3"/>
  <c r="CE164" i="3"/>
  <c r="CC164" i="3"/>
  <c r="CG164" i="3"/>
  <c r="BU258" i="3"/>
  <c r="BX258" i="3"/>
  <c r="BV258" i="3"/>
  <c r="BZ258" i="3"/>
  <c r="BY258" i="3"/>
  <c r="BT258" i="3"/>
  <c r="CE12" i="3"/>
  <c r="CF12" i="3"/>
  <c r="CG12" i="3"/>
  <c r="CA12" i="3"/>
  <c r="CB12" i="3"/>
  <c r="CC12" i="3"/>
  <c r="CE323" i="3"/>
  <c r="CC323" i="3"/>
  <c r="CG323" i="3"/>
  <c r="CA323" i="3"/>
  <c r="CB323" i="3"/>
  <c r="CF323" i="3"/>
  <c r="CF138" i="3"/>
  <c r="CG138" i="3"/>
  <c r="CB138" i="3"/>
  <c r="CC138" i="3"/>
  <c r="CE138" i="3"/>
  <c r="CA138" i="3"/>
  <c r="CE96" i="3"/>
  <c r="CF96" i="3"/>
  <c r="CB96" i="3"/>
  <c r="CC96" i="3"/>
  <c r="CG96" i="3"/>
  <c r="CA96" i="3"/>
  <c r="CE139" i="3"/>
  <c r="CB139" i="3"/>
  <c r="CA139" i="3"/>
  <c r="CG139" i="3"/>
  <c r="CC139" i="3"/>
  <c r="CF139" i="3"/>
  <c r="BU283" i="3"/>
  <c r="BY283" i="3"/>
  <c r="BZ283" i="3"/>
  <c r="BT283" i="3"/>
  <c r="BV283" i="3"/>
  <c r="BX283" i="3"/>
  <c r="BT194" i="3"/>
  <c r="BV194" i="3"/>
  <c r="BZ194" i="3"/>
  <c r="BY194" i="3"/>
  <c r="BX194" i="3"/>
  <c r="BU194" i="3"/>
  <c r="CF128" i="3"/>
  <c r="CG128" i="3"/>
  <c r="CB128" i="3"/>
  <c r="CA128" i="3"/>
  <c r="CC128" i="3"/>
  <c r="CE128" i="3"/>
  <c r="CE313" i="3"/>
  <c r="CB313" i="3"/>
  <c r="CF313" i="3"/>
  <c r="CA313" i="3"/>
  <c r="CC313" i="3"/>
  <c r="CG313" i="3"/>
  <c r="CB95" i="3"/>
  <c r="CG95" i="3"/>
  <c r="CA95" i="3"/>
  <c r="CC95" i="3"/>
  <c r="CF95" i="3"/>
  <c r="CE95" i="3"/>
  <c r="BZ129" i="3"/>
  <c r="BU129" i="3"/>
  <c r="BX129" i="3"/>
  <c r="BY129" i="3"/>
  <c r="BV129" i="3"/>
  <c r="BT129" i="3"/>
  <c r="CF305" i="3"/>
  <c r="CA305" i="3"/>
  <c r="CE305" i="3"/>
  <c r="CB305" i="3"/>
  <c r="CG305" i="3"/>
  <c r="CC305" i="3"/>
  <c r="CE26" i="3"/>
  <c r="CF26" i="3"/>
  <c r="CG26" i="3"/>
  <c r="CA26" i="3"/>
  <c r="CB26" i="3"/>
  <c r="CC26" i="3"/>
  <c r="CC300" i="3"/>
  <c r="CF300" i="3"/>
  <c r="CB300" i="3"/>
  <c r="CG300" i="3"/>
  <c r="CE300" i="3"/>
  <c r="CA300" i="3"/>
  <c r="CE295" i="3"/>
  <c r="CB295" i="3"/>
  <c r="CA295" i="3"/>
  <c r="CC295" i="3"/>
  <c r="CG295" i="3"/>
  <c r="CF295" i="3"/>
  <c r="BX52" i="3"/>
  <c r="BT52" i="3"/>
  <c r="BU52" i="3"/>
  <c r="BY52" i="3"/>
  <c r="BZ52" i="3"/>
  <c r="BV52" i="3"/>
  <c r="CA348" i="3"/>
  <c r="CF348" i="3"/>
  <c r="CB348" i="3"/>
  <c r="CE348" i="3"/>
  <c r="CG348" i="3"/>
  <c r="CC348" i="3"/>
  <c r="BV357" i="3"/>
  <c r="BY357" i="3"/>
  <c r="BZ357" i="3"/>
  <c r="BT357" i="3"/>
  <c r="BU357" i="3"/>
  <c r="BX357" i="3"/>
  <c r="BT350" i="3"/>
  <c r="BV350" i="3"/>
  <c r="BX350" i="3"/>
  <c r="BY350" i="3"/>
  <c r="BZ350" i="3"/>
  <c r="BU350" i="3"/>
  <c r="CA269" i="3"/>
  <c r="CE269" i="3"/>
  <c r="CC269" i="3"/>
  <c r="CG269" i="3"/>
  <c r="CB269" i="3"/>
  <c r="CF269" i="3"/>
  <c r="BX346" i="3"/>
  <c r="BU346" i="3"/>
  <c r="BV346" i="3"/>
  <c r="BY346" i="3"/>
  <c r="BZ346" i="3"/>
  <c r="BT346" i="3"/>
  <c r="CA364" i="3"/>
  <c r="CB364" i="3"/>
  <c r="CF364" i="3"/>
  <c r="CG364" i="3"/>
  <c r="CC364" i="3"/>
  <c r="CE364" i="3"/>
  <c r="CB281" i="3"/>
  <c r="CA281" i="3"/>
  <c r="CF281" i="3"/>
  <c r="CE281" i="3"/>
  <c r="CG281" i="3"/>
  <c r="CC281" i="3"/>
  <c r="BU316" i="3"/>
  <c r="BV316" i="3"/>
  <c r="BX316" i="3"/>
  <c r="BZ316" i="3"/>
  <c r="BT316" i="3"/>
  <c r="BY316" i="3"/>
  <c r="BT155" i="3"/>
  <c r="BU155" i="3"/>
  <c r="BV155" i="3"/>
  <c r="BX155" i="3"/>
  <c r="BZ155" i="3"/>
  <c r="BY155" i="3"/>
  <c r="BY55" i="3"/>
  <c r="BZ55" i="3"/>
  <c r="BV55" i="3"/>
  <c r="BU55" i="3"/>
  <c r="BT55" i="3"/>
  <c r="BX55" i="3"/>
  <c r="CF239" i="3"/>
  <c r="CC239" i="3"/>
  <c r="CG239" i="3"/>
  <c r="CE239" i="3"/>
  <c r="CA239" i="3"/>
  <c r="CB239" i="3"/>
  <c r="CF163" i="3"/>
  <c r="CG163" i="3"/>
  <c r="CC163" i="3"/>
  <c r="CA163" i="3"/>
  <c r="CE163" i="3"/>
  <c r="CB163" i="3"/>
  <c r="BX282" i="3"/>
  <c r="BU282" i="3"/>
  <c r="BT282" i="3"/>
  <c r="BY282" i="3"/>
  <c r="BZ282" i="3"/>
  <c r="BV282" i="3"/>
  <c r="BY269" i="3"/>
  <c r="BU269" i="3"/>
  <c r="BX269" i="3"/>
  <c r="BZ269" i="3"/>
  <c r="BT269" i="3"/>
  <c r="BV269" i="3"/>
  <c r="CE346" i="3"/>
  <c r="CC346" i="3"/>
  <c r="CF346" i="3"/>
  <c r="CA346" i="3"/>
  <c r="CG346" i="3"/>
  <c r="CB346" i="3"/>
  <c r="CG257" i="3"/>
  <c r="CB257" i="3"/>
  <c r="CA257" i="3"/>
  <c r="CF257" i="3"/>
  <c r="CC257" i="3"/>
  <c r="CE257" i="3"/>
  <c r="CC316" i="3"/>
  <c r="CF316" i="3"/>
  <c r="CE316" i="3"/>
  <c r="CA316" i="3"/>
  <c r="CB316" i="3"/>
  <c r="CG316" i="3"/>
  <c r="CF155" i="3"/>
  <c r="CG155" i="3"/>
  <c r="CC155" i="3"/>
  <c r="CA155" i="3"/>
  <c r="CB155" i="3"/>
  <c r="CE155" i="3"/>
  <c r="CF266" i="3"/>
  <c r="CG266" i="3"/>
  <c r="CB266" i="3"/>
  <c r="CC266" i="3"/>
  <c r="CA266" i="3"/>
  <c r="CE266" i="3"/>
  <c r="BZ83" i="3"/>
  <c r="BU83" i="3"/>
  <c r="BX83" i="3"/>
  <c r="BY83" i="3"/>
  <c r="BT83" i="3"/>
  <c r="BV83" i="3"/>
  <c r="CE293" i="3"/>
  <c r="CF293" i="3"/>
  <c r="CA293" i="3"/>
  <c r="CB293" i="3"/>
  <c r="CG293" i="3"/>
  <c r="CC293" i="3"/>
  <c r="BT141" i="3"/>
  <c r="BY141" i="3"/>
  <c r="BZ141" i="3"/>
  <c r="BU141" i="3"/>
  <c r="BV141" i="3"/>
  <c r="BX141" i="3"/>
  <c r="BY217" i="3"/>
  <c r="BV217" i="3"/>
  <c r="BZ217" i="3"/>
  <c r="BT217" i="3"/>
  <c r="BX217" i="3"/>
  <c r="BU217" i="3"/>
  <c r="BX256" i="3"/>
  <c r="BU256" i="3"/>
  <c r="BY256" i="3"/>
  <c r="BT256" i="3"/>
  <c r="BZ256" i="3"/>
  <c r="BV256" i="3"/>
  <c r="CA200" i="3"/>
  <c r="CF200" i="3"/>
  <c r="CG200" i="3"/>
  <c r="CB200" i="3"/>
  <c r="CC200" i="3"/>
  <c r="CE200" i="3"/>
  <c r="BV140" i="3"/>
  <c r="BT140" i="3"/>
  <c r="BU140" i="3"/>
  <c r="BX140" i="3"/>
  <c r="BY140" i="3"/>
  <c r="BZ140" i="3"/>
  <c r="CG161" i="3"/>
  <c r="CF161" i="3"/>
  <c r="CE161" i="3"/>
  <c r="CB161" i="3"/>
  <c r="CA161" i="3"/>
  <c r="CC161" i="3"/>
  <c r="CB143" i="3"/>
  <c r="CA143" i="3"/>
  <c r="CC143" i="3"/>
  <c r="CF143" i="3"/>
  <c r="CG143" i="3"/>
  <c r="CE143" i="3"/>
  <c r="BX232" i="3"/>
  <c r="BU232" i="3"/>
  <c r="BT232" i="3"/>
  <c r="BV232" i="3"/>
  <c r="BY232" i="3"/>
  <c r="BZ232" i="3"/>
  <c r="BV153" i="3"/>
  <c r="BX153" i="3"/>
  <c r="BY153" i="3"/>
  <c r="BU153" i="3"/>
  <c r="BZ153" i="3"/>
  <c r="BT153" i="3"/>
  <c r="CF347" i="3"/>
  <c r="CE347" i="3"/>
  <c r="CA347" i="3"/>
  <c r="CC347" i="3"/>
  <c r="CG347" i="3"/>
  <c r="CB347" i="3"/>
  <c r="CA16" i="3"/>
  <c r="CB16" i="3"/>
  <c r="CC16" i="3"/>
  <c r="CE16" i="3"/>
  <c r="CF16" i="3"/>
  <c r="CG16" i="3"/>
  <c r="CE225" i="3"/>
  <c r="CA225" i="3"/>
  <c r="CG225" i="3"/>
  <c r="CC225" i="3"/>
  <c r="CB225" i="3"/>
  <c r="CF225" i="3"/>
  <c r="BX105" i="3"/>
  <c r="BV105" i="3"/>
  <c r="BZ105" i="3"/>
  <c r="BT105" i="3"/>
  <c r="BU105" i="3"/>
  <c r="BY105" i="3"/>
  <c r="BY122" i="3"/>
  <c r="BT122" i="3"/>
  <c r="BU122" i="3"/>
  <c r="BX122" i="3"/>
  <c r="BV122" i="3"/>
  <c r="BZ122" i="3"/>
  <c r="CG21" i="3"/>
  <c r="CB21" i="3"/>
  <c r="CA21" i="3"/>
  <c r="CC21" i="3"/>
  <c r="CE21" i="3"/>
  <c r="CF21" i="3"/>
  <c r="CA213" i="3"/>
  <c r="CG213" i="3"/>
  <c r="CE213" i="3"/>
  <c r="CF213" i="3"/>
  <c r="CB213" i="3"/>
  <c r="CC213" i="3"/>
  <c r="BX18" i="3"/>
  <c r="BY18" i="3"/>
  <c r="BT18" i="3"/>
  <c r="BZ18" i="3"/>
  <c r="BU18" i="3"/>
  <c r="BV18" i="3"/>
  <c r="BT142" i="3"/>
  <c r="BU142" i="3"/>
  <c r="BX142" i="3"/>
  <c r="BV142" i="3"/>
  <c r="BY142" i="3"/>
  <c r="BZ142" i="3"/>
  <c r="CG349" i="3"/>
  <c r="CE349" i="3"/>
  <c r="CA349" i="3"/>
  <c r="CF349" i="3"/>
  <c r="CC349" i="3"/>
  <c r="CB349" i="3"/>
  <c r="BU315" i="3"/>
  <c r="BY315" i="3"/>
  <c r="BT315" i="3"/>
  <c r="BV315" i="3"/>
  <c r="BZ315" i="3"/>
  <c r="BX315" i="3"/>
  <c r="BT99" i="3"/>
  <c r="BV99" i="3"/>
  <c r="BU99" i="3"/>
  <c r="BX99" i="3"/>
  <c r="BY99" i="3"/>
  <c r="BZ99" i="3"/>
  <c r="BV110" i="3"/>
  <c r="BX110" i="3"/>
  <c r="BZ110" i="3"/>
  <c r="BT110" i="3"/>
  <c r="BY110" i="3"/>
  <c r="BU110" i="3"/>
  <c r="BZ307" i="3"/>
  <c r="BY307" i="3"/>
  <c r="BT307" i="3"/>
  <c r="BV307" i="3"/>
  <c r="BX307" i="3"/>
  <c r="BU307" i="3"/>
  <c r="BX24" i="3"/>
  <c r="BU24" i="3"/>
  <c r="BT24" i="3"/>
  <c r="BV24" i="3"/>
  <c r="BY24" i="3"/>
  <c r="BZ24" i="3"/>
  <c r="BZ126" i="3"/>
  <c r="BT126" i="3"/>
  <c r="BV126" i="3"/>
  <c r="BX126" i="3"/>
  <c r="BY126" i="3"/>
  <c r="BU126" i="3"/>
  <c r="CG84" i="3"/>
  <c r="CC84" i="3"/>
  <c r="CF84" i="3"/>
  <c r="CB84" i="3"/>
  <c r="CA84" i="3"/>
  <c r="CE84" i="3"/>
  <c r="CB262" i="3"/>
  <c r="CC262" i="3"/>
  <c r="CG262" i="3"/>
  <c r="CF262" i="3"/>
  <c r="CA262" i="3"/>
  <c r="CE262" i="3"/>
  <c r="CA221" i="3"/>
  <c r="CE221" i="3"/>
  <c r="CG221" i="3"/>
  <c r="CB221" i="3"/>
  <c r="CC221" i="3"/>
  <c r="CF221" i="3"/>
  <c r="BX164" i="3"/>
  <c r="BT164" i="3"/>
  <c r="BV164" i="3"/>
  <c r="BZ164" i="3"/>
  <c r="BU164" i="3"/>
  <c r="BY164" i="3"/>
  <c r="CB258" i="3"/>
  <c r="CF258" i="3"/>
  <c r="CE258" i="3"/>
  <c r="CC258" i="3"/>
  <c r="CA258" i="3"/>
  <c r="CG258" i="3"/>
  <c r="BT12" i="3"/>
  <c r="BU12" i="3"/>
  <c r="BX12" i="3"/>
  <c r="BV12" i="3"/>
  <c r="BY12" i="3"/>
  <c r="BZ12" i="3"/>
  <c r="BZ323" i="3"/>
  <c r="BU323" i="3"/>
  <c r="BY323" i="3"/>
  <c r="BV323" i="3"/>
  <c r="BX323" i="3"/>
  <c r="BT323" i="3"/>
  <c r="BT138" i="3"/>
  <c r="BZ138" i="3"/>
  <c r="BU138" i="3"/>
  <c r="BV138" i="3"/>
  <c r="BX138" i="3"/>
  <c r="BY138" i="3"/>
  <c r="BV96" i="3"/>
  <c r="BX96" i="3"/>
  <c r="BY96" i="3"/>
  <c r="BZ96" i="3"/>
  <c r="BT96" i="3"/>
  <c r="BU96" i="3"/>
  <c r="BV139" i="3"/>
  <c r="BX139" i="3"/>
  <c r="BY139" i="3"/>
  <c r="BZ139" i="3"/>
  <c r="BT139" i="3"/>
  <c r="BU139" i="3"/>
  <c r="CE283" i="3"/>
  <c r="CG283" i="3"/>
  <c r="CB283" i="3"/>
  <c r="CF283" i="3"/>
  <c r="CA283" i="3"/>
  <c r="CC283" i="3"/>
  <c r="CE194" i="3"/>
  <c r="CB194" i="3"/>
  <c r="CF194" i="3"/>
  <c r="CG194" i="3"/>
  <c r="CC194" i="3"/>
  <c r="CA194" i="3"/>
  <c r="BV128" i="3"/>
  <c r="BX128" i="3"/>
  <c r="BY128" i="3"/>
  <c r="BZ128" i="3"/>
  <c r="BT128" i="3"/>
  <c r="BU128" i="3"/>
  <c r="BY313" i="3"/>
  <c r="BU313" i="3"/>
  <c r="BX313" i="3"/>
  <c r="BV313" i="3"/>
  <c r="BZ313" i="3"/>
  <c r="BT313" i="3"/>
  <c r="BU95" i="3"/>
  <c r="BX95" i="3"/>
  <c r="BT95" i="3"/>
  <c r="BV95" i="3"/>
  <c r="BY95" i="3"/>
  <c r="BZ95" i="3"/>
  <c r="CE129" i="3"/>
  <c r="CB129" i="3"/>
  <c r="CC129" i="3"/>
  <c r="CA129" i="3"/>
  <c r="CF129" i="3"/>
  <c r="CG129" i="3"/>
  <c r="BT305" i="3"/>
  <c r="BV305" i="3"/>
  <c r="BY305" i="3"/>
  <c r="BU305" i="3"/>
  <c r="BZ305" i="3"/>
  <c r="BX305" i="3"/>
  <c r="BT26" i="3"/>
  <c r="BX26" i="3"/>
  <c r="BY26" i="3"/>
  <c r="BU26" i="3"/>
  <c r="BZ26" i="3"/>
  <c r="BV26" i="3"/>
  <c r="BX300" i="3"/>
  <c r="BZ300" i="3"/>
  <c r="BT300" i="3"/>
  <c r="BV300" i="3"/>
  <c r="BU300" i="3"/>
  <c r="BY300" i="3"/>
  <c r="BX295" i="3"/>
  <c r="BT295" i="3"/>
  <c r="BZ295" i="3"/>
  <c r="BV295" i="3"/>
  <c r="BY295" i="3"/>
  <c r="BU295" i="3"/>
  <c r="CB52" i="3"/>
  <c r="CC52" i="3"/>
  <c r="CE52" i="3"/>
  <c r="CG52" i="3"/>
  <c r="CA52" i="3"/>
  <c r="CF52" i="3"/>
  <c r="BY348" i="3"/>
  <c r="BU348" i="3"/>
  <c r="BT348" i="3"/>
  <c r="BZ348" i="3"/>
  <c r="BV348" i="3"/>
  <c r="BX348" i="3"/>
  <c r="CG357" i="3"/>
  <c r="CE357" i="3"/>
  <c r="CB357" i="3"/>
  <c r="CA357" i="3"/>
  <c r="CC357" i="3"/>
  <c r="CF357" i="3"/>
  <c r="CE350" i="3"/>
  <c r="CB350" i="3"/>
  <c r="CG350" i="3"/>
  <c r="CF350" i="3"/>
  <c r="CA350" i="3"/>
  <c r="CC350" i="3"/>
  <c r="BT167" i="3"/>
  <c r="BU167" i="3"/>
  <c r="BV167" i="3"/>
  <c r="BX167" i="3"/>
  <c r="BZ167" i="3"/>
  <c r="BY167" i="3"/>
  <c r="BU308" i="3"/>
  <c r="BY308" i="3"/>
  <c r="BV308" i="3"/>
  <c r="BX308" i="3"/>
  <c r="BT308" i="3"/>
  <c r="BZ308" i="3"/>
  <c r="BX85" i="3"/>
  <c r="BV85" i="3"/>
  <c r="BZ85" i="3"/>
  <c r="BY85" i="3"/>
  <c r="BT85" i="3"/>
  <c r="BU85" i="3"/>
  <c r="BX317" i="3"/>
  <c r="BV317" i="3"/>
  <c r="BZ317" i="3"/>
  <c r="BY317" i="3"/>
  <c r="BU317" i="3"/>
  <c r="BT317" i="3"/>
  <c r="BX265" i="3"/>
  <c r="BU265" i="3"/>
  <c r="BT265" i="3"/>
  <c r="BZ265" i="3"/>
  <c r="BV265" i="3"/>
  <c r="BY265" i="3"/>
  <c r="BX266" i="3"/>
  <c r="BZ266" i="3"/>
  <c r="BU266" i="3"/>
  <c r="BV266" i="3"/>
  <c r="BT266" i="3"/>
  <c r="BY266" i="3"/>
  <c r="CC227" i="3"/>
  <c r="CE227" i="3"/>
  <c r="CF227" i="3"/>
  <c r="CB227" i="3"/>
  <c r="CG227" i="3"/>
  <c r="CA227" i="3"/>
  <c r="BX222" i="3"/>
  <c r="BZ222" i="3"/>
  <c r="BV222" i="3"/>
  <c r="BU222" i="3"/>
  <c r="BY222" i="3"/>
  <c r="BT222" i="3"/>
  <c r="BT288" i="3"/>
  <c r="BX288" i="3"/>
  <c r="BU288" i="3"/>
  <c r="BZ288" i="3"/>
  <c r="BY288" i="3"/>
  <c r="BV288" i="3"/>
  <c r="BX224" i="3"/>
  <c r="BU224" i="3"/>
  <c r="BV224" i="3"/>
  <c r="BT224" i="3"/>
  <c r="BZ224" i="3"/>
  <c r="BY224" i="3"/>
  <c r="CE100" i="3"/>
  <c r="CF100" i="3"/>
  <c r="CG100" i="3"/>
  <c r="CB100" i="3"/>
  <c r="CC100" i="3"/>
  <c r="CA100" i="3"/>
  <c r="CF308" i="3"/>
  <c r="CC308" i="3"/>
  <c r="CA308" i="3"/>
  <c r="CB308" i="3"/>
  <c r="CG308" i="3"/>
  <c r="CE308" i="3"/>
  <c r="CF85" i="3"/>
  <c r="CE85" i="3"/>
  <c r="CA85" i="3"/>
  <c r="CG85" i="3"/>
  <c r="CB85" i="3"/>
  <c r="CC85" i="3"/>
  <c r="BX279" i="3"/>
  <c r="BT279" i="3"/>
  <c r="BV279" i="3"/>
  <c r="BZ279" i="3"/>
  <c r="BU279" i="3"/>
  <c r="BY279" i="3"/>
  <c r="CE299" i="3"/>
  <c r="CF299" i="3"/>
  <c r="CC299" i="3"/>
  <c r="CG299" i="3"/>
  <c r="CB299" i="3"/>
  <c r="CA299" i="3"/>
  <c r="CA55" i="3"/>
  <c r="CC55" i="3"/>
  <c r="CG55" i="3"/>
  <c r="CE55" i="3"/>
  <c r="CB55" i="3"/>
  <c r="CF55" i="3"/>
  <c r="CE101" i="3"/>
  <c r="CF101" i="3"/>
  <c r="CC101" i="3"/>
  <c r="CG101" i="3"/>
  <c r="CA101" i="3"/>
  <c r="CB101" i="3"/>
  <c r="CE222" i="3"/>
  <c r="CG222" i="3"/>
  <c r="CA222" i="3"/>
  <c r="CB222" i="3"/>
  <c r="CF222" i="3"/>
  <c r="CC222" i="3"/>
  <c r="CB278" i="3"/>
  <c r="CC278" i="3"/>
  <c r="CF278" i="3"/>
  <c r="CG278" i="3"/>
  <c r="CA278" i="3"/>
  <c r="CE278" i="3"/>
  <c r="CE238" i="3"/>
  <c r="CB238" i="3"/>
  <c r="CG238" i="3"/>
  <c r="CC238" i="3"/>
  <c r="CF238" i="3"/>
  <c r="CA238" i="3"/>
  <c r="BU326" i="3"/>
  <c r="BX326" i="3"/>
  <c r="BV326" i="3"/>
  <c r="BT326" i="3"/>
  <c r="BY326" i="3"/>
  <c r="BZ326" i="3"/>
  <c r="BU359" i="3"/>
  <c r="BV359" i="3"/>
  <c r="BZ359" i="3"/>
  <c r="BX359" i="3"/>
  <c r="BY359" i="3"/>
  <c r="BT359" i="3"/>
  <c r="BX292" i="3"/>
  <c r="BT292" i="3"/>
  <c r="BY292" i="3"/>
  <c r="BU292" i="3"/>
  <c r="BV292" i="3"/>
  <c r="BZ292" i="3"/>
  <c r="BT270" i="3"/>
  <c r="BY270" i="3"/>
  <c r="BU270" i="3"/>
  <c r="BV270" i="3"/>
  <c r="BZ270" i="3"/>
  <c r="BX270" i="3"/>
  <c r="CA162" i="3"/>
  <c r="CC162" i="3"/>
  <c r="CF162" i="3"/>
  <c r="CE162" i="3"/>
  <c r="CB162" i="3"/>
  <c r="CG162" i="3"/>
  <c r="BX309" i="3"/>
  <c r="BZ309" i="3"/>
  <c r="BV309" i="3"/>
  <c r="BY309" i="3"/>
  <c r="BU309" i="3"/>
  <c r="BT309" i="3"/>
  <c r="BT276" i="3"/>
  <c r="BY276" i="3"/>
  <c r="BX276" i="3"/>
  <c r="BU276" i="3"/>
  <c r="BV276" i="3"/>
  <c r="BZ276" i="3"/>
  <c r="CE321" i="3"/>
  <c r="CA321" i="3"/>
  <c r="CB321" i="3"/>
  <c r="CF321" i="3"/>
  <c r="CC321" i="3"/>
  <c r="CG321" i="3"/>
  <c r="BT274" i="3"/>
  <c r="BY274" i="3"/>
  <c r="BX274" i="3"/>
  <c r="BU274" i="3"/>
  <c r="BV274" i="3"/>
  <c r="BZ274" i="3"/>
  <c r="BT329" i="3"/>
  <c r="BY329" i="3"/>
  <c r="BU329" i="3"/>
  <c r="BX329" i="3"/>
  <c r="BZ329" i="3"/>
  <c r="BV329" i="3"/>
  <c r="BZ73" i="3"/>
  <c r="BV73" i="3"/>
  <c r="BX73" i="3"/>
  <c r="BU73" i="3"/>
  <c r="BY73" i="3"/>
  <c r="BT73" i="3"/>
  <c r="CF302" i="3"/>
  <c r="CC302" i="3"/>
  <c r="CG302" i="3"/>
  <c r="CB302" i="3"/>
  <c r="CA302" i="3"/>
  <c r="CE302" i="3"/>
  <c r="CE190" i="3"/>
  <c r="CG190" i="3"/>
  <c r="CA190" i="3"/>
  <c r="CC190" i="3"/>
  <c r="CB190" i="3"/>
  <c r="CF190" i="3"/>
  <c r="BX254" i="3"/>
  <c r="BZ254" i="3"/>
  <c r="BU254" i="3"/>
  <c r="BY254" i="3"/>
  <c r="BT254" i="3"/>
  <c r="BV254" i="3"/>
  <c r="CF248" i="3"/>
  <c r="CC248" i="3"/>
  <c r="CE248" i="3"/>
  <c r="CA248" i="3"/>
  <c r="CG248" i="3"/>
  <c r="CB248" i="3"/>
  <c r="CF156" i="3"/>
  <c r="CG156" i="3"/>
  <c r="CA156" i="3"/>
  <c r="CB156" i="3"/>
  <c r="CC156" i="3"/>
  <c r="CE156" i="3"/>
  <c r="CE333" i="3"/>
  <c r="CA333" i="3"/>
  <c r="CG333" i="3"/>
  <c r="CB333" i="3"/>
  <c r="CC333" i="3"/>
  <c r="CF333" i="3"/>
  <c r="CA23" i="3"/>
  <c r="CG23" i="3"/>
  <c r="CC23" i="3"/>
  <c r="CB23" i="3"/>
  <c r="CE23" i="3"/>
  <c r="CF23" i="3"/>
  <c r="CE233" i="3"/>
  <c r="CA233" i="3"/>
  <c r="CG233" i="3"/>
  <c r="CC233" i="3"/>
  <c r="CF233" i="3"/>
  <c r="CB233" i="3"/>
  <c r="BZ237" i="3"/>
  <c r="BX237" i="3"/>
  <c r="BV237" i="3"/>
  <c r="BY237" i="3"/>
  <c r="BT237" i="3"/>
  <c r="BU237" i="3"/>
  <c r="BU220" i="3"/>
  <c r="BZ220" i="3"/>
  <c r="BV220" i="3"/>
  <c r="BX220" i="3"/>
  <c r="BT220" i="3"/>
  <c r="BY220" i="3"/>
  <c r="BV102" i="3"/>
  <c r="BT102" i="3"/>
  <c r="BU102" i="3"/>
  <c r="BZ102" i="3"/>
  <c r="BY102" i="3"/>
  <c r="BX102" i="3"/>
  <c r="BY177" i="3"/>
  <c r="BZ177" i="3"/>
  <c r="BT177" i="3"/>
  <c r="BU177" i="3"/>
  <c r="BX177" i="3"/>
  <c r="BV177" i="3"/>
  <c r="BY195" i="3"/>
  <c r="BT195" i="3"/>
  <c r="BZ195" i="3"/>
  <c r="BU195" i="3"/>
  <c r="BX195" i="3"/>
  <c r="BV195" i="3"/>
  <c r="CA268" i="3"/>
  <c r="CC268" i="3"/>
  <c r="CG268" i="3"/>
  <c r="CF268" i="3"/>
  <c r="CB268" i="3"/>
  <c r="CE268" i="3"/>
  <c r="BX277" i="3"/>
  <c r="BV277" i="3"/>
  <c r="BZ277" i="3"/>
  <c r="BY277" i="3"/>
  <c r="BU277" i="3"/>
  <c r="BT277" i="3"/>
  <c r="CC223" i="3"/>
  <c r="CA223" i="3"/>
  <c r="CE223" i="3"/>
  <c r="CG223" i="3"/>
  <c r="CF223" i="3"/>
  <c r="CB223" i="3"/>
  <c r="BX207" i="3"/>
  <c r="BY207" i="3"/>
  <c r="BT207" i="3"/>
  <c r="BZ207" i="3"/>
  <c r="BU207" i="3"/>
  <c r="BV207" i="3"/>
  <c r="BT310" i="3"/>
  <c r="BX310" i="3"/>
  <c r="BZ310" i="3"/>
  <c r="BU310" i="3"/>
  <c r="BV310" i="3"/>
  <c r="BY310" i="3"/>
  <c r="CE108" i="3"/>
  <c r="CF108" i="3"/>
  <c r="CA108" i="3"/>
  <c r="CB108" i="3"/>
  <c r="CC108" i="3"/>
  <c r="CG108" i="3"/>
  <c r="BZ107" i="3"/>
  <c r="BT107" i="3"/>
  <c r="BV107" i="3"/>
  <c r="BX107" i="3"/>
  <c r="BY107" i="3"/>
  <c r="BU107" i="3"/>
  <c r="CF58" i="3"/>
  <c r="CG58" i="3"/>
  <c r="CA58" i="3"/>
  <c r="CB58" i="3"/>
  <c r="CC58" i="3"/>
  <c r="CE58" i="3"/>
  <c r="BU264" i="3"/>
  <c r="BY264" i="3"/>
  <c r="BT264" i="3"/>
  <c r="BX264" i="3"/>
  <c r="BZ264" i="3"/>
  <c r="BV264" i="3"/>
  <c r="BY358" i="3"/>
  <c r="BU358" i="3"/>
  <c r="BT358" i="3"/>
  <c r="BV358" i="3"/>
  <c r="BX358" i="3"/>
  <c r="BZ358" i="3"/>
  <c r="BV365" i="3"/>
  <c r="BY365" i="3"/>
  <c r="BZ365" i="3"/>
  <c r="BT365" i="3"/>
  <c r="BU365" i="3"/>
  <c r="BX365" i="3"/>
  <c r="CE97" i="3"/>
  <c r="CC97" i="3"/>
  <c r="CA97" i="3"/>
  <c r="CG97" i="3"/>
  <c r="CB97" i="3"/>
  <c r="CF97" i="3"/>
  <c r="BV82" i="3"/>
  <c r="BT82" i="3"/>
  <c r="BU82" i="3"/>
  <c r="BZ82" i="3"/>
  <c r="BY82" i="3"/>
  <c r="BX82" i="3"/>
  <c r="BY360" i="3"/>
  <c r="BX360" i="3"/>
  <c r="BU360" i="3"/>
  <c r="BZ360" i="3"/>
  <c r="BV360" i="3"/>
  <c r="BT360" i="3"/>
  <c r="BT28" i="3"/>
  <c r="BU28" i="3"/>
  <c r="BX28" i="3"/>
  <c r="BZ28" i="3"/>
  <c r="BY28" i="3"/>
  <c r="BV28" i="3"/>
  <c r="CE275" i="3"/>
  <c r="CC275" i="3"/>
  <c r="CG275" i="3"/>
  <c r="CF275" i="3"/>
  <c r="CA275" i="3"/>
  <c r="CB275" i="3"/>
  <c r="CA215" i="3"/>
  <c r="CC215" i="3"/>
  <c r="CE215" i="3"/>
  <c r="CG215" i="3"/>
  <c r="CF215" i="3"/>
  <c r="CB215" i="3"/>
  <c r="CG25" i="3"/>
  <c r="CE25" i="3"/>
  <c r="CF25" i="3"/>
  <c r="CA25" i="3"/>
  <c r="CB25" i="3"/>
  <c r="CC25" i="3"/>
  <c r="BY212" i="3"/>
  <c r="BT212" i="3"/>
  <c r="BU212" i="3"/>
  <c r="BZ212" i="3"/>
  <c r="BX212" i="3"/>
  <c r="BV212" i="3"/>
  <c r="BX255" i="3"/>
  <c r="BZ255" i="3"/>
  <c r="BY255" i="3"/>
  <c r="BV255" i="3"/>
  <c r="BT255" i="3"/>
  <c r="BU255" i="3"/>
  <c r="BY332" i="3"/>
  <c r="BU332" i="3"/>
  <c r="BV332" i="3"/>
  <c r="BT332" i="3"/>
  <c r="BX332" i="3"/>
  <c r="BZ332" i="3"/>
  <c r="CG17" i="3"/>
  <c r="CF17" i="3"/>
  <c r="CE17" i="3"/>
  <c r="CA17" i="3"/>
  <c r="CB17" i="3"/>
  <c r="CC17" i="3"/>
  <c r="BU101" i="3"/>
  <c r="BV101" i="3"/>
  <c r="BX101" i="3"/>
  <c r="BZ101" i="3"/>
  <c r="BY101" i="3"/>
  <c r="BT101" i="3"/>
  <c r="BX293" i="3"/>
  <c r="BZ293" i="3"/>
  <c r="BV293" i="3"/>
  <c r="BY293" i="3"/>
  <c r="BU293" i="3"/>
  <c r="BT293" i="3"/>
  <c r="CA352" i="3"/>
  <c r="CF352" i="3"/>
  <c r="CB352" i="3"/>
  <c r="CE352" i="3"/>
  <c r="CG352" i="3"/>
  <c r="CC352" i="3"/>
  <c r="CB167" i="3"/>
  <c r="CA167" i="3"/>
  <c r="CE167" i="3"/>
  <c r="CG167" i="3"/>
  <c r="CF167" i="3"/>
  <c r="CC167" i="3"/>
  <c r="CA27" i="3"/>
  <c r="CG27" i="3"/>
  <c r="CE27" i="3"/>
  <c r="CF27" i="3"/>
  <c r="CC27" i="3"/>
  <c r="CB27" i="3"/>
  <c r="BX281" i="3"/>
  <c r="BT281" i="3"/>
  <c r="BU281" i="3"/>
  <c r="BZ281" i="3"/>
  <c r="BV281" i="3"/>
  <c r="BY281" i="3"/>
  <c r="BZ72" i="3"/>
  <c r="BT72" i="3"/>
  <c r="BU72" i="3"/>
  <c r="BV72" i="3"/>
  <c r="BX72" i="3"/>
  <c r="BY72" i="3"/>
  <c r="BZ322" i="3"/>
  <c r="BT322" i="3"/>
  <c r="BV322" i="3"/>
  <c r="BU322" i="3"/>
  <c r="BY322" i="3"/>
  <c r="BX322" i="3"/>
  <c r="BZ351" i="3"/>
  <c r="BY351" i="3"/>
  <c r="BT351" i="3"/>
  <c r="BV351" i="3"/>
  <c r="BU351" i="3"/>
  <c r="BX351" i="3"/>
  <c r="CH257" i="3"/>
  <c r="CF351" i="3"/>
  <c r="CC351" i="3"/>
  <c r="CE351" i="3"/>
  <c r="CA351" i="3"/>
  <c r="CG351" i="3"/>
  <c r="CB351" i="3"/>
  <c r="BX278" i="3"/>
  <c r="BU278" i="3"/>
  <c r="BV278" i="3"/>
  <c r="BT278" i="3"/>
  <c r="BZ278" i="3"/>
  <c r="BY278" i="3"/>
  <c r="BY238" i="3"/>
  <c r="BU238" i="3"/>
  <c r="BZ238" i="3"/>
  <c r="BV238" i="3"/>
  <c r="BX238" i="3"/>
  <c r="BT238" i="3"/>
  <c r="CB326" i="3"/>
  <c r="CG326" i="3"/>
  <c r="CF326" i="3"/>
  <c r="CC326" i="3"/>
  <c r="CA326" i="3"/>
  <c r="CE326" i="3"/>
  <c r="CE359" i="3"/>
  <c r="CC359" i="3"/>
  <c r="CB359" i="3"/>
  <c r="CA359" i="3"/>
  <c r="CG359" i="3"/>
  <c r="CF359" i="3"/>
  <c r="CC292" i="3"/>
  <c r="CF292" i="3"/>
  <c r="CA292" i="3"/>
  <c r="CE292" i="3"/>
  <c r="CB292" i="3"/>
  <c r="CG292" i="3"/>
  <c r="CG270" i="3"/>
  <c r="CB270" i="3"/>
  <c r="CC270" i="3"/>
  <c r="CA270" i="3"/>
  <c r="CE270" i="3"/>
  <c r="CF270" i="3"/>
  <c r="BY162" i="3"/>
  <c r="BU162" i="3"/>
  <c r="BV162" i="3"/>
  <c r="BZ162" i="3"/>
  <c r="BT162" i="3"/>
  <c r="BX162" i="3"/>
  <c r="CE309" i="3"/>
  <c r="CA309" i="3"/>
  <c r="CF309" i="3"/>
  <c r="CB309" i="3"/>
  <c r="CG309" i="3"/>
  <c r="CC309" i="3"/>
  <c r="CF276" i="3"/>
  <c r="CC276" i="3"/>
  <c r="CE276" i="3"/>
  <c r="CA276" i="3"/>
  <c r="CB276" i="3"/>
  <c r="CG276" i="3"/>
  <c r="BX321" i="3"/>
  <c r="BZ321" i="3"/>
  <c r="BV321" i="3"/>
  <c r="BT321" i="3"/>
  <c r="BU321" i="3"/>
  <c r="BY321" i="3"/>
  <c r="CB274" i="3"/>
  <c r="CF274" i="3"/>
  <c r="CA274" i="3"/>
  <c r="CG274" i="3"/>
  <c r="CE274" i="3"/>
  <c r="CC274" i="3"/>
  <c r="CF329" i="3"/>
  <c r="CB329" i="3"/>
  <c r="CA329" i="3"/>
  <c r="CE329" i="3"/>
  <c r="CG329" i="3"/>
  <c r="CC329" i="3"/>
  <c r="CF73" i="3"/>
  <c r="CA73" i="3"/>
  <c r="CE73" i="3"/>
  <c r="CG73" i="3"/>
  <c r="CB73" i="3"/>
  <c r="CC73" i="3"/>
  <c r="BV302" i="3"/>
  <c r="BZ302" i="3"/>
  <c r="BT302" i="3"/>
  <c r="BX302" i="3"/>
  <c r="BU302" i="3"/>
  <c r="BY302" i="3"/>
  <c r="BU190" i="3"/>
  <c r="BX190" i="3"/>
  <c r="BZ190" i="3"/>
  <c r="BT190" i="3"/>
  <c r="BV190" i="3"/>
  <c r="BY190" i="3"/>
  <c r="CG254" i="3"/>
  <c r="CC254" i="3"/>
  <c r="CE254" i="3"/>
  <c r="CB254" i="3"/>
  <c r="CA254" i="3"/>
  <c r="CF254" i="3"/>
  <c r="BV248" i="3"/>
  <c r="BZ248" i="3"/>
  <c r="BY248" i="3"/>
  <c r="BT248" i="3"/>
  <c r="BX248" i="3"/>
  <c r="BU248" i="3"/>
  <c r="BX156" i="3"/>
  <c r="BT156" i="3"/>
  <c r="BV156" i="3"/>
  <c r="BZ156" i="3"/>
  <c r="BU156" i="3"/>
  <c r="BY156" i="3"/>
  <c r="BY333" i="3"/>
  <c r="BX333" i="3"/>
  <c r="BU333" i="3"/>
  <c r="BV333" i="3"/>
  <c r="BZ333" i="3"/>
  <c r="BT333" i="3"/>
  <c r="BT23" i="3"/>
  <c r="BY23" i="3"/>
  <c r="BZ23" i="3"/>
  <c r="BV23" i="3"/>
  <c r="BU23" i="3"/>
  <c r="BX23" i="3"/>
  <c r="BV233" i="3"/>
  <c r="BZ233" i="3"/>
  <c r="BY233" i="3"/>
  <c r="BX233" i="3"/>
  <c r="BT233" i="3"/>
  <c r="BU233" i="3"/>
  <c r="CE237" i="3"/>
  <c r="CB237" i="3"/>
  <c r="CC237" i="3"/>
  <c r="CF237" i="3"/>
  <c r="CG237" i="3"/>
  <c r="CA237" i="3"/>
  <c r="CA220" i="3"/>
  <c r="CF220" i="3"/>
  <c r="CG220" i="3"/>
  <c r="CB220" i="3"/>
  <c r="CC220" i="3"/>
  <c r="CE220" i="3"/>
  <c r="CA102" i="3"/>
  <c r="CB102" i="3"/>
  <c r="CC102" i="3"/>
  <c r="CE102" i="3"/>
  <c r="CF102" i="3"/>
  <c r="CG102" i="3"/>
  <c r="CG177" i="3"/>
  <c r="CF177" i="3"/>
  <c r="CE177" i="3"/>
  <c r="CB177" i="3"/>
  <c r="CA177" i="3"/>
  <c r="CC177" i="3"/>
  <c r="CE195" i="3"/>
  <c r="CF195" i="3"/>
  <c r="CG195" i="3"/>
  <c r="CA195" i="3"/>
  <c r="CB195" i="3"/>
  <c r="CC195" i="3"/>
  <c r="BU268" i="3"/>
  <c r="BV268" i="3"/>
  <c r="BY268" i="3"/>
  <c r="BZ268" i="3"/>
  <c r="BT268" i="3"/>
  <c r="BX268" i="3"/>
  <c r="CE277" i="3"/>
  <c r="CF277" i="3"/>
  <c r="CA277" i="3"/>
  <c r="CB277" i="3"/>
  <c r="CG277" i="3"/>
  <c r="CC277" i="3"/>
  <c r="BZ223" i="3"/>
  <c r="BV223" i="3"/>
  <c r="BX223" i="3"/>
  <c r="BY223" i="3"/>
  <c r="BT223" i="3"/>
  <c r="BU223" i="3"/>
  <c r="CF207" i="3"/>
  <c r="CG207" i="3"/>
  <c r="CB207" i="3"/>
  <c r="CA207" i="3"/>
  <c r="CE207" i="3"/>
  <c r="CC207" i="3"/>
  <c r="CC310" i="3"/>
  <c r="CG310" i="3"/>
  <c r="CF310" i="3"/>
  <c r="CB310" i="3"/>
  <c r="CA310" i="3"/>
  <c r="CE310" i="3"/>
  <c r="BX108" i="3"/>
  <c r="BY108" i="3"/>
  <c r="BT108" i="3"/>
  <c r="BV108" i="3"/>
  <c r="BZ108" i="3"/>
  <c r="BU108" i="3"/>
  <c r="CC107" i="3"/>
  <c r="CB107" i="3"/>
  <c r="CE107" i="3"/>
  <c r="CG107" i="3"/>
  <c r="CA107" i="3"/>
  <c r="CF107" i="3"/>
  <c r="BX58" i="3"/>
  <c r="BY58" i="3"/>
  <c r="BT58" i="3"/>
  <c r="BU58" i="3"/>
  <c r="BZ58" i="3"/>
  <c r="BV58" i="3"/>
  <c r="CF264" i="3"/>
  <c r="CC264" i="3"/>
  <c r="CG264" i="3"/>
  <c r="CA264" i="3"/>
  <c r="CE264" i="3"/>
  <c r="CB264" i="3"/>
  <c r="CE358" i="3"/>
  <c r="CA358" i="3"/>
  <c r="CC358" i="3"/>
  <c r="CB358" i="3"/>
  <c r="CG358" i="3"/>
  <c r="CF358" i="3"/>
  <c r="CG365" i="3"/>
  <c r="CE365" i="3"/>
  <c r="CB365" i="3"/>
  <c r="CC365" i="3"/>
  <c r="CF365" i="3"/>
  <c r="CA365" i="3"/>
  <c r="BU97" i="3"/>
  <c r="BX97" i="3"/>
  <c r="BZ97" i="3"/>
  <c r="BY97" i="3"/>
  <c r="BV97" i="3"/>
  <c r="BT97" i="3"/>
  <c r="CA82" i="3"/>
  <c r="CE82" i="3"/>
  <c r="CF82" i="3"/>
  <c r="CB82" i="3"/>
  <c r="CC82" i="3"/>
  <c r="CG82" i="3"/>
  <c r="CA360" i="3"/>
  <c r="CB360" i="3"/>
  <c r="CF360" i="3"/>
  <c r="CC360" i="3"/>
  <c r="CG360" i="3"/>
  <c r="CE360" i="3"/>
  <c r="CB28" i="3"/>
  <c r="CC28" i="3"/>
  <c r="CE28" i="3"/>
  <c r="CF28" i="3"/>
  <c r="CA28" i="3"/>
  <c r="CG28" i="3"/>
  <c r="BV275" i="3"/>
  <c r="BZ275" i="3"/>
  <c r="BY275" i="3"/>
  <c r="BT275" i="3"/>
  <c r="BX275" i="3"/>
  <c r="BU275" i="3"/>
  <c r="BT215" i="3"/>
  <c r="BZ215" i="3"/>
  <c r="BU215" i="3"/>
  <c r="BV215" i="3"/>
  <c r="BX215" i="3"/>
  <c r="BY215" i="3"/>
  <c r="BU25" i="3"/>
  <c r="BV25" i="3"/>
  <c r="BY25" i="3"/>
  <c r="BZ25" i="3"/>
  <c r="BT25" i="3"/>
  <c r="BX25" i="3"/>
  <c r="CA212" i="3"/>
  <c r="CB212" i="3"/>
  <c r="CE212" i="3"/>
  <c r="CF212" i="3"/>
  <c r="CC212" i="3"/>
  <c r="CG212" i="3"/>
  <c r="CH364" i="3"/>
  <c r="CH327" i="3"/>
  <c r="CH282" i="3"/>
  <c r="CH256" i="3"/>
  <c r="CH211" i="3"/>
  <c r="CH220" i="3"/>
  <c r="CH142" i="3"/>
  <c r="CH326" i="3"/>
  <c r="CH283" i="3"/>
  <c r="CH73" i="3"/>
  <c r="CH155" i="3"/>
  <c r="CH254" i="3"/>
  <c r="CH204" i="3"/>
  <c r="CH169" i="3"/>
  <c r="CH228" i="3"/>
  <c r="CH100" i="3"/>
  <c r="CH219" i="3"/>
  <c r="CH22" i="3"/>
  <c r="CH236" i="3"/>
  <c r="CH266" i="3"/>
  <c r="CH28" i="3"/>
  <c r="CH352" i="3"/>
  <c r="CH227" i="3"/>
  <c r="CH344" i="3"/>
  <c r="CH165" i="3"/>
  <c r="CH216" i="3"/>
  <c r="CH248" i="3"/>
  <c r="CH25" i="3"/>
  <c r="CH200" i="3"/>
  <c r="CH96" i="3"/>
  <c r="CH167" i="3"/>
  <c r="CH129" i="3"/>
  <c r="CH293" i="3"/>
  <c r="CH24" i="3"/>
  <c r="CH265" i="3"/>
  <c r="CH12" i="3"/>
  <c r="CH365" i="3"/>
  <c r="CH349" i="3"/>
  <c r="CH102" i="3"/>
  <c r="CH113" i="3"/>
  <c r="CH215" i="3"/>
  <c r="CH264" i="3"/>
  <c r="CH21" i="3"/>
  <c r="CH128" i="3"/>
  <c r="CH277" i="3"/>
  <c r="CH323" i="3"/>
  <c r="CH322" i="3"/>
  <c r="CH348" i="3"/>
  <c r="CH321" i="3"/>
  <c r="CH314" i="3"/>
  <c r="CH58" i="3"/>
  <c r="CH278" i="3"/>
  <c r="CH177" i="3"/>
  <c r="CH304" i="3"/>
  <c r="CH27" i="3"/>
  <c r="CH23" i="3"/>
  <c r="CH162" i="3"/>
  <c r="CH231" i="3"/>
  <c r="CH350" i="3"/>
  <c r="CH312" i="3"/>
  <c r="CH212" i="3"/>
  <c r="CH275" i="3"/>
  <c r="CH99" i="3"/>
  <c r="CH319" i="3"/>
  <c r="CH20" i="3"/>
  <c r="CH357" i="3"/>
  <c r="CH138" i="3"/>
  <c r="CH300" i="3"/>
  <c r="CH225" i="3"/>
  <c r="CH303" i="3"/>
  <c r="CH153" i="3"/>
  <c r="CH269" i="3"/>
  <c r="CH315" i="3"/>
  <c r="CH157" i="3"/>
  <c r="CH289" i="3"/>
  <c r="CH161" i="3"/>
  <c r="CH152" i="3"/>
  <c r="CH263" i="3"/>
  <c r="CH130" i="3"/>
  <c r="CH258" i="3"/>
  <c r="CH309" i="3"/>
  <c r="CH163" i="3"/>
  <c r="CH222" i="3"/>
  <c r="CH333" i="3"/>
  <c r="CH214" i="3"/>
  <c r="CH52" i="3"/>
  <c r="CH105" i="3"/>
  <c r="CH301" i="3"/>
  <c r="CH103" i="3"/>
  <c r="CH288" i="3"/>
  <c r="CH281" i="3"/>
  <c r="CH116" i="3"/>
  <c r="CH83" i="3"/>
  <c r="CH343" i="3"/>
  <c r="CH82" i="3"/>
  <c r="CH107" i="3"/>
  <c r="CH195" i="3"/>
  <c r="CH146" i="3"/>
  <c r="CH149" i="3"/>
  <c r="CH306" i="3"/>
  <c r="CH332" i="3"/>
  <c r="CH17" i="3"/>
  <c r="CH360" i="3"/>
  <c r="CH359" i="3"/>
  <c r="CH299" i="3"/>
  <c r="CH84" i="3"/>
  <c r="CH291" i="3"/>
  <c r="CH318" i="3"/>
  <c r="CH111" i="3"/>
  <c r="CH140" i="3"/>
  <c r="CH308" i="3"/>
  <c r="CH224" i="3"/>
  <c r="CH141" i="3"/>
  <c r="CH122" i="3"/>
  <c r="CH207" i="3"/>
  <c r="CH164" i="3"/>
  <c r="CH233" i="3"/>
  <c r="CH110" i="3"/>
  <c r="CH101" i="3"/>
  <c r="CH358" i="3"/>
  <c r="CH295" i="3"/>
  <c r="CH237" i="3"/>
  <c r="CH232" i="3"/>
  <c r="CH276" i="3"/>
  <c r="CH239" i="3"/>
  <c r="CH310" i="3"/>
  <c r="CH98" i="3"/>
  <c r="CH259" i="3"/>
  <c r="CH210" i="3"/>
  <c r="CH114" i="3"/>
  <c r="CH196" i="3"/>
  <c r="CH194" i="3"/>
  <c r="CH238" i="3"/>
  <c r="CH320" i="3"/>
  <c r="CH316" i="3"/>
  <c r="CH143" i="3"/>
  <c r="CH72" i="3"/>
  <c r="CH190" i="3"/>
  <c r="CH274" i="3"/>
  <c r="CH159" i="3"/>
  <c r="CH127" i="3"/>
  <c r="CH226" i="3"/>
  <c r="CH345" i="3"/>
  <c r="CH217" i="3"/>
  <c r="CH334" i="3"/>
  <c r="CH305" i="3"/>
  <c r="CH85" i="3"/>
  <c r="CH351" i="3"/>
  <c r="CH97" i="3"/>
  <c r="CH347" i="3"/>
  <c r="CH139" i="3"/>
  <c r="CH223" i="3"/>
  <c r="CH26" i="3"/>
  <c r="CH16" i="3"/>
  <c r="CH287" i="3"/>
  <c r="CH108" i="3"/>
  <c r="CH330" i="3"/>
  <c r="CH191" i="3"/>
  <c r="CH95" i="3"/>
  <c r="CH126" i="3"/>
  <c r="CH19" i="3"/>
  <c r="CH156" i="3"/>
  <c r="CH346" i="3"/>
  <c r="CH279" i="3"/>
  <c r="CH313" i="3"/>
  <c r="CH331" i="3"/>
  <c r="CH213" i="3"/>
  <c r="CH55" i="3"/>
  <c r="CH270" i="3"/>
  <c r="CH133" i="3"/>
  <c r="CH18" i="3"/>
  <c r="CH268" i="3"/>
  <c r="CH317" i="3"/>
  <c r="CH221" i="3"/>
  <c r="CH307" i="3"/>
  <c r="CM328" i="3" l="1"/>
  <c r="CN328" i="3"/>
  <c r="BW328" i="3" l="1"/>
  <c r="CD328" i="3"/>
  <c r="CI328" i="3"/>
  <c r="CF328" i="3" l="1"/>
  <c r="CB328" i="3"/>
  <c r="CC328" i="3"/>
  <c r="CG328" i="3"/>
  <c r="CA328" i="3"/>
  <c r="CE328" i="3"/>
  <c r="BY328" i="3"/>
  <c r="BT328" i="3"/>
  <c r="BZ328" i="3"/>
  <c r="BX328" i="3"/>
  <c r="BU328" i="3"/>
  <c r="BV328" i="3"/>
  <c r="CH328" i="3"/>
  <c r="CN30" i="3"/>
  <c r="CI30" i="3"/>
  <c r="K218" i="1"/>
  <c r="CM186" i="3"/>
  <c r="CD67" i="3" l="1"/>
  <c r="BW67" i="3"/>
  <c r="CD50" i="3"/>
  <c r="BW50" i="3"/>
  <c r="CD197" i="3"/>
  <c r="BW197" i="3"/>
  <c r="BW205" i="3"/>
  <c r="CH205" i="3" s="1"/>
  <c r="CD205" i="3"/>
  <c r="BW45" i="3"/>
  <c r="CH45" i="3" s="1"/>
  <c r="CD45" i="3"/>
  <c r="CD70" i="3"/>
  <c r="BW70" i="3"/>
  <c r="CD208" i="3"/>
  <c r="BW208" i="3"/>
  <c r="CD198" i="3"/>
  <c r="BW198" i="3"/>
  <c r="CD48" i="3"/>
  <c r="BW48" i="3"/>
  <c r="BW297" i="3"/>
  <c r="CD297" i="3"/>
  <c r="BW286" i="3"/>
  <c r="CD286" i="3"/>
  <c r="CD296" i="3"/>
  <c r="BW296" i="3"/>
  <c r="CD64" i="3"/>
  <c r="BW64" i="3"/>
  <c r="BW79" i="3"/>
  <c r="CD79" i="3"/>
  <c r="CD35" i="3"/>
  <c r="BW35" i="3"/>
  <c r="BW187" i="3"/>
  <c r="CD187" i="3"/>
  <c r="BW186" i="3"/>
  <c r="CD186" i="3"/>
  <c r="BW179" i="3"/>
  <c r="CD179" i="3"/>
  <c r="CD63" i="3"/>
  <c r="BW63" i="3"/>
  <c r="CD324" i="3"/>
  <c r="BW324" i="3"/>
  <c r="BW199" i="3"/>
  <c r="CD199" i="3"/>
  <c r="CD260" i="3"/>
  <c r="BW260" i="3"/>
  <c r="CD69" i="3"/>
  <c r="BW69" i="3"/>
  <c r="BW81" i="3"/>
  <c r="CH81" i="3" s="1"/>
  <c r="CD81" i="3"/>
  <c r="CD298" i="3"/>
  <c r="BW298" i="3"/>
  <c r="BW78" i="3"/>
  <c r="CD78" i="3"/>
  <c r="BW188" i="3"/>
  <c r="CD188" i="3"/>
  <c r="BW60" i="3"/>
  <c r="CD60" i="3"/>
  <c r="CD71" i="3"/>
  <c r="BW71" i="3"/>
  <c r="BW62" i="3"/>
  <c r="CH62" i="3" s="1"/>
  <c r="CD62" i="3"/>
  <c r="BW242" i="3"/>
  <c r="CD242" i="3"/>
  <c r="BW80" i="3"/>
  <c r="CH80" i="3" s="1"/>
  <c r="CD80" i="3"/>
  <c r="CD33" i="3"/>
  <c r="BW33" i="3"/>
  <c r="CD206" i="3"/>
  <c r="BW206" i="3"/>
  <c r="CD246" i="3"/>
  <c r="BW246" i="3"/>
  <c r="CD244" i="3"/>
  <c r="BW244" i="3"/>
  <c r="CD202" i="3"/>
  <c r="BW202" i="3"/>
  <c r="BW388" i="3"/>
  <c r="CD388" i="3"/>
  <c r="CD30" i="3"/>
  <c r="BW30" i="3"/>
  <c r="CN260" i="3"/>
  <c r="CI260" i="3"/>
  <c r="CN181" i="3"/>
  <c r="CI181" i="3"/>
  <c r="CN44" i="3"/>
  <c r="CI44" i="3"/>
  <c r="CN34" i="3"/>
  <c r="CI34" i="3"/>
  <c r="CI185" i="3"/>
  <c r="CN185" i="3"/>
  <c r="CI290" i="3"/>
  <c r="CN290" i="3"/>
  <c r="CM179" i="3"/>
  <c r="CM59" i="3"/>
  <c r="CM45" i="3"/>
  <c r="K219" i="1"/>
  <c r="CM60" i="3"/>
  <c r="CM68" i="3"/>
  <c r="CM81" i="3"/>
  <c r="CM325" i="3"/>
  <c r="CN298" i="3"/>
  <c r="CI298" i="3"/>
  <c r="CM67" i="3"/>
  <c r="CM180" i="3"/>
  <c r="K126" i="1"/>
  <c r="CM290" i="3"/>
  <c r="CM260" i="3"/>
  <c r="K167" i="1"/>
  <c r="CM247" i="3"/>
  <c r="CM47" i="3"/>
  <c r="CM65" i="3"/>
  <c r="CN62" i="3"/>
  <c r="CI62" i="3"/>
  <c r="CM206" i="3"/>
  <c r="CM64" i="3"/>
  <c r="CM50" i="3"/>
  <c r="CM245" i="3"/>
  <c r="CM298" i="3"/>
  <c r="CM78" i="3"/>
  <c r="CM199" i="3"/>
  <c r="CM35" i="3"/>
  <c r="CM48" i="3"/>
  <c r="CM242" i="3"/>
  <c r="CM80" i="3"/>
  <c r="CM297" i="3"/>
  <c r="K112" i="1"/>
  <c r="CM208" i="3"/>
  <c r="CM49" i="3"/>
  <c r="CM356" i="3"/>
  <c r="CM203" i="3"/>
  <c r="CM388" i="3"/>
  <c r="CM188" i="3"/>
  <c r="CM185" i="3"/>
  <c r="CM46" i="3"/>
  <c r="CM244" i="3"/>
  <c r="CM197" i="3"/>
  <c r="CM202" i="3"/>
  <c r="K220" i="1"/>
  <c r="CM61" i="3"/>
  <c r="CM241" i="3"/>
  <c r="CM296" i="3"/>
  <c r="CN286" i="3"/>
  <c r="CI286" i="3"/>
  <c r="CM44" i="3"/>
  <c r="CM63" i="3"/>
  <c r="CM33" i="3"/>
  <c r="CM181" i="3"/>
  <c r="CM198" i="3"/>
  <c r="CM246" i="3"/>
  <c r="CM324" i="3"/>
  <c r="CM34" i="3"/>
  <c r="CM66" i="3"/>
  <c r="CM189" i="3"/>
  <c r="CI388" i="3"/>
  <c r="CN388" i="3"/>
  <c r="CM205" i="3"/>
  <c r="CM187" i="3"/>
  <c r="CM79" i="3"/>
  <c r="CM201" i="3"/>
  <c r="K104" i="1"/>
  <c r="CM311" i="3"/>
  <c r="CM43" i="3"/>
  <c r="CM29" i="3"/>
  <c r="CM71" i="3"/>
  <c r="K113" i="1"/>
  <c r="CM286" i="3"/>
  <c r="CM31" i="3"/>
  <c r="K221" i="1"/>
  <c r="CM62" i="3"/>
  <c r="CM32" i="3"/>
  <c r="CM70" i="3"/>
  <c r="CM69" i="3"/>
  <c r="CM30" i="3"/>
  <c r="CD66" i="3" l="1"/>
  <c r="BW66" i="3"/>
  <c r="CD203" i="3"/>
  <c r="BW203" i="3"/>
  <c r="CD290" i="3"/>
  <c r="BW290" i="3"/>
  <c r="BX64" i="3"/>
  <c r="BY64" i="3"/>
  <c r="BV64" i="3"/>
  <c r="BU64" i="3"/>
  <c r="BZ64" i="3"/>
  <c r="BT64" i="3"/>
  <c r="BW44" i="3"/>
  <c r="CD44" i="3"/>
  <c r="BW201" i="3"/>
  <c r="CD201" i="3"/>
  <c r="BW245" i="3"/>
  <c r="CD245" i="3"/>
  <c r="BW59" i="3"/>
  <c r="CD59" i="3"/>
  <c r="CE244" i="3"/>
  <c r="CB244" i="3"/>
  <c r="CF244" i="3"/>
  <c r="CG244" i="3"/>
  <c r="CC244" i="3"/>
  <c r="CA244" i="3"/>
  <c r="BV80" i="3"/>
  <c r="BX80" i="3"/>
  <c r="BZ80" i="3"/>
  <c r="BT80" i="3"/>
  <c r="BU80" i="3"/>
  <c r="BY80" i="3"/>
  <c r="BT60" i="3"/>
  <c r="BX60" i="3"/>
  <c r="BY60" i="3"/>
  <c r="BV60" i="3"/>
  <c r="BU60" i="3"/>
  <c r="BZ60" i="3"/>
  <c r="BV81" i="3"/>
  <c r="BX81" i="3"/>
  <c r="BZ81" i="3"/>
  <c r="BY81" i="3"/>
  <c r="BT81" i="3"/>
  <c r="BU81" i="3"/>
  <c r="CC324" i="3"/>
  <c r="CF324" i="3"/>
  <c r="CA324" i="3"/>
  <c r="CE324" i="3"/>
  <c r="CB324" i="3"/>
  <c r="CG324" i="3"/>
  <c r="BU187" i="3"/>
  <c r="BZ187" i="3"/>
  <c r="BX187" i="3"/>
  <c r="BY187" i="3"/>
  <c r="BT187" i="3"/>
  <c r="BV187" i="3"/>
  <c r="CB296" i="3"/>
  <c r="CC296" i="3"/>
  <c r="CF296" i="3"/>
  <c r="CG296" i="3"/>
  <c r="CA296" i="3"/>
  <c r="CE296" i="3"/>
  <c r="BV198" i="3"/>
  <c r="BX198" i="3"/>
  <c r="BY198" i="3"/>
  <c r="BT198" i="3"/>
  <c r="BU198" i="3"/>
  <c r="BZ198" i="3"/>
  <c r="CE205" i="3"/>
  <c r="CA205" i="3"/>
  <c r="CG205" i="3"/>
  <c r="CB205" i="3"/>
  <c r="CF205" i="3"/>
  <c r="CC205" i="3"/>
  <c r="BY30" i="3"/>
  <c r="BX30" i="3"/>
  <c r="BT30" i="3"/>
  <c r="BV30" i="3"/>
  <c r="BU30" i="3"/>
  <c r="BZ30" i="3"/>
  <c r="BX69" i="3"/>
  <c r="BV69" i="3"/>
  <c r="BZ69" i="3"/>
  <c r="BY69" i="3"/>
  <c r="BT69" i="3"/>
  <c r="BU69" i="3"/>
  <c r="CC286" i="3"/>
  <c r="CF286" i="3"/>
  <c r="CG286" i="3"/>
  <c r="CB286" i="3"/>
  <c r="CA286" i="3"/>
  <c r="CE286" i="3"/>
  <c r="BW180" i="3"/>
  <c r="CD180" i="3"/>
  <c r="CD356" i="3"/>
  <c r="BW356" i="3"/>
  <c r="CA30" i="3"/>
  <c r="CB30" i="3"/>
  <c r="CC30" i="3"/>
  <c r="CG30" i="3"/>
  <c r="CE30" i="3"/>
  <c r="CF30" i="3"/>
  <c r="CG246" i="3"/>
  <c r="CB246" i="3"/>
  <c r="CC246" i="3"/>
  <c r="CE246" i="3"/>
  <c r="CF246" i="3"/>
  <c r="CA246" i="3"/>
  <c r="BZ242" i="3"/>
  <c r="BT242" i="3"/>
  <c r="BV242" i="3"/>
  <c r="BX242" i="3"/>
  <c r="BU242" i="3"/>
  <c r="BY242" i="3"/>
  <c r="BY188" i="3"/>
  <c r="BT188" i="3"/>
  <c r="BZ188" i="3"/>
  <c r="BV188" i="3"/>
  <c r="BU188" i="3"/>
  <c r="BX188" i="3"/>
  <c r="CF69" i="3"/>
  <c r="CA69" i="3"/>
  <c r="CE69" i="3"/>
  <c r="CG69" i="3"/>
  <c r="CB69" i="3"/>
  <c r="CC69" i="3"/>
  <c r="CC63" i="3"/>
  <c r="CE63" i="3"/>
  <c r="CG63" i="3"/>
  <c r="CA63" i="3"/>
  <c r="CB63" i="3"/>
  <c r="CF63" i="3"/>
  <c r="CE35" i="3"/>
  <c r="CG35" i="3"/>
  <c r="CA35" i="3"/>
  <c r="CB35" i="3"/>
  <c r="CF35" i="3"/>
  <c r="CC35" i="3"/>
  <c r="BZ286" i="3"/>
  <c r="BV286" i="3"/>
  <c r="BT286" i="3"/>
  <c r="BX286" i="3"/>
  <c r="BY286" i="3"/>
  <c r="BU286" i="3"/>
  <c r="BX208" i="3"/>
  <c r="BY208" i="3"/>
  <c r="BT208" i="3"/>
  <c r="BU208" i="3"/>
  <c r="BV208" i="3"/>
  <c r="BZ208" i="3"/>
  <c r="BY197" i="3"/>
  <c r="BV197" i="3"/>
  <c r="BZ197" i="3"/>
  <c r="BT197" i="3"/>
  <c r="BU197" i="3"/>
  <c r="BX197" i="3"/>
  <c r="BW29" i="3"/>
  <c r="CD29" i="3"/>
  <c r="BW61" i="3"/>
  <c r="CD61" i="3"/>
  <c r="BU246" i="3"/>
  <c r="BZ246" i="3"/>
  <c r="BT246" i="3"/>
  <c r="BX246" i="3"/>
  <c r="BY246" i="3"/>
  <c r="BV246" i="3"/>
  <c r="CA188" i="3"/>
  <c r="CG188" i="3"/>
  <c r="CB188" i="3"/>
  <c r="CF188" i="3"/>
  <c r="CC188" i="3"/>
  <c r="CE188" i="3"/>
  <c r="BU35" i="3"/>
  <c r="BZ35" i="3"/>
  <c r="BT35" i="3"/>
  <c r="BX35" i="3"/>
  <c r="BY35" i="3"/>
  <c r="BV35" i="3"/>
  <c r="CE198" i="3"/>
  <c r="CG198" i="3"/>
  <c r="CB198" i="3"/>
  <c r="CA198" i="3"/>
  <c r="CF198" i="3"/>
  <c r="CC198" i="3"/>
  <c r="BW43" i="3"/>
  <c r="CD43" i="3"/>
  <c r="BW241" i="3"/>
  <c r="CD241" i="3"/>
  <c r="CD68" i="3"/>
  <c r="BW68" i="3"/>
  <c r="CA388" i="3"/>
  <c r="CG388" i="3"/>
  <c r="CE388" i="3"/>
  <c r="CF388" i="3"/>
  <c r="CC388" i="3"/>
  <c r="CB388" i="3"/>
  <c r="BZ206" i="3"/>
  <c r="BT206" i="3"/>
  <c r="BU206" i="3"/>
  <c r="BX206" i="3"/>
  <c r="BV206" i="3"/>
  <c r="BY206" i="3"/>
  <c r="CF62" i="3"/>
  <c r="CG62" i="3"/>
  <c r="CA62" i="3"/>
  <c r="CB62" i="3"/>
  <c r="CC62" i="3"/>
  <c r="CE62" i="3"/>
  <c r="CA78" i="3"/>
  <c r="CF78" i="3"/>
  <c r="CG78" i="3"/>
  <c r="CC78" i="3"/>
  <c r="CB78" i="3"/>
  <c r="CE78" i="3"/>
  <c r="BY260" i="3"/>
  <c r="BV260" i="3"/>
  <c r="BZ260" i="3"/>
  <c r="BX260" i="3"/>
  <c r="BT260" i="3"/>
  <c r="BU260" i="3"/>
  <c r="CF179" i="3"/>
  <c r="CG179" i="3"/>
  <c r="CC179" i="3"/>
  <c r="CA179" i="3"/>
  <c r="CE179" i="3"/>
  <c r="CB179" i="3"/>
  <c r="CE79" i="3"/>
  <c r="CA79" i="3"/>
  <c r="CB79" i="3"/>
  <c r="CG79" i="3"/>
  <c r="CC79" i="3"/>
  <c r="CF79" i="3"/>
  <c r="CH286" i="3"/>
  <c r="CA208" i="3"/>
  <c r="CB208" i="3"/>
  <c r="CC208" i="3"/>
  <c r="CF208" i="3"/>
  <c r="CG208" i="3"/>
  <c r="CE208" i="3"/>
  <c r="CA197" i="3"/>
  <c r="CE197" i="3"/>
  <c r="CG197" i="3"/>
  <c r="CB197" i="3"/>
  <c r="CF197" i="3"/>
  <c r="CC197" i="3"/>
  <c r="CD311" i="3"/>
  <c r="BW311" i="3"/>
  <c r="CB242" i="3"/>
  <c r="CG242" i="3"/>
  <c r="CF242" i="3"/>
  <c r="CA242" i="3"/>
  <c r="CE242" i="3"/>
  <c r="CC242" i="3"/>
  <c r="BU63" i="3"/>
  <c r="BV63" i="3"/>
  <c r="BZ63" i="3"/>
  <c r="BY63" i="3"/>
  <c r="BX63" i="3"/>
  <c r="BT63" i="3"/>
  <c r="BV205" i="3"/>
  <c r="BZ205" i="3"/>
  <c r="BY205" i="3"/>
  <c r="BU205" i="3"/>
  <c r="BT205" i="3"/>
  <c r="BX205" i="3"/>
  <c r="BW181" i="3"/>
  <c r="CD181" i="3"/>
  <c r="BY388" i="3"/>
  <c r="BX388" i="3"/>
  <c r="BU388" i="3"/>
  <c r="BV388" i="3"/>
  <c r="BT388" i="3"/>
  <c r="BZ388" i="3"/>
  <c r="CE206" i="3"/>
  <c r="CB206" i="3"/>
  <c r="CC206" i="3"/>
  <c r="CG206" i="3"/>
  <c r="CF206" i="3"/>
  <c r="CA206" i="3"/>
  <c r="BU62" i="3"/>
  <c r="BY62" i="3"/>
  <c r="BT62" i="3"/>
  <c r="BZ62" i="3"/>
  <c r="BV62" i="3"/>
  <c r="BX62" i="3"/>
  <c r="BV78" i="3"/>
  <c r="BX78" i="3"/>
  <c r="BY78" i="3"/>
  <c r="BU78" i="3"/>
  <c r="BT78" i="3"/>
  <c r="BZ78" i="3"/>
  <c r="CE260" i="3"/>
  <c r="CG260" i="3"/>
  <c r="CC260" i="3"/>
  <c r="CB260" i="3"/>
  <c r="CF260" i="3"/>
  <c r="CA260" i="3"/>
  <c r="BV179" i="3"/>
  <c r="BX179" i="3"/>
  <c r="BY179" i="3"/>
  <c r="BU179" i="3"/>
  <c r="BZ179" i="3"/>
  <c r="BT179" i="3"/>
  <c r="BZ79" i="3"/>
  <c r="BU79" i="3"/>
  <c r="BX79" i="3"/>
  <c r="BY79" i="3"/>
  <c r="BT79" i="3"/>
  <c r="BV79" i="3"/>
  <c r="CB297" i="3"/>
  <c r="CA297" i="3"/>
  <c r="CE297" i="3"/>
  <c r="CF297" i="3"/>
  <c r="CG297" i="3"/>
  <c r="CC297" i="3"/>
  <c r="BV70" i="3"/>
  <c r="BZ70" i="3"/>
  <c r="BT70" i="3"/>
  <c r="BX70" i="3"/>
  <c r="BU70" i="3"/>
  <c r="BY70" i="3"/>
  <c r="BT50" i="3"/>
  <c r="BU50" i="3"/>
  <c r="BX50" i="3"/>
  <c r="BY50" i="3"/>
  <c r="BV50" i="3"/>
  <c r="BZ50" i="3"/>
  <c r="CD34" i="3"/>
  <c r="BW34" i="3"/>
  <c r="BX202" i="3"/>
  <c r="BZ202" i="3"/>
  <c r="BV202" i="3"/>
  <c r="BT202" i="3"/>
  <c r="BU202" i="3"/>
  <c r="BY202" i="3"/>
  <c r="BU33" i="3"/>
  <c r="BV33" i="3"/>
  <c r="BZ33" i="3"/>
  <c r="BY33" i="3"/>
  <c r="BX33" i="3"/>
  <c r="BT33" i="3"/>
  <c r="BU71" i="3"/>
  <c r="BX71" i="3"/>
  <c r="BY71" i="3"/>
  <c r="BT71" i="3"/>
  <c r="BV71" i="3"/>
  <c r="BZ71" i="3"/>
  <c r="BT298" i="3"/>
  <c r="BX298" i="3"/>
  <c r="BZ298" i="3"/>
  <c r="BU298" i="3"/>
  <c r="BV298" i="3"/>
  <c r="BY298" i="3"/>
  <c r="CA199" i="3"/>
  <c r="CC199" i="3"/>
  <c r="CE199" i="3"/>
  <c r="CG199" i="3"/>
  <c r="CB199" i="3"/>
  <c r="CF199" i="3"/>
  <c r="CE186" i="3"/>
  <c r="CF186" i="3"/>
  <c r="CG186" i="3"/>
  <c r="CB186" i="3"/>
  <c r="CA186" i="3"/>
  <c r="CC186" i="3"/>
  <c r="BT297" i="3"/>
  <c r="BZ297" i="3"/>
  <c r="BV297" i="3"/>
  <c r="BY297" i="3"/>
  <c r="BX297" i="3"/>
  <c r="BU297" i="3"/>
  <c r="CC50" i="3"/>
  <c r="CE50" i="3"/>
  <c r="CF50" i="3"/>
  <c r="CA50" i="3"/>
  <c r="CB50" i="3"/>
  <c r="CG50" i="3"/>
  <c r="BW32" i="3"/>
  <c r="CD32" i="3"/>
  <c r="CH30" i="3"/>
  <c r="BW47" i="3"/>
  <c r="CD47" i="3"/>
  <c r="BW189" i="3"/>
  <c r="CD189" i="3"/>
  <c r="CH78" i="3"/>
  <c r="CE202" i="3"/>
  <c r="CG202" i="3"/>
  <c r="CA202" i="3"/>
  <c r="CC202" i="3"/>
  <c r="CF202" i="3"/>
  <c r="CB202" i="3"/>
  <c r="CG33" i="3"/>
  <c r="CC33" i="3"/>
  <c r="CF33" i="3"/>
  <c r="CB33" i="3"/>
  <c r="CA33" i="3"/>
  <c r="CE33" i="3"/>
  <c r="CA71" i="3"/>
  <c r="CE71" i="3"/>
  <c r="CB71" i="3"/>
  <c r="CG71" i="3"/>
  <c r="CC71" i="3"/>
  <c r="CF71" i="3"/>
  <c r="CF298" i="3"/>
  <c r="CC298" i="3"/>
  <c r="CG298" i="3"/>
  <c r="CB298" i="3"/>
  <c r="CA298" i="3"/>
  <c r="CE298" i="3"/>
  <c r="BX199" i="3"/>
  <c r="BY199" i="3"/>
  <c r="BT199" i="3"/>
  <c r="BU199" i="3"/>
  <c r="BV199" i="3"/>
  <c r="BZ199" i="3"/>
  <c r="BX186" i="3"/>
  <c r="BZ186" i="3"/>
  <c r="BY186" i="3"/>
  <c r="BT186" i="3"/>
  <c r="BU186" i="3"/>
  <c r="BV186" i="3"/>
  <c r="CC64" i="3"/>
  <c r="CE64" i="3"/>
  <c r="CF64" i="3"/>
  <c r="CA64" i="3"/>
  <c r="CB64" i="3"/>
  <c r="CG64" i="3"/>
  <c r="BX48" i="3"/>
  <c r="BY48" i="3"/>
  <c r="BU48" i="3"/>
  <c r="BV48" i="3"/>
  <c r="BZ48" i="3"/>
  <c r="BT48" i="3"/>
  <c r="CF45" i="3"/>
  <c r="CB45" i="3"/>
  <c r="CA45" i="3"/>
  <c r="CE45" i="3"/>
  <c r="CG45" i="3"/>
  <c r="CC45" i="3"/>
  <c r="BZ67" i="3"/>
  <c r="BU67" i="3"/>
  <c r="BY67" i="3"/>
  <c r="BV67" i="3"/>
  <c r="BX67" i="3"/>
  <c r="BT67" i="3"/>
  <c r="CD65" i="3"/>
  <c r="BW65" i="3"/>
  <c r="BW49" i="3"/>
  <c r="CD49" i="3"/>
  <c r="CD247" i="3"/>
  <c r="BW247" i="3"/>
  <c r="CA70" i="3"/>
  <c r="CB70" i="3"/>
  <c r="CC70" i="3"/>
  <c r="CG70" i="3"/>
  <c r="CE70" i="3"/>
  <c r="CF70" i="3"/>
  <c r="BW31" i="3"/>
  <c r="CD31" i="3"/>
  <c r="BW46" i="3"/>
  <c r="CD46" i="3"/>
  <c r="BW325" i="3"/>
  <c r="CD325" i="3"/>
  <c r="CD185" i="3"/>
  <c r="BW185" i="3"/>
  <c r="BY244" i="3"/>
  <c r="BU244" i="3"/>
  <c r="BV244" i="3"/>
  <c r="BZ244" i="3"/>
  <c r="BT244" i="3"/>
  <c r="BX244" i="3"/>
  <c r="CG80" i="3"/>
  <c r="CF80" i="3"/>
  <c r="CB80" i="3"/>
  <c r="CC80" i="3"/>
  <c r="CE80" i="3"/>
  <c r="CA80" i="3"/>
  <c r="CE60" i="3"/>
  <c r="CF60" i="3"/>
  <c r="CG60" i="3"/>
  <c r="CC60" i="3"/>
  <c r="CB60" i="3"/>
  <c r="CA60" i="3"/>
  <c r="CF81" i="3"/>
  <c r="CA81" i="3"/>
  <c r="CE81" i="3"/>
  <c r="CG81" i="3"/>
  <c r="CB81" i="3"/>
  <c r="CC81" i="3"/>
  <c r="BT324" i="3"/>
  <c r="BV324" i="3"/>
  <c r="BX324" i="3"/>
  <c r="BY324" i="3"/>
  <c r="BU324" i="3"/>
  <c r="BZ324" i="3"/>
  <c r="CF187" i="3"/>
  <c r="CE187" i="3"/>
  <c r="CC187" i="3"/>
  <c r="CA187" i="3"/>
  <c r="CB187" i="3"/>
  <c r="CG187" i="3"/>
  <c r="BT296" i="3"/>
  <c r="BV296" i="3"/>
  <c r="BY296" i="3"/>
  <c r="BZ296" i="3"/>
  <c r="BX296" i="3"/>
  <c r="BU296" i="3"/>
  <c r="CE48" i="3"/>
  <c r="CF48" i="3"/>
  <c r="CG48" i="3"/>
  <c r="CB48" i="3"/>
  <c r="CA48" i="3"/>
  <c r="CC48" i="3"/>
  <c r="BY45" i="3"/>
  <c r="BZ45" i="3"/>
  <c r="BU45" i="3"/>
  <c r="BX45" i="3"/>
  <c r="BT45" i="3"/>
  <c r="BV45" i="3"/>
  <c r="CA67" i="3"/>
  <c r="CE67" i="3"/>
  <c r="CG67" i="3"/>
  <c r="CB67" i="3"/>
  <c r="CF67" i="3"/>
  <c r="CC67" i="3"/>
  <c r="CH242" i="3"/>
  <c r="CI187" i="3"/>
  <c r="CN187" i="3"/>
  <c r="CI198" i="3"/>
  <c r="CN198" i="3"/>
  <c r="CH324" i="3"/>
  <c r="CH60" i="3"/>
  <c r="CN70" i="3"/>
  <c r="CI70" i="3"/>
  <c r="CN205" i="3"/>
  <c r="CI205" i="3"/>
  <c r="CN33" i="3"/>
  <c r="CI33" i="3"/>
  <c r="CH388" i="3"/>
  <c r="CN244" i="3"/>
  <c r="CI244" i="3"/>
  <c r="CH71" i="3"/>
  <c r="CH206" i="3"/>
  <c r="CH187" i="3"/>
  <c r="CH33" i="3"/>
  <c r="CH35" i="3"/>
  <c r="CN246" i="3"/>
  <c r="CI246" i="3"/>
  <c r="CI69" i="3"/>
  <c r="CN69" i="3"/>
  <c r="CI32" i="3"/>
  <c r="CN32" i="3"/>
  <c r="CI242" i="3"/>
  <c r="CN242" i="3"/>
  <c r="CI78" i="3"/>
  <c r="CN78" i="3"/>
  <c r="CI245" i="3"/>
  <c r="CN245" i="3"/>
  <c r="CN247" i="3"/>
  <c r="CI247" i="3"/>
  <c r="CI180" i="3"/>
  <c r="CN180" i="3"/>
  <c r="CN31" i="3"/>
  <c r="CI31" i="3"/>
  <c r="CI189" i="3"/>
  <c r="CN189" i="3"/>
  <c r="CN297" i="3"/>
  <c r="CI297" i="3"/>
  <c r="CN65" i="3"/>
  <c r="CI65" i="3"/>
  <c r="CN59" i="3"/>
  <c r="CI59" i="3"/>
  <c r="CH63" i="3"/>
  <c r="CH244" i="3"/>
  <c r="CI68" i="3"/>
  <c r="CN68" i="3"/>
  <c r="CN45" i="3"/>
  <c r="CI45" i="3"/>
  <c r="CN202" i="3"/>
  <c r="CI202" i="3"/>
  <c r="CN208" i="3"/>
  <c r="CI208" i="3"/>
  <c r="CN80" i="3"/>
  <c r="CI80" i="3"/>
  <c r="CI48" i="3"/>
  <c r="CN48" i="3"/>
  <c r="CI199" i="3"/>
  <c r="CN199" i="3"/>
  <c r="CI71" i="3"/>
  <c r="CN71" i="3"/>
  <c r="CI29" i="3"/>
  <c r="CN29" i="3"/>
  <c r="CN43" i="3"/>
  <c r="CI43" i="3"/>
  <c r="CN201" i="3"/>
  <c r="CI201" i="3"/>
  <c r="CH260" i="3"/>
  <c r="CN197" i="3"/>
  <c r="CI197" i="3"/>
  <c r="CI356" i="3"/>
  <c r="CN356" i="3"/>
  <c r="CH297" i="3"/>
  <c r="CN64" i="3"/>
  <c r="CI64" i="3"/>
  <c r="CN60" i="3"/>
  <c r="CI60" i="3"/>
  <c r="CH67" i="3"/>
  <c r="CH199" i="3"/>
  <c r="CH179" i="3"/>
  <c r="CH202" i="3"/>
  <c r="CI203" i="3"/>
  <c r="CN203" i="3"/>
  <c r="CN35" i="3"/>
  <c r="CI35" i="3"/>
  <c r="CH197" i="3"/>
  <c r="CH48" i="3"/>
  <c r="CH70" i="3"/>
  <c r="CI186" i="3"/>
  <c r="CN186" i="3"/>
  <c r="CI81" i="3"/>
  <c r="CN81" i="3"/>
  <c r="CH246" i="3"/>
  <c r="CH188" i="3"/>
  <c r="CH186" i="3"/>
  <c r="CH69" i="3"/>
  <c r="CI66" i="3"/>
  <c r="CN66" i="3"/>
  <c r="CN324" i="3"/>
  <c r="CI324" i="3"/>
  <c r="CI46" i="3"/>
  <c r="CN46" i="3"/>
  <c r="CI188" i="3"/>
  <c r="CN188" i="3"/>
  <c r="CN50" i="3"/>
  <c r="CI50" i="3"/>
  <c r="CN67" i="3"/>
  <c r="CI67" i="3"/>
  <c r="CH198" i="3"/>
  <c r="CH296" i="3"/>
  <c r="CH64" i="3"/>
  <c r="CN206" i="3"/>
  <c r="CI206" i="3"/>
  <c r="CN311" i="3"/>
  <c r="CI311" i="3"/>
  <c r="CI79" i="3"/>
  <c r="CN79" i="3"/>
  <c r="CN241" i="3"/>
  <c r="CI241" i="3"/>
  <c r="CH208" i="3"/>
  <c r="CN63" i="3"/>
  <c r="CI63" i="3"/>
  <c r="CN296" i="3"/>
  <c r="CI296" i="3"/>
  <c r="CI61" i="3"/>
  <c r="CN61" i="3"/>
  <c r="CN49" i="3"/>
  <c r="CI49" i="3"/>
  <c r="CI47" i="3"/>
  <c r="CN47" i="3"/>
  <c r="CN325" i="3"/>
  <c r="CI325" i="3"/>
  <c r="CI179" i="3"/>
  <c r="CN179" i="3"/>
  <c r="CH50" i="3"/>
  <c r="CH298" i="3"/>
  <c r="CH79" i="3"/>
  <c r="CE185" i="3" l="1"/>
  <c r="CA185" i="3"/>
  <c r="CB185" i="3"/>
  <c r="CC185" i="3"/>
  <c r="CG185" i="3"/>
  <c r="CF185" i="3"/>
  <c r="BY49" i="3"/>
  <c r="BU49" i="3"/>
  <c r="BX49" i="3"/>
  <c r="BT49" i="3"/>
  <c r="BV49" i="3"/>
  <c r="BZ49" i="3"/>
  <c r="CE189" i="3"/>
  <c r="CA189" i="3"/>
  <c r="CG189" i="3"/>
  <c r="CB189" i="3"/>
  <c r="CF189" i="3"/>
  <c r="CC189" i="3"/>
  <c r="CE34" i="3"/>
  <c r="CF34" i="3"/>
  <c r="CG34" i="3"/>
  <c r="CC34" i="3"/>
  <c r="CA34" i="3"/>
  <c r="CB34" i="3"/>
  <c r="CA61" i="3"/>
  <c r="CE61" i="3"/>
  <c r="CG61" i="3"/>
  <c r="CF61" i="3"/>
  <c r="CC61" i="3"/>
  <c r="CB61" i="3"/>
  <c r="BY356" i="3"/>
  <c r="BU356" i="3"/>
  <c r="BX356" i="3"/>
  <c r="BV356" i="3"/>
  <c r="BT356" i="3"/>
  <c r="BZ356" i="3"/>
  <c r="CA201" i="3"/>
  <c r="CE201" i="3"/>
  <c r="CG201" i="3"/>
  <c r="CC201" i="3"/>
  <c r="CF201" i="3"/>
  <c r="CB201" i="3"/>
  <c r="CE325" i="3"/>
  <c r="CF325" i="3"/>
  <c r="CA325" i="3"/>
  <c r="CB325" i="3"/>
  <c r="CG325" i="3"/>
  <c r="CC325" i="3"/>
  <c r="BY65" i="3"/>
  <c r="BU65" i="3"/>
  <c r="BX65" i="3"/>
  <c r="BT65" i="3"/>
  <c r="BV65" i="3"/>
  <c r="BZ65" i="3"/>
  <c r="BT189" i="3"/>
  <c r="BV189" i="3"/>
  <c r="BY189" i="3"/>
  <c r="BZ189" i="3"/>
  <c r="BU189" i="3"/>
  <c r="BX189" i="3"/>
  <c r="BZ311" i="3"/>
  <c r="BT311" i="3"/>
  <c r="BV311" i="3"/>
  <c r="BX311" i="3"/>
  <c r="BY311" i="3"/>
  <c r="BU311" i="3"/>
  <c r="BY61" i="3"/>
  <c r="BZ61" i="3"/>
  <c r="BV61" i="3"/>
  <c r="BX61" i="3"/>
  <c r="BU61" i="3"/>
  <c r="BT61" i="3"/>
  <c r="CA356" i="3"/>
  <c r="CF356" i="3"/>
  <c r="CB356" i="3"/>
  <c r="CC356" i="3"/>
  <c r="CE356" i="3"/>
  <c r="CG356" i="3"/>
  <c r="BY201" i="3"/>
  <c r="BZ201" i="3"/>
  <c r="BV201" i="3"/>
  <c r="BX201" i="3"/>
  <c r="BT201" i="3"/>
  <c r="BU201" i="3"/>
  <c r="BV325" i="3"/>
  <c r="BZ325" i="3"/>
  <c r="BY325" i="3"/>
  <c r="BU325" i="3"/>
  <c r="BT325" i="3"/>
  <c r="BX325" i="3"/>
  <c r="CE65" i="3"/>
  <c r="CF65" i="3"/>
  <c r="CC65" i="3"/>
  <c r="CB65" i="3"/>
  <c r="CG65" i="3"/>
  <c r="CA65" i="3"/>
  <c r="CE47" i="3"/>
  <c r="CG47" i="3"/>
  <c r="CC47" i="3"/>
  <c r="CA47" i="3"/>
  <c r="CF47" i="3"/>
  <c r="CB47" i="3"/>
  <c r="CB311" i="3"/>
  <c r="CE311" i="3"/>
  <c r="CC311" i="3"/>
  <c r="CG311" i="3"/>
  <c r="CF311" i="3"/>
  <c r="CA311" i="3"/>
  <c r="BT68" i="3"/>
  <c r="BX68" i="3"/>
  <c r="BZ68" i="3"/>
  <c r="BY68" i="3"/>
  <c r="BV68" i="3"/>
  <c r="BU68" i="3"/>
  <c r="CG29" i="3"/>
  <c r="CE29" i="3"/>
  <c r="CC29" i="3"/>
  <c r="CB29" i="3"/>
  <c r="CF29" i="3"/>
  <c r="CA29" i="3"/>
  <c r="CF180" i="3"/>
  <c r="CC180" i="3"/>
  <c r="CA180" i="3"/>
  <c r="CE180" i="3"/>
  <c r="CG180" i="3"/>
  <c r="CB180" i="3"/>
  <c r="CG44" i="3"/>
  <c r="CA44" i="3"/>
  <c r="CB44" i="3"/>
  <c r="CE44" i="3"/>
  <c r="CC44" i="3"/>
  <c r="CF44" i="3"/>
  <c r="BU290" i="3"/>
  <c r="BY290" i="3"/>
  <c r="BV290" i="3"/>
  <c r="BT290" i="3"/>
  <c r="BX290" i="3"/>
  <c r="BZ290" i="3"/>
  <c r="CA46" i="3"/>
  <c r="CB46" i="3"/>
  <c r="CC46" i="3"/>
  <c r="CF46" i="3"/>
  <c r="CE46" i="3"/>
  <c r="CG46" i="3"/>
  <c r="BU47" i="3"/>
  <c r="BV47" i="3"/>
  <c r="BY47" i="3"/>
  <c r="BZ47" i="3"/>
  <c r="BT47" i="3"/>
  <c r="BX47" i="3"/>
  <c r="CG68" i="3"/>
  <c r="CB68" i="3"/>
  <c r="CC68" i="3"/>
  <c r="CF68" i="3"/>
  <c r="CE68" i="3"/>
  <c r="CA68" i="3"/>
  <c r="BY29" i="3"/>
  <c r="BZ29" i="3"/>
  <c r="BV29" i="3"/>
  <c r="BU29" i="3"/>
  <c r="BX29" i="3"/>
  <c r="BT29" i="3"/>
  <c r="BX180" i="3"/>
  <c r="BT180" i="3"/>
  <c r="BV180" i="3"/>
  <c r="BZ180" i="3"/>
  <c r="BU180" i="3"/>
  <c r="BY180" i="3"/>
  <c r="BX44" i="3"/>
  <c r="BT44" i="3"/>
  <c r="BZ44" i="3"/>
  <c r="BV44" i="3"/>
  <c r="BU44" i="3"/>
  <c r="BY44" i="3"/>
  <c r="CF290" i="3"/>
  <c r="CB290" i="3"/>
  <c r="CG290" i="3"/>
  <c r="CC290" i="3"/>
  <c r="CE290" i="3"/>
  <c r="CA290" i="3"/>
  <c r="BY46" i="3"/>
  <c r="BU46" i="3"/>
  <c r="BT46" i="3"/>
  <c r="BV46" i="3"/>
  <c r="BZ46" i="3"/>
  <c r="BX46" i="3"/>
  <c r="CC241" i="3"/>
  <c r="CE241" i="3"/>
  <c r="CG241" i="3"/>
  <c r="CA241" i="3"/>
  <c r="CF241" i="3"/>
  <c r="CB241" i="3"/>
  <c r="CG59" i="3"/>
  <c r="CA59" i="3"/>
  <c r="CE59" i="3"/>
  <c r="CC59" i="3"/>
  <c r="CF59" i="3"/>
  <c r="CB59" i="3"/>
  <c r="BZ203" i="3"/>
  <c r="BU203" i="3"/>
  <c r="BY203" i="3"/>
  <c r="BT203" i="3"/>
  <c r="BV203" i="3"/>
  <c r="BX203" i="3"/>
  <c r="CG31" i="3"/>
  <c r="CA31" i="3"/>
  <c r="CC31" i="3"/>
  <c r="CE31" i="3"/>
  <c r="CB31" i="3"/>
  <c r="CF31" i="3"/>
  <c r="BU247" i="3"/>
  <c r="BZ247" i="3"/>
  <c r="BX247" i="3"/>
  <c r="BT247" i="3"/>
  <c r="BY247" i="3"/>
  <c r="BV247" i="3"/>
  <c r="CE32" i="3"/>
  <c r="CF32" i="3"/>
  <c r="CG32" i="3"/>
  <c r="CA32" i="3"/>
  <c r="CB32" i="3"/>
  <c r="CC32" i="3"/>
  <c r="CF181" i="3"/>
  <c r="CG181" i="3"/>
  <c r="CB181" i="3"/>
  <c r="CC181" i="3"/>
  <c r="CE181" i="3"/>
  <c r="CA181" i="3"/>
  <c r="BX241" i="3"/>
  <c r="BY241" i="3"/>
  <c r="BT241" i="3"/>
  <c r="BZ241" i="3"/>
  <c r="BU241" i="3"/>
  <c r="BV241" i="3"/>
  <c r="BU59" i="3"/>
  <c r="BZ59" i="3"/>
  <c r="BT59" i="3"/>
  <c r="BV59" i="3"/>
  <c r="BX59" i="3"/>
  <c r="BY59" i="3"/>
  <c r="CG203" i="3"/>
  <c r="CB203" i="3"/>
  <c r="CA203" i="3"/>
  <c r="CC203" i="3"/>
  <c r="CE203" i="3"/>
  <c r="CF203" i="3"/>
  <c r="BT31" i="3"/>
  <c r="BU31" i="3"/>
  <c r="BV31" i="3"/>
  <c r="BY31" i="3"/>
  <c r="BZ31" i="3"/>
  <c r="BX31" i="3"/>
  <c r="CF247" i="3"/>
  <c r="CB247" i="3"/>
  <c r="CC247" i="3"/>
  <c r="CA247" i="3"/>
  <c r="CG247" i="3"/>
  <c r="CE247" i="3"/>
  <c r="BT32" i="3"/>
  <c r="BU32" i="3"/>
  <c r="BX32" i="3"/>
  <c r="BZ32" i="3"/>
  <c r="BV32" i="3"/>
  <c r="BY32" i="3"/>
  <c r="BV181" i="3"/>
  <c r="BX181" i="3"/>
  <c r="BY181" i="3"/>
  <c r="BU181" i="3"/>
  <c r="BZ181" i="3"/>
  <c r="BT181" i="3"/>
  <c r="CA43" i="3"/>
  <c r="CG43" i="3"/>
  <c r="CE43" i="3"/>
  <c r="CB43" i="3"/>
  <c r="CF43" i="3"/>
  <c r="CC43" i="3"/>
  <c r="CE245" i="3"/>
  <c r="CF245" i="3"/>
  <c r="CA245" i="3"/>
  <c r="CC245" i="3"/>
  <c r="CB245" i="3"/>
  <c r="CG245" i="3"/>
  <c r="BT66" i="3"/>
  <c r="BU66" i="3"/>
  <c r="BY66" i="3"/>
  <c r="BX66" i="3"/>
  <c r="BV66" i="3"/>
  <c r="BZ66" i="3"/>
  <c r="BY185" i="3"/>
  <c r="BZ185" i="3"/>
  <c r="BT185" i="3"/>
  <c r="BU185" i="3"/>
  <c r="BX185" i="3"/>
  <c r="BV185" i="3"/>
  <c r="CE49" i="3"/>
  <c r="CB49" i="3"/>
  <c r="CG49" i="3"/>
  <c r="CA49" i="3"/>
  <c r="CF49" i="3"/>
  <c r="CC49" i="3"/>
  <c r="BT34" i="3"/>
  <c r="BX34" i="3"/>
  <c r="BY34" i="3"/>
  <c r="BZ34" i="3"/>
  <c r="BU34" i="3"/>
  <c r="BV34" i="3"/>
  <c r="BU43" i="3"/>
  <c r="BZ43" i="3"/>
  <c r="BX43" i="3"/>
  <c r="BY43" i="3"/>
  <c r="BV43" i="3"/>
  <c r="BT43" i="3"/>
  <c r="BY245" i="3"/>
  <c r="BV245" i="3"/>
  <c r="BZ245" i="3"/>
  <c r="BT245" i="3"/>
  <c r="BX245" i="3"/>
  <c r="BU245" i="3"/>
  <c r="CB66" i="3"/>
  <c r="CC66" i="3"/>
  <c r="CE66" i="3"/>
  <c r="CA66" i="3"/>
  <c r="CF66" i="3"/>
  <c r="CG66" i="3"/>
  <c r="CH47" i="3"/>
  <c r="CH68" i="3"/>
  <c r="CH59" i="3"/>
  <c r="CH247" i="3"/>
  <c r="CH44" i="3"/>
  <c r="CH181" i="3"/>
  <c r="CH29" i="3"/>
  <c r="CH34" i="3"/>
  <c r="CH203" i="3"/>
  <c r="CH43" i="3"/>
  <c r="CH241" i="3"/>
  <c r="CH201" i="3"/>
  <c r="CH245" i="3"/>
  <c r="CH189" i="3"/>
  <c r="CH31" i="3"/>
  <c r="CH49" i="3"/>
  <c r="CH61" i="3"/>
  <c r="CH356" i="3"/>
  <c r="CH185" i="3"/>
  <c r="CH65" i="3"/>
  <c r="CH290" i="3"/>
  <c r="CH32" i="3"/>
  <c r="CH46" i="3"/>
  <c r="CH325" i="3"/>
  <c r="CH66" i="3"/>
  <c r="CH180" i="3"/>
  <c r="CH311" i="3"/>
</calcChain>
</file>

<file path=xl/comments1.xml><?xml version="1.0" encoding="utf-8"?>
<comments xmlns="http://schemas.openxmlformats.org/spreadsheetml/2006/main">
  <authors>
    <author>Maria Mayevskaya</author>
  </authors>
  <commentList>
    <comment ref="M10" authorId="0">
      <text>
        <r>
          <rPr>
            <b/>
            <sz val="9"/>
            <color indexed="81"/>
            <rFont val="Tahoma"/>
            <family val="2"/>
            <charset val="204"/>
          </rPr>
          <t>Maria Mayevskaya:</t>
        </r>
        <r>
          <rPr>
            <sz val="9"/>
            <color indexed="81"/>
            <rFont val="Tahoma"/>
            <family val="2"/>
            <charset val="204"/>
          </rPr>
          <t xml:space="preserve">
MD с 1 декабря (EIWH с 1 ноября) 
Prof с 1 ноября на все</t>
        </r>
      </text>
    </comment>
    <comment ref="G21" authorId="0">
      <text>
        <r>
          <rPr>
            <b/>
            <sz val="9"/>
            <color indexed="81"/>
            <rFont val="Tahoma"/>
            <family val="2"/>
            <charset val="204"/>
          </rPr>
          <t>Maria Mayevskaya:</t>
        </r>
        <r>
          <rPr>
            <sz val="9"/>
            <color indexed="81"/>
            <rFont val="Tahoma"/>
            <family val="2"/>
            <charset val="204"/>
          </rPr>
          <t xml:space="preserve">
от 1.12.22</t>
        </r>
      </text>
    </comment>
    <comment ref="AC29" authorId="0">
      <text>
        <r>
          <rPr>
            <b/>
            <sz val="9"/>
            <color indexed="81"/>
            <rFont val="Tahoma"/>
            <family val="2"/>
            <charset val="204"/>
          </rPr>
          <t>Maria Mayevskaya:</t>
        </r>
        <r>
          <rPr>
            <sz val="9"/>
            <color indexed="81"/>
            <rFont val="Tahoma"/>
            <family val="2"/>
            <charset val="204"/>
          </rPr>
          <t xml:space="preserve">
West</t>
        </r>
      </text>
    </comment>
    <comment ref="Z30" authorId="0">
      <text>
        <r>
          <rPr>
            <b/>
            <sz val="9"/>
            <color indexed="81"/>
            <rFont val="Tahoma"/>
            <family val="2"/>
            <charset val="204"/>
          </rPr>
          <t>Maria Mayevskaya:</t>
        </r>
        <r>
          <rPr>
            <sz val="9"/>
            <color indexed="81"/>
            <rFont val="Tahoma"/>
            <family val="2"/>
            <charset val="204"/>
          </rPr>
          <t xml:space="preserve">
LM</t>
        </r>
      </text>
    </comment>
    <comment ref="D33" authorId="0">
      <text>
        <r>
          <rPr>
            <b/>
            <sz val="9"/>
            <color indexed="81"/>
            <rFont val="Tahoma"/>
            <family val="2"/>
            <charset val="204"/>
          </rPr>
          <t>Maria Mayevskaya:</t>
        </r>
        <r>
          <rPr>
            <sz val="9"/>
            <color indexed="81"/>
            <rFont val="Tahoma"/>
            <family val="2"/>
            <charset val="204"/>
          </rPr>
          <t xml:space="preserve">
LM</t>
        </r>
      </text>
    </comment>
    <comment ref="D37" authorId="0">
      <text>
        <r>
          <rPr>
            <b/>
            <sz val="9"/>
            <color indexed="81"/>
            <rFont val="Tahoma"/>
            <family val="2"/>
            <charset val="204"/>
          </rPr>
          <t>Maria Mayevskaya:</t>
        </r>
        <r>
          <rPr>
            <sz val="9"/>
            <color indexed="81"/>
            <rFont val="Tahoma"/>
            <family val="2"/>
            <charset val="204"/>
          </rPr>
          <t xml:space="preserve">
LM</t>
        </r>
      </text>
    </comment>
    <comment ref="Z41" authorId="0">
      <text>
        <r>
          <rPr>
            <b/>
            <sz val="9"/>
            <color indexed="81"/>
            <rFont val="Tahoma"/>
            <family val="2"/>
            <charset val="204"/>
          </rPr>
          <t>Maria Mayevskaya:</t>
        </r>
        <r>
          <rPr>
            <sz val="9"/>
            <color indexed="81"/>
            <rFont val="Tahoma"/>
            <family val="2"/>
            <charset val="204"/>
          </rPr>
          <t xml:space="preserve">
Castorama</t>
        </r>
      </text>
    </comment>
    <comment ref="D73" authorId="0">
      <text>
        <r>
          <rPr>
            <b/>
            <sz val="9"/>
            <color indexed="81"/>
            <rFont val="Tahoma"/>
            <family val="2"/>
            <charset val="204"/>
          </rPr>
          <t>Maria Mayevskaya:</t>
        </r>
        <r>
          <rPr>
            <sz val="9"/>
            <color indexed="81"/>
            <rFont val="Tahoma"/>
            <family val="2"/>
            <charset val="204"/>
          </rPr>
          <t xml:space="preserve">
Леруа Мерлен</t>
        </r>
      </text>
    </comment>
    <comment ref="D75" authorId="0">
      <text>
        <r>
          <rPr>
            <b/>
            <sz val="9"/>
            <color indexed="81"/>
            <rFont val="Tahoma"/>
            <family val="2"/>
            <charset val="204"/>
          </rPr>
          <t>Maria Mayevskaya:</t>
        </r>
        <r>
          <rPr>
            <sz val="9"/>
            <color indexed="81"/>
            <rFont val="Tahoma"/>
            <family val="2"/>
            <charset val="204"/>
          </rPr>
          <t xml:space="preserve">
Леруа</t>
        </r>
      </text>
    </comment>
    <comment ref="D76" authorId="0">
      <text>
        <r>
          <rPr>
            <b/>
            <sz val="9"/>
            <color indexed="81"/>
            <rFont val="Tahoma"/>
            <family val="2"/>
            <charset val="204"/>
          </rPr>
          <t>Maria Mayevskaya:</t>
        </r>
        <r>
          <rPr>
            <sz val="9"/>
            <color indexed="81"/>
            <rFont val="Tahoma"/>
            <family val="2"/>
            <charset val="204"/>
          </rPr>
          <t xml:space="preserve">
Леруа</t>
        </r>
      </text>
    </comment>
    <comment ref="Z91" authorId="0">
      <text>
        <r>
          <rPr>
            <b/>
            <sz val="9"/>
            <color indexed="81"/>
            <rFont val="Tahoma"/>
            <family val="2"/>
            <charset val="204"/>
          </rPr>
          <t>Maria Mayevskaya:</t>
        </r>
        <r>
          <rPr>
            <sz val="9"/>
            <color indexed="81"/>
            <rFont val="Tahoma"/>
            <family val="2"/>
            <charset val="204"/>
          </rPr>
          <t xml:space="preserve">
LM</t>
        </r>
      </text>
    </comment>
    <comment ref="Z93" authorId="0">
      <text>
        <r>
          <rPr>
            <b/>
            <sz val="9"/>
            <color indexed="81"/>
            <rFont val="Tahoma"/>
            <family val="2"/>
            <charset val="204"/>
          </rPr>
          <t>Maria Mayevskaya:</t>
        </r>
        <r>
          <rPr>
            <sz val="9"/>
            <color indexed="81"/>
            <rFont val="Tahoma"/>
            <family val="2"/>
            <charset val="204"/>
          </rPr>
          <t xml:space="preserve">
Петрович</t>
        </r>
      </text>
    </comment>
    <comment ref="Z104" authorId="0">
      <text>
        <r>
          <rPr>
            <b/>
            <sz val="9"/>
            <color indexed="81"/>
            <rFont val="Tahoma"/>
            <family val="2"/>
            <charset val="204"/>
          </rPr>
          <t>Maria Mayevskaya:</t>
        </r>
        <r>
          <rPr>
            <sz val="9"/>
            <color indexed="81"/>
            <rFont val="Tahoma"/>
            <family val="2"/>
            <charset val="204"/>
          </rPr>
          <t xml:space="preserve">
DNS</t>
        </r>
      </text>
    </comment>
    <comment ref="Z116" authorId="0">
      <text>
        <r>
          <rPr>
            <b/>
            <sz val="9"/>
            <color indexed="81"/>
            <rFont val="Tahoma"/>
            <family val="2"/>
            <charset val="204"/>
          </rPr>
          <t>Maria Mayevskaya:</t>
        </r>
        <r>
          <rPr>
            <sz val="9"/>
            <color indexed="81"/>
            <rFont val="Tahoma"/>
            <family val="2"/>
            <charset val="204"/>
          </rPr>
          <t xml:space="preserve">
DNS</t>
        </r>
      </text>
    </comment>
    <comment ref="Z148" authorId="0">
      <text>
        <r>
          <rPr>
            <b/>
            <sz val="9"/>
            <color indexed="81"/>
            <rFont val="Tahoma"/>
            <family val="2"/>
            <charset val="204"/>
          </rPr>
          <t>Maria Mayevskaya:</t>
        </r>
        <r>
          <rPr>
            <sz val="9"/>
            <color indexed="81"/>
            <rFont val="Tahoma"/>
            <family val="2"/>
            <charset val="204"/>
          </rPr>
          <t xml:space="preserve">
LM</t>
        </r>
      </text>
    </comment>
    <comment ref="Z150" authorId="0">
      <text>
        <r>
          <rPr>
            <b/>
            <sz val="9"/>
            <color indexed="81"/>
            <rFont val="Tahoma"/>
            <family val="2"/>
            <charset val="204"/>
          </rPr>
          <t>Maria Mayevskaya:</t>
        </r>
        <r>
          <rPr>
            <sz val="9"/>
            <color indexed="81"/>
            <rFont val="Tahoma"/>
            <family val="2"/>
            <charset val="204"/>
          </rPr>
          <t xml:space="preserve">
DNS</t>
        </r>
      </text>
    </comment>
    <comment ref="D182" authorId="0">
      <text>
        <r>
          <rPr>
            <b/>
            <sz val="9"/>
            <color indexed="81"/>
            <rFont val="Tahoma"/>
            <family val="2"/>
            <charset val="204"/>
          </rPr>
          <t>Maria Mayevskaya:</t>
        </r>
        <r>
          <rPr>
            <sz val="9"/>
            <color indexed="81"/>
            <rFont val="Tahoma"/>
            <family val="2"/>
            <charset val="204"/>
          </rPr>
          <t xml:space="preserve">
Леруа</t>
        </r>
      </text>
    </comment>
    <comment ref="G195" authorId="0">
      <text>
        <r>
          <rPr>
            <b/>
            <sz val="9"/>
            <color indexed="81"/>
            <rFont val="Tahoma"/>
            <family val="2"/>
            <charset val="204"/>
          </rPr>
          <t>Maria Mayevskaya:</t>
        </r>
        <r>
          <rPr>
            <sz val="9"/>
            <color indexed="81"/>
            <rFont val="Tahoma"/>
            <family val="2"/>
            <charset val="204"/>
          </rPr>
          <t xml:space="preserve">
распродажа 01.12.22</t>
        </r>
      </text>
    </comment>
    <comment ref="G196" authorId="0">
      <text>
        <r>
          <rPr>
            <b/>
            <sz val="9"/>
            <color indexed="81"/>
            <rFont val="Tahoma"/>
            <family val="2"/>
            <charset val="204"/>
          </rPr>
          <t>Maria Mayevskaya:</t>
        </r>
        <r>
          <rPr>
            <sz val="9"/>
            <color indexed="81"/>
            <rFont val="Tahoma"/>
            <family val="2"/>
            <charset val="204"/>
          </rPr>
          <t xml:space="preserve">
01.12.22</t>
        </r>
      </text>
    </comment>
    <comment ref="Z225" authorId="0">
      <text>
        <r>
          <rPr>
            <b/>
            <sz val="9"/>
            <color indexed="81"/>
            <rFont val="Tahoma"/>
            <family val="2"/>
            <charset val="204"/>
          </rPr>
          <t>Maria Mayevskaya:</t>
        </r>
        <r>
          <rPr>
            <sz val="9"/>
            <color indexed="81"/>
            <rFont val="Tahoma"/>
            <family val="2"/>
            <charset val="204"/>
          </rPr>
          <t xml:space="preserve">
Нет </t>
        </r>
      </text>
    </comment>
    <comment ref="Z226" authorId="0">
      <text>
        <r>
          <rPr>
            <b/>
            <sz val="9"/>
            <color indexed="81"/>
            <rFont val="Tahoma"/>
            <family val="2"/>
            <charset val="204"/>
          </rPr>
          <t>Maria Mayevskaya:</t>
        </r>
        <r>
          <rPr>
            <sz val="9"/>
            <color indexed="81"/>
            <rFont val="Tahoma"/>
            <family val="2"/>
            <charset val="204"/>
          </rPr>
          <t xml:space="preserve">
Нет </t>
        </r>
      </text>
    </comment>
    <comment ref="AC238" authorId="0">
      <text>
        <r>
          <rPr>
            <b/>
            <sz val="9"/>
            <color indexed="81"/>
            <rFont val="Tahoma"/>
            <family val="2"/>
            <charset val="204"/>
          </rPr>
          <t>Maria Mayevskaya:</t>
        </r>
        <r>
          <rPr>
            <sz val="9"/>
            <color indexed="81"/>
            <rFont val="Tahoma"/>
            <family val="2"/>
            <charset val="204"/>
          </rPr>
          <t xml:space="preserve">
ПСЦ DNS</t>
        </r>
      </text>
    </comment>
    <comment ref="Z260" authorId="0">
      <text>
        <r>
          <rPr>
            <b/>
            <sz val="9"/>
            <color indexed="81"/>
            <rFont val="Tahoma"/>
            <family val="2"/>
            <charset val="204"/>
          </rPr>
          <t>Maria Mayevskaya:</t>
        </r>
        <r>
          <rPr>
            <sz val="9"/>
            <color indexed="81"/>
            <rFont val="Tahoma"/>
            <family val="2"/>
            <charset val="204"/>
          </rPr>
          <t xml:space="preserve">
Нет </t>
        </r>
      </text>
    </comment>
    <comment ref="N261" authorId="0">
      <text>
        <r>
          <rPr>
            <b/>
            <sz val="9"/>
            <color indexed="81"/>
            <rFont val="Tahoma"/>
            <family val="2"/>
            <charset val="204"/>
          </rPr>
          <t>Maria Mayevskaya:</t>
        </r>
        <r>
          <rPr>
            <sz val="9"/>
            <color indexed="81"/>
            <rFont val="Tahoma"/>
            <family val="2"/>
            <charset val="204"/>
          </rPr>
          <t xml:space="preserve">
РРЦ для ОМА</t>
        </r>
      </text>
    </comment>
    <comment ref="AC261" authorId="0">
      <text>
        <r>
          <rPr>
            <b/>
            <sz val="9"/>
            <color indexed="81"/>
            <rFont val="Tahoma"/>
            <family val="2"/>
            <charset val="204"/>
          </rPr>
          <t>ПСЦ DNS</t>
        </r>
      </text>
    </comment>
    <comment ref="Z262" authorId="0">
      <text>
        <r>
          <rPr>
            <b/>
            <sz val="9"/>
            <color indexed="81"/>
            <rFont val="Tahoma"/>
            <family val="2"/>
            <charset val="204"/>
          </rPr>
          <t>Maria Mayevskaya:</t>
        </r>
        <r>
          <rPr>
            <sz val="9"/>
            <color indexed="81"/>
            <rFont val="Tahoma"/>
            <family val="2"/>
            <charset val="204"/>
          </rPr>
          <t xml:space="preserve">
Citilink</t>
        </r>
      </text>
    </comment>
    <comment ref="Z265" authorId="0">
      <text>
        <r>
          <rPr>
            <b/>
            <sz val="9"/>
            <color indexed="81"/>
            <rFont val="Tahoma"/>
            <family val="2"/>
            <charset val="204"/>
          </rPr>
          <t>Maria Mayevskaya:</t>
        </r>
        <r>
          <rPr>
            <sz val="9"/>
            <color indexed="81"/>
            <rFont val="Tahoma"/>
            <family val="2"/>
            <charset val="204"/>
          </rPr>
          <t xml:space="preserve">
LM</t>
        </r>
      </text>
    </comment>
    <comment ref="Z268" authorId="0">
      <text>
        <r>
          <rPr>
            <b/>
            <sz val="9"/>
            <color indexed="81"/>
            <rFont val="Tahoma"/>
            <family val="2"/>
            <charset val="204"/>
          </rPr>
          <t>Maria Mayevskaya:</t>
        </r>
        <r>
          <rPr>
            <sz val="9"/>
            <color indexed="81"/>
            <rFont val="Tahoma"/>
            <family val="2"/>
            <charset val="204"/>
          </rPr>
          <t xml:space="preserve">
LM</t>
        </r>
      </text>
    </comment>
    <comment ref="N271" authorId="0">
      <text>
        <r>
          <rPr>
            <b/>
            <sz val="9"/>
            <color indexed="81"/>
            <rFont val="Tahoma"/>
            <family val="2"/>
            <charset val="204"/>
          </rPr>
          <t>Maria Mayevskaya:</t>
        </r>
        <r>
          <rPr>
            <sz val="9"/>
            <color indexed="81"/>
            <rFont val="Tahoma"/>
            <family val="2"/>
            <charset val="204"/>
          </rPr>
          <t xml:space="preserve">
РРЦ для ОМА</t>
        </r>
      </text>
    </comment>
    <comment ref="N272" authorId="0">
      <text>
        <r>
          <rPr>
            <b/>
            <sz val="9"/>
            <color indexed="81"/>
            <rFont val="Tahoma"/>
            <family val="2"/>
            <charset val="204"/>
          </rPr>
          <t>Maria Mayevskaya:</t>
        </r>
        <r>
          <rPr>
            <sz val="9"/>
            <color indexed="81"/>
            <rFont val="Tahoma"/>
            <family val="2"/>
            <charset val="204"/>
          </rPr>
          <t xml:space="preserve">
РРЦ для ОМА</t>
        </r>
      </text>
    </comment>
    <comment ref="AC275" authorId="0">
      <text>
        <r>
          <rPr>
            <b/>
            <sz val="9"/>
            <color indexed="81"/>
            <rFont val="Tahoma"/>
            <family val="2"/>
            <charset val="204"/>
          </rPr>
          <t>4992 цена отгрузки без НДС июнь 21</t>
        </r>
      </text>
    </comment>
    <comment ref="Z277" authorId="0">
      <text>
        <r>
          <rPr>
            <b/>
            <sz val="9"/>
            <color indexed="81"/>
            <rFont val="Tahoma"/>
            <family val="2"/>
            <charset val="204"/>
          </rPr>
          <t>Maria Mayevskaya:</t>
        </r>
        <r>
          <rPr>
            <sz val="9"/>
            <color indexed="81"/>
            <rFont val="Tahoma"/>
            <family val="2"/>
            <charset val="204"/>
          </rPr>
          <t xml:space="preserve">
Citilink</t>
        </r>
      </text>
    </comment>
    <comment ref="N280" authorId="0">
      <text>
        <r>
          <rPr>
            <b/>
            <sz val="9"/>
            <color indexed="81"/>
            <rFont val="Tahoma"/>
            <family val="2"/>
            <charset val="204"/>
          </rPr>
          <t>Maria Mayevskaya:</t>
        </r>
        <r>
          <rPr>
            <sz val="9"/>
            <color indexed="81"/>
            <rFont val="Tahoma"/>
            <family val="2"/>
            <charset val="204"/>
          </rPr>
          <t xml:space="preserve">
РРЦ для ОМА</t>
        </r>
      </text>
    </comment>
    <comment ref="N284" authorId="0">
      <text>
        <r>
          <rPr>
            <b/>
            <sz val="9"/>
            <color indexed="81"/>
            <rFont val="Tahoma"/>
            <family val="2"/>
            <charset val="204"/>
          </rPr>
          <t>Maria Mayevskaya:</t>
        </r>
        <r>
          <rPr>
            <sz val="9"/>
            <color indexed="81"/>
            <rFont val="Tahoma"/>
            <family val="2"/>
            <charset val="204"/>
          </rPr>
          <t xml:space="preserve">
в июне пропустили повышение, поэтому сейчас +4% и +7%</t>
        </r>
      </text>
    </comment>
    <comment ref="Z285" authorId="0">
      <text>
        <r>
          <rPr>
            <b/>
            <sz val="9"/>
            <color indexed="81"/>
            <rFont val="Tahoma"/>
            <family val="2"/>
            <charset val="204"/>
          </rPr>
          <t>Maria Mayevskaya:</t>
        </r>
        <r>
          <rPr>
            <sz val="9"/>
            <color indexed="81"/>
            <rFont val="Tahoma"/>
            <family val="2"/>
            <charset val="204"/>
          </rPr>
          <t xml:space="preserve">
Citilink</t>
        </r>
      </text>
    </comment>
    <comment ref="Z294" authorId="0">
      <text>
        <r>
          <rPr>
            <b/>
            <sz val="9"/>
            <color indexed="81"/>
            <rFont val="Tahoma"/>
            <family val="2"/>
            <charset val="204"/>
          </rPr>
          <t>Maria Mayevskaya:</t>
        </r>
        <r>
          <rPr>
            <sz val="9"/>
            <color indexed="81"/>
            <rFont val="Tahoma"/>
            <family val="2"/>
            <charset val="204"/>
          </rPr>
          <t xml:space="preserve">
LM</t>
        </r>
      </text>
    </comment>
    <comment ref="AC299" authorId="0">
      <text>
        <r>
          <rPr>
            <b/>
            <sz val="9"/>
            <color indexed="81"/>
            <rFont val="Tahoma"/>
            <family val="2"/>
            <charset val="204"/>
          </rPr>
          <t>петрович</t>
        </r>
      </text>
    </comment>
    <comment ref="Z313" authorId="0">
      <text>
        <r>
          <rPr>
            <b/>
            <sz val="9"/>
            <color indexed="81"/>
            <rFont val="Tahoma"/>
            <family val="2"/>
            <charset val="204"/>
          </rPr>
          <t>Maria Mayevskaya:</t>
        </r>
        <r>
          <rPr>
            <sz val="9"/>
            <color indexed="81"/>
            <rFont val="Tahoma"/>
            <family val="2"/>
            <charset val="204"/>
          </rPr>
          <t xml:space="preserve">
DNS</t>
        </r>
      </text>
    </comment>
    <comment ref="Z321" authorId="0">
      <text>
        <r>
          <rPr>
            <b/>
            <sz val="9"/>
            <color indexed="81"/>
            <rFont val="Tahoma"/>
            <family val="2"/>
            <charset val="204"/>
          </rPr>
          <t>Maria Mayevskaya:</t>
        </r>
        <r>
          <rPr>
            <sz val="9"/>
            <color indexed="81"/>
            <rFont val="Tahoma"/>
            <family val="2"/>
            <charset val="204"/>
          </rPr>
          <t xml:space="preserve">
Citilink</t>
        </r>
      </text>
    </comment>
    <comment ref="Z326" authorId="0">
      <text>
        <r>
          <rPr>
            <b/>
            <sz val="9"/>
            <color indexed="81"/>
            <rFont val="Tahoma"/>
            <family val="2"/>
            <charset val="204"/>
          </rPr>
          <t>Maria Mayevskaya:</t>
        </r>
        <r>
          <rPr>
            <sz val="9"/>
            <color indexed="81"/>
            <rFont val="Tahoma"/>
            <family val="2"/>
            <charset val="204"/>
          </rPr>
          <t xml:space="preserve">
Citilink</t>
        </r>
      </text>
    </comment>
    <comment ref="K328" authorId="0">
      <text>
        <r>
          <rPr>
            <b/>
            <sz val="9"/>
            <color indexed="81"/>
            <rFont val="Tahoma"/>
            <family val="2"/>
            <charset val="204"/>
          </rPr>
          <t>Maria Mayevskaya:</t>
        </r>
        <r>
          <rPr>
            <sz val="9"/>
            <color indexed="81"/>
            <rFont val="Tahoma"/>
            <family val="2"/>
            <charset val="204"/>
          </rPr>
          <t xml:space="preserve">
с 19 января 2023
</t>
        </r>
      </text>
    </comment>
    <comment ref="C335" authorId="0">
      <text>
        <r>
          <rPr>
            <b/>
            <sz val="9"/>
            <color indexed="81"/>
            <rFont val="Tahoma"/>
            <family val="2"/>
            <charset val="204"/>
          </rPr>
          <t>Maria Mayevskaya:</t>
        </r>
        <r>
          <rPr>
            <sz val="9"/>
            <color indexed="81"/>
            <rFont val="Tahoma"/>
            <family val="2"/>
            <charset val="204"/>
          </rPr>
          <t xml:space="preserve">
пересмотреть цену в большую сторону
</t>
        </r>
      </text>
    </comment>
    <comment ref="Z336" authorId="0">
      <text>
        <r>
          <rPr>
            <b/>
            <sz val="9"/>
            <color indexed="81"/>
            <rFont val="Tahoma"/>
            <family val="2"/>
            <charset val="204"/>
          </rPr>
          <t>Maria Mayevskaya:</t>
        </r>
        <r>
          <rPr>
            <sz val="9"/>
            <color indexed="81"/>
            <rFont val="Tahoma"/>
            <family val="2"/>
            <charset val="204"/>
          </rPr>
          <t xml:space="preserve">
Petrovich
</t>
        </r>
      </text>
    </comment>
    <comment ref="Z337" authorId="0">
      <text>
        <r>
          <rPr>
            <b/>
            <sz val="9"/>
            <color indexed="81"/>
            <rFont val="Tahoma"/>
            <family val="2"/>
            <charset val="204"/>
          </rPr>
          <t>Maria Mayevskaya:</t>
        </r>
        <r>
          <rPr>
            <sz val="9"/>
            <color indexed="81"/>
            <rFont val="Tahoma"/>
            <family val="2"/>
            <charset val="204"/>
          </rPr>
          <t xml:space="preserve">
Petrovich
</t>
        </r>
      </text>
    </comment>
    <comment ref="Z348" authorId="0">
      <text>
        <r>
          <rPr>
            <b/>
            <sz val="9"/>
            <color indexed="81"/>
            <rFont val="Tahoma"/>
            <family val="2"/>
            <charset val="204"/>
          </rPr>
          <t>Maria Mayevskaya:</t>
        </r>
        <r>
          <rPr>
            <sz val="9"/>
            <color indexed="81"/>
            <rFont val="Tahoma"/>
            <family val="2"/>
            <charset val="204"/>
          </rPr>
          <t xml:space="preserve">
Mvideo</t>
        </r>
      </text>
    </comment>
    <comment ref="Z353" authorId="0">
      <text>
        <r>
          <rPr>
            <b/>
            <sz val="9"/>
            <color indexed="81"/>
            <rFont val="Tahoma"/>
            <family val="2"/>
            <charset val="204"/>
          </rPr>
          <t>Maria Mayevskaya:</t>
        </r>
        <r>
          <rPr>
            <sz val="9"/>
            <color indexed="81"/>
            <rFont val="Tahoma"/>
            <family val="2"/>
            <charset val="204"/>
          </rPr>
          <t xml:space="preserve">
Mvideo</t>
        </r>
      </text>
    </comment>
    <comment ref="Z355" authorId="0">
      <text>
        <r>
          <rPr>
            <b/>
            <sz val="9"/>
            <color indexed="81"/>
            <rFont val="Tahoma"/>
            <family val="2"/>
            <charset val="204"/>
          </rPr>
          <t>Maria Mayevskaya:</t>
        </r>
        <r>
          <rPr>
            <sz val="9"/>
            <color indexed="81"/>
            <rFont val="Tahoma"/>
            <family val="2"/>
            <charset val="204"/>
          </rPr>
          <t xml:space="preserve">
LM</t>
        </r>
      </text>
    </comment>
    <comment ref="Z357" authorId="0">
      <text>
        <r>
          <rPr>
            <b/>
            <sz val="9"/>
            <color indexed="81"/>
            <rFont val="Tahoma"/>
            <family val="2"/>
            <charset val="204"/>
          </rPr>
          <t>Maria Mayevskaya:</t>
        </r>
        <r>
          <rPr>
            <sz val="9"/>
            <color indexed="81"/>
            <rFont val="Tahoma"/>
            <family val="2"/>
            <charset val="204"/>
          </rPr>
          <t xml:space="preserve">
LM</t>
        </r>
      </text>
    </comment>
    <comment ref="Z361" authorId="0">
      <text>
        <r>
          <rPr>
            <b/>
            <sz val="9"/>
            <color indexed="81"/>
            <rFont val="Tahoma"/>
            <family val="2"/>
            <charset val="204"/>
          </rPr>
          <t>Maria Mayevskaya:</t>
        </r>
        <r>
          <rPr>
            <sz val="9"/>
            <color indexed="81"/>
            <rFont val="Tahoma"/>
            <family val="2"/>
            <charset val="204"/>
          </rPr>
          <t xml:space="preserve">
LM</t>
        </r>
      </text>
    </comment>
    <comment ref="Z365" authorId="0">
      <text>
        <r>
          <rPr>
            <b/>
            <sz val="9"/>
            <color indexed="81"/>
            <rFont val="Tahoma"/>
            <family val="2"/>
            <charset val="204"/>
          </rPr>
          <t>Castorama</t>
        </r>
      </text>
    </comment>
    <comment ref="Z366" authorId="0">
      <text>
        <r>
          <rPr>
            <b/>
            <sz val="9"/>
            <color indexed="81"/>
            <rFont val="Tahoma"/>
            <family val="2"/>
            <charset val="204"/>
          </rPr>
          <t>Maria Mayevskaya:</t>
        </r>
        <r>
          <rPr>
            <sz val="9"/>
            <color indexed="81"/>
            <rFont val="Tahoma"/>
            <family val="2"/>
            <charset val="204"/>
          </rPr>
          <t xml:space="preserve">
LM</t>
        </r>
      </text>
    </comment>
    <comment ref="G374" authorId="0">
      <text>
        <r>
          <rPr>
            <b/>
            <sz val="9"/>
            <color indexed="81"/>
            <rFont val="Tahoma"/>
            <family val="2"/>
            <charset val="204"/>
          </rPr>
          <t>Maria Mayevskaya:</t>
        </r>
        <r>
          <rPr>
            <sz val="9"/>
            <color indexed="81"/>
            <rFont val="Tahoma"/>
            <family val="2"/>
            <charset val="204"/>
          </rPr>
          <t xml:space="preserve">
установила 01 11 22</t>
        </r>
      </text>
    </comment>
    <comment ref="N379" authorId="0">
      <text>
        <r>
          <rPr>
            <b/>
            <sz val="9"/>
            <color indexed="81"/>
            <rFont val="Tahoma"/>
            <family val="2"/>
            <charset val="204"/>
          </rPr>
          <t>Maria Mayevskaya:</t>
        </r>
        <r>
          <rPr>
            <sz val="9"/>
            <color indexed="81"/>
            <rFont val="Tahoma"/>
            <family val="2"/>
            <charset val="204"/>
          </rPr>
          <t xml:space="preserve">
РРЦ для ОМА</t>
        </r>
      </text>
    </comment>
    <comment ref="N380" authorId="0">
      <text>
        <r>
          <rPr>
            <b/>
            <sz val="9"/>
            <color indexed="81"/>
            <rFont val="Tahoma"/>
            <family val="2"/>
            <charset val="204"/>
          </rPr>
          <t>Maria Mayevskaya:</t>
        </r>
        <r>
          <rPr>
            <sz val="9"/>
            <color indexed="81"/>
            <rFont val="Tahoma"/>
            <family val="2"/>
            <charset val="204"/>
          </rPr>
          <t xml:space="preserve">
РРЦ для ОМА</t>
        </r>
      </text>
    </comment>
    <comment ref="N381" authorId="0">
      <text>
        <r>
          <rPr>
            <b/>
            <sz val="9"/>
            <color indexed="81"/>
            <rFont val="Tahoma"/>
            <family val="2"/>
            <charset val="204"/>
          </rPr>
          <t>Maria Mayevskaya:</t>
        </r>
        <r>
          <rPr>
            <sz val="9"/>
            <color indexed="81"/>
            <rFont val="Tahoma"/>
            <family val="2"/>
            <charset val="204"/>
          </rPr>
          <t xml:space="preserve">
РРЦ для ОМА</t>
        </r>
      </text>
    </comment>
    <comment ref="N382" authorId="0">
      <text>
        <r>
          <rPr>
            <b/>
            <sz val="9"/>
            <color indexed="81"/>
            <rFont val="Tahoma"/>
            <family val="2"/>
            <charset val="204"/>
          </rPr>
          <t>Maria Mayevskaya:</t>
        </r>
        <r>
          <rPr>
            <sz val="9"/>
            <color indexed="81"/>
            <rFont val="Tahoma"/>
            <family val="2"/>
            <charset val="204"/>
          </rPr>
          <t xml:space="preserve">
РРЦ для ОМА</t>
        </r>
      </text>
    </comment>
  </commentList>
</comments>
</file>

<file path=xl/sharedStrings.xml><?xml version="1.0" encoding="utf-8"?>
<sst xmlns="http://schemas.openxmlformats.org/spreadsheetml/2006/main" count="2843" uniqueCount="1211">
  <si>
    <t>Прайс-лист «ВОДОНАГРЕВАТЕЛИ»</t>
  </si>
  <si>
    <t>Код</t>
  </si>
  <si>
    <t>Модель</t>
  </si>
  <si>
    <t>ЭЛЕКТРИЧЕСКИЕ НАКОПИТЕЛЬНЫЕ ВОДОНАГРЕВАТЕЛИ</t>
  </si>
  <si>
    <t>Система ABS 2.0 - абсолютно безопасная система с устройством защитного отключения (УЗО)</t>
  </si>
  <si>
    <t>Функция ECO - профессиональная система защиты от бактерий. Активная электрическая защита.</t>
  </si>
  <si>
    <t>1 ч 45 мин</t>
  </si>
  <si>
    <t>НЕРЖАВЕЮЩАЯ СТАЛЬ, ДОЛГОВЕЧНЫЙ, УСКОРЕННЫЙ НАГРЕВ</t>
  </si>
  <si>
    <t>Защита от включения без воды.</t>
  </si>
  <si>
    <t>НЕРЖАВЕЮЩАЯ СТАЛЬ, ДОЛГОВЕЧНЫЙ, ЭКОНОМИЧНЫЙ</t>
  </si>
  <si>
    <t>Система ABS - повышенный уровень безопасности, в комплекте электрический кабель с УЗО</t>
  </si>
  <si>
    <t>Надежный механический термостат.</t>
  </si>
  <si>
    <t>УСКОРЕННЫЙ НАГРЕВ ВОДЫ, КОМПАКТНЫЙ, БЕЗОПАСНЫЙ, ЭКОНОМИЧНЫЙ</t>
  </si>
  <si>
    <t>ECO - профессиональная система защиты от бактерий. Диаметр 35,3 см</t>
  </si>
  <si>
    <t>УСКОРЕННЫЙ НАГРЕВ ВОДЫ, БЕЗОПАСНЫЙ, ЭКОНОМИЧНЫЙ, РАЗНООБРАЗИЕ ОБЪЕМОВ</t>
  </si>
  <si>
    <t>ECO - профессиональная система защиты от бактерий.</t>
  </si>
  <si>
    <t>КОМПАКТНЫЙ, БЕЗОПАСНЫЙ, НАДЕЖНЫЙ</t>
  </si>
  <si>
    <t>Надежный механический термостат. Диаметр 35,3 см</t>
  </si>
  <si>
    <t>БЕЗОПАСНЫЙ, НАДЕЖНЫЙ</t>
  </si>
  <si>
    <t>TI-TRONIC INDUSTRIAL</t>
  </si>
  <si>
    <t>Защита бака: титановое покрытие</t>
  </si>
  <si>
    <t xml:space="preserve"> 200  </t>
  </si>
  <si>
    <t xml:space="preserve"> 500  </t>
  </si>
  <si>
    <t xml:space="preserve"> 4ч 40 мин  </t>
  </si>
  <si>
    <t xml:space="preserve"> 300  </t>
  </si>
  <si>
    <t xml:space="preserve"> 5ч 36 мин  </t>
  </si>
  <si>
    <t>5ч</t>
  </si>
  <si>
    <t>29 мин</t>
  </si>
  <si>
    <t>44 мин</t>
  </si>
  <si>
    <t>70 мин</t>
  </si>
  <si>
    <t>006268</t>
  </si>
  <si>
    <t>006269</t>
  </si>
  <si>
    <t>006270</t>
  </si>
  <si>
    <t>SGA</t>
  </si>
  <si>
    <t>007728</t>
  </si>
  <si>
    <t>007729</t>
  </si>
  <si>
    <t>007730</t>
  </si>
  <si>
    <t>NHRE</t>
  </si>
  <si>
    <t>006480</t>
  </si>
  <si>
    <t>006481</t>
  </si>
  <si>
    <t>006482</t>
  </si>
  <si>
    <t>006483</t>
  </si>
  <si>
    <t>006484</t>
  </si>
  <si>
    <t>397784</t>
  </si>
  <si>
    <t>397788</t>
  </si>
  <si>
    <t>397764</t>
  </si>
  <si>
    <t>397765</t>
  </si>
  <si>
    <t>397766</t>
  </si>
  <si>
    <t>343006</t>
  </si>
  <si>
    <t>343344</t>
  </si>
  <si>
    <t>FAST EVO</t>
  </si>
  <si>
    <t>3632047</t>
  </si>
  <si>
    <t>3632128</t>
  </si>
  <si>
    <t>3632048</t>
  </si>
  <si>
    <t>3632129</t>
  </si>
  <si>
    <t>3612400</t>
  </si>
  <si>
    <t>873249</t>
  </si>
  <si>
    <t>873487</t>
  </si>
  <si>
    <t>873486</t>
  </si>
  <si>
    <t>502570</t>
  </si>
  <si>
    <t>873488</t>
  </si>
  <si>
    <t>3632067</t>
  </si>
  <si>
    <t>3632072</t>
  </si>
  <si>
    <t>3612415</t>
  </si>
  <si>
    <t>Скидка</t>
  </si>
  <si>
    <t>НДС</t>
  </si>
  <si>
    <t>с НДС</t>
  </si>
  <si>
    <t>без НДС</t>
  </si>
  <si>
    <t>РРЦ</t>
  </si>
  <si>
    <t>Цена закупки</t>
  </si>
  <si>
    <t>Code</t>
  </si>
  <si>
    <t>Дата</t>
  </si>
  <si>
    <t xml:space="preserve"> PROF</t>
  </si>
  <si>
    <t>Канал</t>
  </si>
  <si>
    <t>← выбрать</t>
  </si>
  <si>
    <t>← указать</t>
  </si>
  <si>
    <t>Надежный механический термостат</t>
  </si>
  <si>
    <t xml:space="preserve"> 3ч 45 мин  </t>
  </si>
  <si>
    <t>EAN код</t>
  </si>
  <si>
    <t>Комплектация: водонагреватель, предохранительный клапан, кабель питания с УЗО, кронштейн, руководство по эксплуатации</t>
  </si>
  <si>
    <t>Комплектация: водонагреватель, предохранительный клапан, кронштейн, руководство по эксплуатации</t>
  </si>
  <si>
    <t>Комплектация: водонагреватель, предохранительный клапан, руководство по эксплуатации</t>
  </si>
  <si>
    <t>3000318</t>
  </si>
  <si>
    <t>3100604</t>
  </si>
  <si>
    <t>3100605</t>
  </si>
  <si>
    <t>3100606</t>
  </si>
  <si>
    <t>3100607</t>
  </si>
  <si>
    <t>3100608</t>
  </si>
  <si>
    <t>3100609</t>
  </si>
  <si>
    <t>3100610</t>
  </si>
  <si>
    <t>3100611</t>
  </si>
  <si>
    <t>3100612</t>
  </si>
  <si>
    <t>3100613</t>
  </si>
  <si>
    <t>ANDRIS LUX</t>
  </si>
  <si>
    <t>ABS ANDRIS LUX 10 OR</t>
  </si>
  <si>
    <t>ABS ANDRIS LUX 10 UR</t>
  </si>
  <si>
    <t>ABS ANDRIS LUX 15 OR</t>
  </si>
  <si>
    <t>ABS ANDRIS LUX 15 UR</t>
  </si>
  <si>
    <t>ABS ANDRIS LUX 30</t>
  </si>
  <si>
    <t>ARI 200 VERT 530 THER MO SF</t>
  </si>
  <si>
    <t>Таблица служебная с базовой РРЦ</t>
  </si>
  <si>
    <t>3700435</t>
  </si>
  <si>
    <t>3700443</t>
  </si>
  <si>
    <t>3700436</t>
  </si>
  <si>
    <t>3700444</t>
  </si>
  <si>
    <t>3700437</t>
  </si>
  <si>
    <t>3700445</t>
  </si>
  <si>
    <t>3700438</t>
  </si>
  <si>
    <t>3700446</t>
  </si>
  <si>
    <t>Вес нетто, кг</t>
  </si>
  <si>
    <t>Габариты прибора, мм</t>
  </si>
  <si>
    <t>Объем, л</t>
  </si>
  <si>
    <t>588х353х373</t>
  </si>
  <si>
    <t>837х353х373</t>
  </si>
  <si>
    <t>981х353х373</t>
  </si>
  <si>
    <t>1178х353х373</t>
  </si>
  <si>
    <t>553х450х470</t>
  </si>
  <si>
    <t>758х450х470</t>
  </si>
  <si>
    <t>913х450х470</t>
  </si>
  <si>
    <t>588х353х383</t>
  </si>
  <si>
    <t>553х450х480</t>
  </si>
  <si>
    <t>758х450х480</t>
  </si>
  <si>
    <t>913х450х480</t>
  </si>
  <si>
    <t>1338х450х470</t>
  </si>
  <si>
    <t>837х353х383</t>
  </si>
  <si>
    <t>981х353х383</t>
  </si>
  <si>
    <t>1178х353х383</t>
  </si>
  <si>
    <t>1108х450х480</t>
  </si>
  <si>
    <t>1338х450х480</t>
  </si>
  <si>
    <t>360х360х298</t>
  </si>
  <si>
    <t>360х360х346</t>
  </si>
  <si>
    <t>447х447х410</t>
  </si>
  <si>
    <t>5414849587267</t>
  </si>
  <si>
    <t>5414849587274</t>
  </si>
  <si>
    <t>5414849587281</t>
  </si>
  <si>
    <t>5414849590489</t>
  </si>
  <si>
    <t>5414849587298</t>
  </si>
  <si>
    <t>1463х530х545</t>
  </si>
  <si>
    <t>5414849574854</t>
  </si>
  <si>
    <t>5414849586482</t>
  </si>
  <si>
    <t>FAST R</t>
  </si>
  <si>
    <t>3632311</t>
  </si>
  <si>
    <t>3632312</t>
  </si>
  <si>
    <t>3632271</t>
  </si>
  <si>
    <t>3000618</t>
  </si>
  <si>
    <t>3000619</t>
  </si>
  <si>
    <t>1300х570х625</t>
  </si>
  <si>
    <t>1800х570х635</t>
  </si>
  <si>
    <t>ARI 200 STAB 570 THER MO VS EU</t>
  </si>
  <si>
    <t>ARI 300 STAB 570 THER MO VS EU</t>
  </si>
  <si>
    <t>3626114-R</t>
  </si>
  <si>
    <t>3626115-R</t>
  </si>
  <si>
    <t>3626116-R</t>
  </si>
  <si>
    <t>3626117-R</t>
  </si>
  <si>
    <t>3626122-R</t>
  </si>
  <si>
    <t>3626123-R</t>
  </si>
  <si>
    <t>3626124-R</t>
  </si>
  <si>
    <t>3626125-R</t>
  </si>
  <si>
    <t>3700455</t>
  </si>
  <si>
    <t>3700456</t>
  </si>
  <si>
    <t>3700457</t>
  </si>
  <si>
    <t>TI 500 STI EU2</t>
  </si>
  <si>
    <t>3070547</t>
  </si>
  <si>
    <t>3632333</t>
  </si>
  <si>
    <t>3632338</t>
  </si>
  <si>
    <t>3100797</t>
  </si>
  <si>
    <t>3100798</t>
  </si>
  <si>
    <t>3100799</t>
  </si>
  <si>
    <t>3100800</t>
  </si>
  <si>
    <t>3100801</t>
  </si>
  <si>
    <t>ANDRIS R</t>
  </si>
  <si>
    <t>Покрытие мелкодисперсная эмаль, контроль температуры с передней панели</t>
  </si>
  <si>
    <t>5414849753716</t>
  </si>
  <si>
    <t>5414849753723</t>
  </si>
  <si>
    <t>5414849753730</t>
  </si>
  <si>
    <t>5414849753693</t>
  </si>
  <si>
    <t>5414849753709</t>
  </si>
  <si>
    <t>ANDRIS R 10</t>
  </si>
  <si>
    <t>ANDRIS R 10U</t>
  </si>
  <si>
    <t>ANDRIS R 15</t>
  </si>
  <si>
    <t>ANDRIS R 15U</t>
  </si>
  <si>
    <t>ANDRIS R 30</t>
  </si>
  <si>
    <t>Model</t>
  </si>
  <si>
    <t>3632386</t>
  </si>
  <si>
    <t>SUPERLUX 10L CF NG NEW</t>
  </si>
  <si>
    <t>3626238</t>
  </si>
  <si>
    <t>ABS ANDRIS LUX 6 OR</t>
  </si>
  <si>
    <t>3626239</t>
  </si>
  <si>
    <t>ABS ANDRIS LUX 6 UR</t>
  </si>
  <si>
    <t>15 мин</t>
  </si>
  <si>
    <t>315х315х250</t>
  </si>
  <si>
    <t>5414849725720</t>
  </si>
  <si>
    <t>5414849725737</t>
  </si>
  <si>
    <t>ANDRIS LUX 6</t>
  </si>
  <si>
    <t>СУПЕР КОМПАКТНЫЙ, ПРЕМИАЛЬНЫЙ ИТАЛЬЯНСКИЙ ДИЗАЙН</t>
  </si>
  <si>
    <t>Покрытие эмаль Titanium+, контроль температуры с передней панели</t>
  </si>
  <si>
    <t>3700522</t>
  </si>
  <si>
    <t>PRO1 R ABS 120 V</t>
  </si>
  <si>
    <t>3700523</t>
  </si>
  <si>
    <t>PRO1 R ABS 150 V</t>
  </si>
  <si>
    <t>3700565</t>
  </si>
  <si>
    <t>PRO1 R ABS 80 H</t>
  </si>
  <si>
    <t>3700580</t>
  </si>
  <si>
    <t>PRO1 R ABS 30 V SLIM</t>
  </si>
  <si>
    <t>3700524</t>
  </si>
  <si>
    <t>PRO1 R ABS 50 V SLIM</t>
  </si>
  <si>
    <t>3700525</t>
  </si>
  <si>
    <t>PRO1 R ABS 65 V SLIM</t>
  </si>
  <si>
    <t>3700526</t>
  </si>
  <si>
    <t>PRO1 R ABS 80 V SLIM</t>
  </si>
  <si>
    <t>3700581</t>
  </si>
  <si>
    <t>3700538</t>
  </si>
  <si>
    <t>3700539</t>
  </si>
  <si>
    <t>3700540</t>
  </si>
  <si>
    <t>PRO1 R ABS SLIM</t>
  </si>
  <si>
    <t>1 ч 03 мин</t>
  </si>
  <si>
    <t>2 ч 16 мин</t>
  </si>
  <si>
    <t>2 ч 37 мин</t>
  </si>
  <si>
    <t>Стильный итальянский дизайн</t>
  </si>
  <si>
    <t xml:space="preserve">PRO1 R ABS </t>
  </si>
  <si>
    <t>5414849771444</t>
  </si>
  <si>
    <t>5414849771413</t>
  </si>
  <si>
    <t>5414849771420</t>
  </si>
  <si>
    <t>5414849771437</t>
  </si>
  <si>
    <t>5414849789623</t>
  </si>
  <si>
    <t>5414849789630</t>
  </si>
  <si>
    <t>5414849791541</t>
  </si>
  <si>
    <t>3 ч 29 мин</t>
  </si>
  <si>
    <t>4 ч 22 мин</t>
  </si>
  <si>
    <t>3700535</t>
  </si>
  <si>
    <t>3700536</t>
  </si>
  <si>
    <t>3700537</t>
  </si>
  <si>
    <t>3700589</t>
  </si>
  <si>
    <t>PRO1 R 50 V PL</t>
  </si>
  <si>
    <t>3700590</t>
  </si>
  <si>
    <t>PRO1 R 80 V PL</t>
  </si>
  <si>
    <t>3700591</t>
  </si>
  <si>
    <t>PRO1 R 100 V PL</t>
  </si>
  <si>
    <t>3 ч 19 мин</t>
  </si>
  <si>
    <t>5414849791459</t>
  </si>
  <si>
    <t>5414849791435</t>
  </si>
  <si>
    <t>5414849791442</t>
  </si>
  <si>
    <t>PRO1 R PL</t>
  </si>
  <si>
    <t>3201971</t>
  </si>
  <si>
    <t>3201972</t>
  </si>
  <si>
    <t>3201973</t>
  </si>
  <si>
    <t>3700561</t>
  </si>
  <si>
    <t>PRO1 R INOX ABS 50 V</t>
  </si>
  <si>
    <t>3700562</t>
  </si>
  <si>
    <t>PRO1 R INOX ABS 80 V</t>
  </si>
  <si>
    <t>3700563</t>
  </si>
  <si>
    <t>PRO1 R INOX ABS 100 V</t>
  </si>
  <si>
    <t>3700582</t>
  </si>
  <si>
    <t>3201974</t>
  </si>
  <si>
    <t>3201975</t>
  </si>
  <si>
    <t>3201976</t>
  </si>
  <si>
    <t>3700541</t>
  </si>
  <si>
    <t>3700542</t>
  </si>
  <si>
    <t>PRO1 ECO ABS PW 150 V</t>
  </si>
  <si>
    <t>3700543</t>
  </si>
  <si>
    <t>3700544</t>
  </si>
  <si>
    <t>3700545</t>
  </si>
  <si>
    <t>3700546</t>
  </si>
  <si>
    <t>3700547</t>
  </si>
  <si>
    <t>PRO1 ECO INOX ABS PW 50 V</t>
  </si>
  <si>
    <t>3700548</t>
  </si>
  <si>
    <t>PRO1 ECO INOX ABS PW 80 V</t>
  </si>
  <si>
    <t>3700549</t>
  </si>
  <si>
    <t>PRO1 ECO INOX ABS PW 100 V</t>
  </si>
  <si>
    <t>3700550</t>
  </si>
  <si>
    <t>3700551</t>
  </si>
  <si>
    <t>3700552</t>
  </si>
  <si>
    <t>3700553</t>
  </si>
  <si>
    <t>3700558</t>
  </si>
  <si>
    <t>3700559</t>
  </si>
  <si>
    <t>3700560</t>
  </si>
  <si>
    <t>3700554</t>
  </si>
  <si>
    <t>BLU1 ECO ABS PW 30 V SLIM</t>
  </si>
  <si>
    <t>3700555</t>
  </si>
  <si>
    <t>BLU1 ECO ABS PW 50 V SLIM</t>
  </si>
  <si>
    <t>3700556</t>
  </si>
  <si>
    <t>BLU1 ECO ABS PW 65 V SLIM</t>
  </si>
  <si>
    <t>3700557</t>
  </si>
  <si>
    <t>BLU1 ECO ABS PW 80 V SLIM</t>
  </si>
  <si>
    <t>PRO1 R INOX ABS</t>
  </si>
  <si>
    <t>5414849775947</t>
  </si>
  <si>
    <t>5414849775954</t>
  </si>
  <si>
    <t>5414849775961</t>
  </si>
  <si>
    <t>1,5/2,0/2,5</t>
  </si>
  <si>
    <t>5414849774650</t>
  </si>
  <si>
    <t>3 ч 08 мин</t>
  </si>
  <si>
    <t>38 мин</t>
  </si>
  <si>
    <t>1 ч 21 мин</t>
  </si>
  <si>
    <t>1 ч 34 мин</t>
  </si>
  <si>
    <t>1 ч 59 мин</t>
  </si>
  <si>
    <t>5414849774698</t>
  </si>
  <si>
    <t xml:space="preserve">PRO1 ECO INOX ABS PW </t>
  </si>
  <si>
    <t>5414849775879</t>
  </si>
  <si>
    <t>5414849775886</t>
  </si>
  <si>
    <t>5414849775893</t>
  </si>
  <si>
    <t>5414849774667</t>
  </si>
  <si>
    <t>5414849774674</t>
  </si>
  <si>
    <t>5414849774681</t>
  </si>
  <si>
    <t>5414849654358</t>
  </si>
  <si>
    <t>5414849654365</t>
  </si>
  <si>
    <t>3629052</t>
  </si>
  <si>
    <t>3629053</t>
  </si>
  <si>
    <t>3629055</t>
  </si>
  <si>
    <t>3700465</t>
  </si>
  <si>
    <t>3700376</t>
  </si>
  <si>
    <t>3700377</t>
  </si>
  <si>
    <t>3700378</t>
  </si>
  <si>
    <t>3704040</t>
  </si>
  <si>
    <t>3700359</t>
  </si>
  <si>
    <t>3700360</t>
  </si>
  <si>
    <t>3700361</t>
  </si>
  <si>
    <t>3704042</t>
  </si>
  <si>
    <t>3700365</t>
  </si>
  <si>
    <t>3700366</t>
  </si>
  <si>
    <t>3700367</t>
  </si>
  <si>
    <t>3705010</t>
  </si>
  <si>
    <t>3705011</t>
  </si>
  <si>
    <t>3705012</t>
  </si>
  <si>
    <t>3705013</t>
  </si>
  <si>
    <t>3705014</t>
  </si>
  <si>
    <t>3705015</t>
  </si>
  <si>
    <t>3705016</t>
  </si>
  <si>
    <t>3705017</t>
  </si>
  <si>
    <t>3705018</t>
  </si>
  <si>
    <t>3705019</t>
  </si>
  <si>
    <t>3705020</t>
  </si>
  <si>
    <t>3705021</t>
  </si>
  <si>
    <t>3705022</t>
  </si>
  <si>
    <t>3705023</t>
  </si>
  <si>
    <t>3705030</t>
  </si>
  <si>
    <t>3705031</t>
  </si>
  <si>
    <t>3705032</t>
  </si>
  <si>
    <t>3705033</t>
  </si>
  <si>
    <t>3705034</t>
  </si>
  <si>
    <t>3705024</t>
  </si>
  <si>
    <t>3705025</t>
  </si>
  <si>
    <t>3705026</t>
  </si>
  <si>
    <t>3705027</t>
  </si>
  <si>
    <t>3705028</t>
  </si>
  <si>
    <t>3705029</t>
  </si>
  <si>
    <t>3705035</t>
  </si>
  <si>
    <t>3705036</t>
  </si>
  <si>
    <t>3705037</t>
  </si>
  <si>
    <t>3705038</t>
  </si>
  <si>
    <t>3705039</t>
  </si>
  <si>
    <t>3705007</t>
  </si>
  <si>
    <t>3705008</t>
  </si>
  <si>
    <t>3705009</t>
  </si>
  <si>
    <t>3520062</t>
  </si>
  <si>
    <t>3520067</t>
  </si>
  <si>
    <t>3520063</t>
  </si>
  <si>
    <t>3520066</t>
  </si>
  <si>
    <t>3520175</t>
  </si>
  <si>
    <t>3520064</t>
  </si>
  <si>
    <t>3520065</t>
  </si>
  <si>
    <t>3520176</t>
  </si>
  <si>
    <t>3520177</t>
  </si>
  <si>
    <t>3520178</t>
  </si>
  <si>
    <t>3520179</t>
  </si>
  <si>
    <t>3520180</t>
  </si>
  <si>
    <t>3520181</t>
  </si>
  <si>
    <t>3520182</t>
  </si>
  <si>
    <t>3520200</t>
  </si>
  <si>
    <t>3520201</t>
  </si>
  <si>
    <t>3520202</t>
  </si>
  <si>
    <t>3520203</t>
  </si>
  <si>
    <t>3520204</t>
  </si>
  <si>
    <t>3520205</t>
  </si>
  <si>
    <t>3520206</t>
  </si>
  <si>
    <t>3520207</t>
  </si>
  <si>
    <t>3520208</t>
  </si>
  <si>
    <t>3520210</t>
  </si>
  <si>
    <t>3520211</t>
  </si>
  <si>
    <t>3520183</t>
  </si>
  <si>
    <t>3520184</t>
  </si>
  <si>
    <t>3520198</t>
  </si>
  <si>
    <t>3520199</t>
  </si>
  <si>
    <t>3520061</t>
  </si>
  <si>
    <t>3520212</t>
  </si>
  <si>
    <t>3520213</t>
  </si>
  <si>
    <t>3520214</t>
  </si>
  <si>
    <t>3700504</t>
  </si>
  <si>
    <t>3700505</t>
  </si>
  <si>
    <t>3700506</t>
  </si>
  <si>
    <t>3700507</t>
  </si>
  <si>
    <t>3700500</t>
  </si>
  <si>
    <t>3700501</t>
  </si>
  <si>
    <t>3700502</t>
  </si>
  <si>
    <t>3700503</t>
  </si>
  <si>
    <t>3700354</t>
  </si>
  <si>
    <t>3700355</t>
  </si>
  <si>
    <t>3700603</t>
  </si>
  <si>
    <t>3700604</t>
  </si>
  <si>
    <t>3700613</t>
  </si>
  <si>
    <t>ABS VLS EVO WIFI INOX PW 50</t>
  </si>
  <si>
    <t>ABS VLS EVO WIFI INOX PW 80</t>
  </si>
  <si>
    <t>3700615</t>
  </si>
  <si>
    <t>ABS VLS EVO WIFI INOX PW 100</t>
  </si>
  <si>
    <t xml:space="preserve">PRO1 R 50 V 1,5K PL DRY </t>
  </si>
  <si>
    <t xml:space="preserve">PRO1 R 80 V 1,5K PL DRY </t>
  </si>
  <si>
    <t xml:space="preserve">PRO1 R 100 V 1,5K PL DRY </t>
  </si>
  <si>
    <t>543х450х480</t>
  </si>
  <si>
    <t>5414849881815</t>
  </si>
  <si>
    <t>5414849881822</t>
  </si>
  <si>
    <t>748х450х480</t>
  </si>
  <si>
    <t>5414849881839</t>
  </si>
  <si>
    <t>PRO1 R DRY</t>
  </si>
  <si>
    <t>900х450х480</t>
  </si>
  <si>
    <t>1 ч 42 мин</t>
  </si>
  <si>
    <t>3 ч 18 мин</t>
  </si>
  <si>
    <t>3700622</t>
  </si>
  <si>
    <t>3700623</t>
  </si>
  <si>
    <t>3700621</t>
  </si>
  <si>
    <t>СУХИЕ ТЭНЫ</t>
  </si>
  <si>
    <t>Комплектация: водонагреватель, предохранительный клапан, кабель питания, кронштейн, руководство по эксплуатации</t>
  </si>
  <si>
    <t>PRO1 R INOX ABS 30 V SLIM 2K</t>
  </si>
  <si>
    <t>PRO1 R INOX ABS 50 V SLIM 2K</t>
  </si>
  <si>
    <t>PRO1 R INOX ABS 65 V SLIM 2K</t>
  </si>
  <si>
    <t>PRO1 R INOX ABS 80 V SLIM 2K</t>
  </si>
  <si>
    <t>3700648</t>
  </si>
  <si>
    <t>3700649</t>
  </si>
  <si>
    <t>3700650</t>
  </si>
  <si>
    <t>3700651</t>
  </si>
  <si>
    <t xml:space="preserve">НЕРЖАВЕЮЩАЯ СТАЛЬ, КОМПАКТНЫЙ </t>
  </si>
  <si>
    <t>47 мин</t>
  </si>
  <si>
    <t>1 ч 18 мин</t>
  </si>
  <si>
    <t>2 ч 05 мин</t>
  </si>
  <si>
    <t>SUPERLUX</t>
  </si>
  <si>
    <t>5414849893603</t>
  </si>
  <si>
    <t>5414849893580</t>
  </si>
  <si>
    <t>5414849893597</t>
  </si>
  <si>
    <t>5414849893610</t>
  </si>
  <si>
    <t>PRO1 R INOX ABS SLIM</t>
  </si>
  <si>
    <t>NEXT EVO</t>
  </si>
  <si>
    <t>BLU1 ECO ABS PW SLIM</t>
  </si>
  <si>
    <t>Комплектация: водонагреватель, предохранительный клапан, кабель питания с УЗО, руководство по установке и эксплуатации, гарантийный талон.</t>
  </si>
  <si>
    <t>ABS VLS EVO WIFI PW 50</t>
  </si>
  <si>
    <t>ABS VLS EVO WIFI PW 80</t>
  </si>
  <si>
    <t>ABS VLS EVO WIFI PW 100</t>
  </si>
  <si>
    <t>1,5/2,5</t>
  </si>
  <si>
    <t>КОМПАКТНЫЙ, ПРОИЗВОДСТВО ИТАЛИЯ</t>
  </si>
  <si>
    <t>ДЛЯ ПРЕДПРИЯТИЙ, НАПОЛЬНЫЕ И НАСТЕННЫЕ МОДЕЛИ. ПРОИЗВОДСТВО: БЕЛЬГИЯ</t>
  </si>
  <si>
    <t>3700614</t>
  </si>
  <si>
    <t>3700609</t>
  </si>
  <si>
    <t>3700610</t>
  </si>
  <si>
    <t>3700611</t>
  </si>
  <si>
    <t>3632710</t>
  </si>
  <si>
    <t>FAST 10L NG</t>
  </si>
  <si>
    <t>Комплект перевода FAST c 13MBAR на 20 MBAR</t>
  </si>
  <si>
    <t>3700652</t>
  </si>
  <si>
    <t>3100826</t>
  </si>
  <si>
    <t>3100827</t>
  </si>
  <si>
    <t>3100828</t>
  </si>
  <si>
    <t>3100829</t>
  </si>
  <si>
    <t>3100830</t>
  </si>
  <si>
    <t>3700673</t>
  </si>
  <si>
    <t>3700674</t>
  </si>
  <si>
    <t>VELIS LUX INOX PW ABSE WIFI 50</t>
  </si>
  <si>
    <t>3700675</t>
  </si>
  <si>
    <t>VELIS LUX INOX PW ABSE WIFI 80</t>
  </si>
  <si>
    <t>3700676</t>
  </si>
  <si>
    <t>VELIS LUX INOX PW ABSE WIFI 100</t>
  </si>
  <si>
    <t>3700681</t>
  </si>
  <si>
    <t>3700682</t>
  </si>
  <si>
    <t>3700683</t>
  </si>
  <si>
    <t>3700684</t>
  </si>
  <si>
    <t>3700701</t>
  </si>
  <si>
    <t>3700702</t>
  </si>
  <si>
    <t>3700703</t>
  </si>
  <si>
    <t>3700704</t>
  </si>
  <si>
    <t>3700689</t>
  </si>
  <si>
    <t>3700690</t>
  </si>
  <si>
    <t>3700691</t>
  </si>
  <si>
    <t>3700692</t>
  </si>
  <si>
    <t>3700711</t>
  </si>
  <si>
    <t>3700712</t>
  </si>
  <si>
    <t>3700713</t>
  </si>
  <si>
    <t>3700714</t>
  </si>
  <si>
    <t>3700677</t>
  </si>
  <si>
    <t>3700678</t>
  </si>
  <si>
    <t>ABSE VLS PRO INOX PW 50</t>
  </si>
  <si>
    <t>3700679</t>
  </si>
  <si>
    <t>ABSE VLS PRO INOX PW 80</t>
  </si>
  <si>
    <t>3700680</t>
  </si>
  <si>
    <t>ABSE VLS PRO INOX PW 100</t>
  </si>
  <si>
    <t>3700697</t>
  </si>
  <si>
    <t>ABSE VLS PRO PW 30</t>
  </si>
  <si>
    <t>3700698</t>
  </si>
  <si>
    <t>ABSE VLS PRO PW 50</t>
  </si>
  <si>
    <t>3700699</t>
  </si>
  <si>
    <t>ABSE VLS PRO PW 80</t>
  </si>
  <si>
    <t>3700700</t>
  </si>
  <si>
    <t>ABSE VLS PRO PW 100</t>
  </si>
  <si>
    <t>3700685</t>
  </si>
  <si>
    <t>3700686</t>
  </si>
  <si>
    <t>ABS VLS PRO INOX R 50</t>
  </si>
  <si>
    <t>3700687</t>
  </si>
  <si>
    <t>ABS VLS PRO INOX R 80</t>
  </si>
  <si>
    <t>3700688</t>
  </si>
  <si>
    <t>ABS VLS PRO INOX R 100</t>
  </si>
  <si>
    <t>3700707</t>
  </si>
  <si>
    <t>3700708</t>
  </si>
  <si>
    <t>ABS VLS PRO R 50</t>
  </si>
  <si>
    <t>3700709</t>
  </si>
  <si>
    <t>ABS VLS PRO R 80</t>
  </si>
  <si>
    <t>3700710</t>
  </si>
  <si>
    <t>ABS VLS PRO R 100</t>
  </si>
  <si>
    <t>5414849980167</t>
  </si>
  <si>
    <t>5414849980174</t>
  </si>
  <si>
    <t>5414849980181</t>
  </si>
  <si>
    <t>797х511х275</t>
  </si>
  <si>
    <t>1272х511х275</t>
  </si>
  <si>
    <t>1078х511х275</t>
  </si>
  <si>
    <t>Время нагрева всего объема ΔT=45°C</t>
  </si>
  <si>
    <t>VELIS PRO INOX PW</t>
  </si>
  <si>
    <t>5414849980204</t>
  </si>
  <si>
    <t>5414849980211</t>
  </si>
  <si>
    <t>5414849980228</t>
  </si>
  <si>
    <t>541х511х275</t>
  </si>
  <si>
    <t>787х511х275</t>
  </si>
  <si>
    <t>1071х511х275</t>
  </si>
  <si>
    <t>1256х511х275</t>
  </si>
  <si>
    <t>5414849980280</t>
  </si>
  <si>
    <t>5414849980297</t>
  </si>
  <si>
    <t>5414849980303</t>
  </si>
  <si>
    <t>VELIS PRO INOX R</t>
  </si>
  <si>
    <t>VELIS PRO PW</t>
  </si>
  <si>
    <t>VELIS PRO R</t>
  </si>
  <si>
    <t>5414849972629</t>
  </si>
  <si>
    <t>5414849972636</t>
  </si>
  <si>
    <t>5414849972643</t>
  </si>
  <si>
    <t>5414849972650</t>
  </si>
  <si>
    <t>5414849972735</t>
  </si>
  <si>
    <t>5414849972742</t>
  </si>
  <si>
    <t>5414849972759</t>
  </si>
  <si>
    <t>VELIS LUX INOX PW WI-FI</t>
  </si>
  <si>
    <t>BL3</t>
  </si>
  <si>
    <t>3700718</t>
  </si>
  <si>
    <t>3700719</t>
  </si>
  <si>
    <t>3700720</t>
  </si>
  <si>
    <t>3700721</t>
  </si>
  <si>
    <t>3700722</t>
  </si>
  <si>
    <t>3700723</t>
  </si>
  <si>
    <t>3700724</t>
  </si>
  <si>
    <t>3700725</t>
  </si>
  <si>
    <t>3632715</t>
  </si>
  <si>
    <t>3632714</t>
  </si>
  <si>
    <t>FAST R DISPLAY 10L NG</t>
  </si>
  <si>
    <t>FAST R DISPLAY 14L NG</t>
  </si>
  <si>
    <t>3700631</t>
  </si>
  <si>
    <t>3700632</t>
  </si>
  <si>
    <t>3700608</t>
  </si>
  <si>
    <t>3700612</t>
  </si>
  <si>
    <t>3700633</t>
  </si>
  <si>
    <t>3700634</t>
  </si>
  <si>
    <t>3700635</t>
  </si>
  <si>
    <t>3700636</t>
  </si>
  <si>
    <t>3700637</t>
  </si>
  <si>
    <t>3700638</t>
  </si>
  <si>
    <t>3700639</t>
  </si>
  <si>
    <t>3700640</t>
  </si>
  <si>
    <t>3100844</t>
  </si>
  <si>
    <t>3100845</t>
  </si>
  <si>
    <t>3100846</t>
  </si>
  <si>
    <t>3100847</t>
  </si>
  <si>
    <t>3626287</t>
  </si>
  <si>
    <t>3626289</t>
  </si>
  <si>
    <t>3626288</t>
  </si>
  <si>
    <t>3626290</t>
  </si>
  <si>
    <t>3520010</t>
  </si>
  <si>
    <t>3520016</t>
  </si>
  <si>
    <t>3520018</t>
  </si>
  <si>
    <t>3520025</t>
  </si>
  <si>
    <t>3520216</t>
  </si>
  <si>
    <t>3520217</t>
  </si>
  <si>
    <t>3520218</t>
  </si>
  <si>
    <t>3705040</t>
  </si>
  <si>
    <t>3705041</t>
  </si>
  <si>
    <t>3705042</t>
  </si>
  <si>
    <t>3705043</t>
  </si>
  <si>
    <t>3705044</t>
  </si>
  <si>
    <t>3705045</t>
  </si>
  <si>
    <t>3705046</t>
  </si>
  <si>
    <t>3700357</t>
  </si>
  <si>
    <t>3700358</t>
  </si>
  <si>
    <t>3700517</t>
  </si>
  <si>
    <t>3700528</t>
  </si>
  <si>
    <t>3700532</t>
  </si>
  <si>
    <t>3700616</t>
  </si>
  <si>
    <t>3700617</t>
  </si>
  <si>
    <t>3700618</t>
  </si>
  <si>
    <t>3700619</t>
  </si>
  <si>
    <t>3700620</t>
  </si>
  <si>
    <t>3700658</t>
  </si>
  <si>
    <t>3700659</t>
  </si>
  <si>
    <t>3700660</t>
  </si>
  <si>
    <t>3700661</t>
  </si>
  <si>
    <t>3700662</t>
  </si>
  <si>
    <t>3700663</t>
  </si>
  <si>
    <t>3700664</t>
  </si>
  <si>
    <t>3180759</t>
  </si>
  <si>
    <t>3180760</t>
  </si>
  <si>
    <t>3180762</t>
  </si>
  <si>
    <t>3180763</t>
  </si>
  <si>
    <t>3195213</t>
  </si>
  <si>
    <t>3195234</t>
  </si>
  <si>
    <t>3195235</t>
  </si>
  <si>
    <t>3195236</t>
  </si>
  <si>
    <t>3520010-V</t>
  </si>
  <si>
    <t>3520016-V</t>
  </si>
  <si>
    <t>3520018-V</t>
  </si>
  <si>
    <t>3700726</t>
  </si>
  <si>
    <t>3700729</t>
  </si>
  <si>
    <t>3700730</t>
  </si>
  <si>
    <t>3700731</t>
  </si>
  <si>
    <t>3700732</t>
  </si>
  <si>
    <t>BL2</t>
  </si>
  <si>
    <t>EWH</t>
  </si>
  <si>
    <t>GSWH</t>
  </si>
  <si>
    <t>GIWH</t>
  </si>
  <si>
    <t>ACC</t>
  </si>
  <si>
    <t>HPWH</t>
  </si>
  <si>
    <t>EIWH</t>
  </si>
  <si>
    <t>3700530</t>
  </si>
  <si>
    <t>3626221</t>
  </si>
  <si>
    <t>3626222</t>
  </si>
  <si>
    <t>3626223</t>
  </si>
  <si>
    <t>3623413</t>
  </si>
  <si>
    <t>3623414</t>
  </si>
  <si>
    <t>3632716</t>
  </si>
  <si>
    <t>3605190</t>
  </si>
  <si>
    <t>3605191</t>
  </si>
  <si>
    <t>3605192</t>
  </si>
  <si>
    <t>3605199</t>
  </si>
  <si>
    <t>3605200</t>
  </si>
  <si>
    <t>3605201</t>
  </si>
  <si>
    <t>Мощность, кВт</t>
  </si>
  <si>
    <t xml:space="preserve">BLU1 ECO ABS PW </t>
  </si>
  <si>
    <t>BLU1 ECO ABS PW 50 V</t>
  </si>
  <si>
    <t>BLU1 ECO ABS PW 80 V</t>
  </si>
  <si>
    <t>BLU1 ECO ABS PW 100 V</t>
  </si>
  <si>
    <t>360х360х276</t>
  </si>
  <si>
    <t>360х360х324</t>
  </si>
  <si>
    <t>447х447х389</t>
  </si>
  <si>
    <t>BLU EVO R 10U RU</t>
  </si>
  <si>
    <t>BLU EVO R 15U RU</t>
  </si>
  <si>
    <t>DUNE1 R 80 V 1,5K SLIM PL</t>
  </si>
  <si>
    <t>DUNE1 R 50 V 1,5K PL</t>
  </si>
  <si>
    <t>DUNE1 R 80 V 1,5K PL</t>
  </si>
  <si>
    <t>1 ч 10 мин</t>
  </si>
  <si>
    <t>SUPERLUX 10 U RU</t>
  </si>
  <si>
    <t>SUPERLUX 10 O RU</t>
  </si>
  <si>
    <t>SUPERLUX 15 U RU</t>
  </si>
  <si>
    <t>SUPERLUX 15 O RU</t>
  </si>
  <si>
    <t>AURES S 3.5 COM PL</t>
  </si>
  <si>
    <t>19 минут</t>
  </si>
  <si>
    <t>3700645</t>
  </si>
  <si>
    <t>BLU1 R 30 V 1,5K PL SLIM</t>
  </si>
  <si>
    <t>3700362</t>
  </si>
  <si>
    <t>NTS 50V 1,5K (SIM)</t>
  </si>
  <si>
    <t>3700363</t>
  </si>
  <si>
    <t>NTS 80V 1,5K (SIM)</t>
  </si>
  <si>
    <t>3700364</t>
  </si>
  <si>
    <t>NTS 100V 1,5K (SIM)</t>
  </si>
  <si>
    <t>3704041</t>
  </si>
  <si>
    <t>NTS 30V (SIM) Slim</t>
  </si>
  <si>
    <t>COMFORT R ABS 30 V 1,5K PL SLIM</t>
  </si>
  <si>
    <t>COMFORT R ABS 50 V 1,8K PL</t>
  </si>
  <si>
    <t>COMFORT R ABS 80 V 1,8K PL</t>
  </si>
  <si>
    <t>COMFORT R ABS 100 V 1,8K PL</t>
  </si>
  <si>
    <t>ROUND ENAMELED</t>
  </si>
  <si>
    <t>3700653</t>
  </si>
  <si>
    <t>3700627</t>
  </si>
  <si>
    <t>3700628</t>
  </si>
  <si>
    <t>3700629</t>
  </si>
  <si>
    <t>3195261</t>
  </si>
  <si>
    <t>AURES M 12 TR</t>
  </si>
  <si>
    <t>3520040</t>
  </si>
  <si>
    <t>AURES PRO 18 EU</t>
  </si>
  <si>
    <t>3195579</t>
  </si>
  <si>
    <t>AURES M 6 WH</t>
  </si>
  <si>
    <t>3180798</t>
  </si>
  <si>
    <t>ANDRIS2 B 10 2.5 O</t>
  </si>
  <si>
    <t>3180770</t>
  </si>
  <si>
    <t>ANDRIS2 B 10 U</t>
  </si>
  <si>
    <t>3180771</t>
  </si>
  <si>
    <t>ANDRIS2 B 15 U</t>
  </si>
  <si>
    <t>3180797</t>
  </si>
  <si>
    <t>ABS ANDRIS2 R 10 2.5 O</t>
  </si>
  <si>
    <t>3180768</t>
  </si>
  <si>
    <t xml:space="preserve">ABS ANDRIS2 R 10 U </t>
  </si>
  <si>
    <t>3180769</t>
  </si>
  <si>
    <t>ABS ANDRIS2 R 15 U</t>
  </si>
  <si>
    <t>3700715</t>
  </si>
  <si>
    <t>VELIS LUX ABSE DRY WIFI 50</t>
  </si>
  <si>
    <t>3700716</t>
  </si>
  <si>
    <t>VELIS LUX ABSE DRY WIFI 80</t>
  </si>
  <si>
    <t>3700717</t>
  </si>
  <si>
    <t>VELIS LUX ABSE DRY WIFI 100</t>
  </si>
  <si>
    <t>AURES</t>
  </si>
  <si>
    <t>SMALL SQUARE</t>
  </si>
  <si>
    <t>FLAT ENAMELED</t>
  </si>
  <si>
    <t>актуальный</t>
  </si>
  <si>
    <t>проставить дату прайса</t>
  </si>
  <si>
    <t>не менять нумерацию столбцов РФ и Калининград с действующей ценой</t>
  </si>
  <si>
    <t>&lt;--ввести курс евро</t>
  </si>
  <si>
    <t>Валюта</t>
  </si>
  <si>
    <t>Рубли</t>
  </si>
  <si>
    <t xml:space="preserve">EURO </t>
  </si>
  <si>
    <t>DUNE1 R INOX 50 V 1,5K SLIM PL</t>
  </si>
  <si>
    <t>DUNE1 R INOX 80 V 1,5K SLIM PL</t>
  </si>
  <si>
    <t>90-100</t>
  </si>
  <si>
    <t>100-110</t>
  </si>
  <si>
    <t>110-120</t>
  </si>
  <si>
    <t>120-130</t>
  </si>
  <si>
    <t>130-140</t>
  </si>
  <si>
    <t>140-150</t>
  </si>
  <si>
    <t>базовый прайс в рублях  евро*120</t>
  </si>
  <si>
    <t>Валютные коридоры</t>
  </si>
  <si>
    <t xml:space="preserve">ZFAT наценка или скидка от базового ПЛ, округление до 10 рублей </t>
  </si>
  <si>
    <t>Калининград</t>
  </si>
  <si>
    <t xml:space="preserve">New Price List 03.03.2022 с НДС ЕВРО РФ </t>
  </si>
  <si>
    <t>New Price List 15.03.2022 БЕЗ НДС ЕВРО РФ</t>
  </si>
  <si>
    <t>Цена евро в расчете от рублевой базовой</t>
  </si>
  <si>
    <t>РЦ</t>
  </si>
  <si>
    <t>Sap сначала делит на 120, потом умножает на верхний предел нового диапазона и округляет до 10 рублей</t>
  </si>
  <si>
    <t>поэтому пересчитываем фикс цену в евро от базовой /120</t>
  </si>
  <si>
    <t>86,01-90</t>
  </si>
  <si>
    <t>Россия БЕЗ НДС</t>
  </si>
  <si>
    <t xml:space="preserve">Калининград БЕЗ НДС </t>
  </si>
  <si>
    <t>Комплект коаксиал.d60/100 NEXT EVO</t>
  </si>
  <si>
    <t>ACC GIWH</t>
  </si>
  <si>
    <t>Удлинение d60/100-1,0м NEXT EVO</t>
  </si>
  <si>
    <t>Удлинение d60/100-0,5м NEXT EVO</t>
  </si>
  <si>
    <t>Удлинение d60-0,5м M2</t>
  </si>
  <si>
    <t>Удлинение d60-1,0м M2</t>
  </si>
  <si>
    <t>Компл. перевода на сж.газ FAST EVO 11</t>
  </si>
  <si>
    <t>Компл. перевода на сж.газ FAST EVO 14</t>
  </si>
  <si>
    <t>Компл. перевода на сж.газ DGI</t>
  </si>
  <si>
    <t>Компл. перевода на сж.газ FAST R 14</t>
  </si>
  <si>
    <t>Компл. перевода на сж.газ FAST R 10</t>
  </si>
  <si>
    <t>CONDENSATE COLLECTION TANK конденс. бак</t>
  </si>
  <si>
    <t>ACC HPWH</t>
  </si>
  <si>
    <t>Стабилизатора тяги NHRE 18</t>
  </si>
  <si>
    <t>ACC NHRE</t>
  </si>
  <si>
    <t>Стабилизатора тяги NHRE 26</t>
  </si>
  <si>
    <t>Стабилизатор тяги NHRE 36</t>
  </si>
  <si>
    <t>Стабилизатора тяги NHRE 60</t>
  </si>
  <si>
    <t>Стабилизатора тяги NHRE 90</t>
  </si>
  <si>
    <t>ПРОКЛАДКА для NHRE 18-26-36-60</t>
  </si>
  <si>
    <t>Прокладка для NHRE 90</t>
  </si>
  <si>
    <t>AURES S 3.5 SH PL проточный водонагр</t>
  </si>
  <si>
    <t>AURES SF 5.5 COM проточный водонагр</t>
  </si>
  <si>
    <t>AURES SM 7.7 проточный водонагр</t>
  </si>
  <si>
    <t>AURES SM 6 проточный водонагре</t>
  </si>
  <si>
    <t>AURES SM 8 проточный водонагре</t>
  </si>
  <si>
    <t>AURES SM 10.5 проточный водонагре</t>
  </si>
  <si>
    <t>AURES M 7.7 проточный водонагреватель</t>
  </si>
  <si>
    <t>AURES M 6 проточный водонагреватель</t>
  </si>
  <si>
    <t>AURES M 8 проточный водонагреватель</t>
  </si>
  <si>
    <t>AURES M 10.5 проточный водонагреватель</t>
  </si>
  <si>
    <t>AURES S 3.5 COM PL проточный водонагрева</t>
  </si>
  <si>
    <t>AURES S 3.5 SH PL проточный водонагреват</t>
  </si>
  <si>
    <t>AURES SF 5.5 COM проточный водонагревате</t>
  </si>
  <si>
    <t>Atmor BASIC 3,5K Душ (shower) проточный</t>
  </si>
  <si>
    <t xml:space="preserve">BASIC </t>
  </si>
  <si>
    <t>Atmor BASIC+ 3,5K Душ (shower) проточный</t>
  </si>
  <si>
    <t>Atmor BASIC 3,5K Кухня (sink) проточный</t>
  </si>
  <si>
    <t>Atmor BASIC 5K Универсал (combi) проточн</t>
  </si>
  <si>
    <t>Atmor BASIC+ 5K Душ (shower) проточный в</t>
  </si>
  <si>
    <t>Atmor BASIC 5K Душ (shower) проточный во</t>
  </si>
  <si>
    <t>Atmor BASIC 5K Кухня (sink) проточный во</t>
  </si>
  <si>
    <t>Atmor BASIC+ 5K Универсал (combi) проточ</t>
  </si>
  <si>
    <t>ATMOR BASIC 3,5 KW SHOWER проточный водо</t>
  </si>
  <si>
    <t>ATMOR BASIC+ 3,5 KW SHOWER проточный вод</t>
  </si>
  <si>
    <t>ATMOR BASIC 3,5 KW TAP проточный водонаг</t>
  </si>
  <si>
    <t>ATMOR BASIC 5 KW COMBI проточный водонаг</t>
  </si>
  <si>
    <t>ATMOR BASIC+ 5 KW SHOWER проточный водон</t>
  </si>
  <si>
    <t>ATMOR BASIC 5 KW SHOWER проточный водона</t>
  </si>
  <si>
    <t>ATMOR BASIC 5 KW TAP проточный водонагре</t>
  </si>
  <si>
    <t>ATMOR BASIC+ 5 KW COMBI проточный водона</t>
  </si>
  <si>
    <t>ARI 200 VERT 530 THER MO SF водонагреват</t>
  </si>
  <si>
    <t>BIG CAPACITY</t>
  </si>
  <si>
    <t>ARI 200 STAB 570 THER MO VS EU водонагре</t>
  </si>
  <si>
    <t>ARI 300 STAB 570 THER MO VS EU водонагре</t>
  </si>
  <si>
    <t>TI 500 STI EU2  водонагреватель</t>
  </si>
  <si>
    <t>Atmor BLUE WAVE 302 5K проточный водонаг</t>
  </si>
  <si>
    <t>BLUE</t>
  </si>
  <si>
    <t>Atmor BLUE WAVE 405 5K Сенсор.дисплей пр</t>
  </si>
  <si>
    <t>Atmor BLYSS 7,7K проточный водонагревате</t>
  </si>
  <si>
    <t xml:space="preserve">BLYSS </t>
  </si>
  <si>
    <t>Atmor CLASSIC 501 3,5K Душ (shower) прот</t>
  </si>
  <si>
    <t xml:space="preserve">CLASSIC </t>
  </si>
  <si>
    <t>Atmor CLASSIC 501 3,5K Кухня (sink) прот</t>
  </si>
  <si>
    <t>Atmor CLASSIC 501 3,5K Универсал (combi)</t>
  </si>
  <si>
    <t>Atmor CLASSIC 501 5K Душ (shower) проточ</t>
  </si>
  <si>
    <t>Atmor CLASSIC 501 5K Кухня (sink) проточ</t>
  </si>
  <si>
    <t>Atmor CLASSIC 501 5K Универсал (combi) п</t>
  </si>
  <si>
    <t>ATMOR CLASSIC 501 3,5 KW SHOWER проточны</t>
  </si>
  <si>
    <t>ATMOR CLASSIC 501 3,5 KW TAP проточный в</t>
  </si>
  <si>
    <t>ATMOR CLASSIC 501 3,5 KW COMBI проточный</t>
  </si>
  <si>
    <t>ATMOR CLASSIC 501 5 KW SHOWER проточный</t>
  </si>
  <si>
    <t>ATMOR CLASSIC 501 5 KW TAP проточный вод</t>
  </si>
  <si>
    <t>ATMOR CLASSIC 501 5 KW COMBI проточный в</t>
  </si>
  <si>
    <t>Atmor ENJOY 100 3,5K Душ проточный водон</t>
  </si>
  <si>
    <t>ENJOY</t>
  </si>
  <si>
    <t>Atmor ENJOY 100 5K Душ проточный водонаг</t>
  </si>
  <si>
    <t>Atmor ENJOY  100 5K Кухня проточный водо</t>
  </si>
  <si>
    <t>Atmor ENJOY 100 5K Универсал проточный в</t>
  </si>
  <si>
    <t>ATMOR ENJOY 100 3,5 KW SHOWER проточный</t>
  </si>
  <si>
    <t>ATMOR ENJOY 100 5 KW SHOWER проточный во</t>
  </si>
  <si>
    <t>ATMOR ENJOY 100 5 KW TAP проточный водон</t>
  </si>
  <si>
    <t>ATMOR ENJOY 100 5 KW COMBI проточный вод</t>
  </si>
  <si>
    <t>FAST</t>
  </si>
  <si>
    <t>FAST EVO ONT B 11 NG RU газовая колонка</t>
  </si>
  <si>
    <t>FAST EVO ONT C 11 NG RU колонка газовая</t>
  </si>
  <si>
    <t>FAST EVO ONT B 14 NG RU газовая колонка</t>
  </si>
  <si>
    <t>FAST EVO ONT C 14 NG RU газовая колонка</t>
  </si>
  <si>
    <t>FAST R ONM 10 NG RU газовая колонка</t>
  </si>
  <si>
    <t>FAST R ONM 14 NG RU газовая колонка</t>
  </si>
  <si>
    <t>ABS VLS EVO WI-FI 50 водонагреватель</t>
  </si>
  <si>
    <t>ABS VLS EVO WI-FI 80 водонагреватель</t>
  </si>
  <si>
    <t>ABS VLS EVO WI-FI 100 водонагреватель</t>
  </si>
  <si>
    <t>ABS VLS EVO PW 30 водонагреватель</t>
  </si>
  <si>
    <t>ABS VLS EVO PW 50 водонагреватель</t>
  </si>
  <si>
    <t>ABS VLS EVO PW 80 водонагреватель</t>
  </si>
  <si>
    <t>ABS VLS EVO PW 100 водонагреватель</t>
  </si>
  <si>
    <t>ABS VLS EVO PW 50 D водонагреватель</t>
  </si>
  <si>
    <t>ABS VLS EVO PW 80 D водонагреватель</t>
  </si>
  <si>
    <t>VELIS TECH PW ABSE 50 водонагреватель</t>
  </si>
  <si>
    <t>ABS VLS EVO PW 100 D водонагреватель</t>
  </si>
  <si>
    <t>ARI FLAT PW 80 V</t>
  </si>
  <si>
    <t>ABS VLS EVO PW 50 D UP водонагреватель</t>
  </si>
  <si>
    <t>ABS VLS EVO PW 80 D UP водонагреватель</t>
  </si>
  <si>
    <t>VELIS TECH PW ABSE 80 водонагреватель</t>
  </si>
  <si>
    <t>ARI FLAT PW 100 V</t>
  </si>
  <si>
    <t>ABS VLS EVO PW 30 D водонагреватель</t>
  </si>
  <si>
    <t>VELIS TECH R ABS 50 водонагреватель</t>
  </si>
  <si>
    <t>ARI FLAT PW 50 V</t>
  </si>
  <si>
    <t>ABS VLS EVO PW 100 D UP водонагреватель</t>
  </si>
  <si>
    <t>VELIS STYLE R 50 водонагреватель</t>
  </si>
  <si>
    <t>VELIS TECH PW ABSE 100 водонагреватель</t>
  </si>
  <si>
    <t>VELIS TECH PW ABSE 30 водонагреватель</t>
  </si>
  <si>
    <t>VELIS TECH R ABS 80 водонагреватель</t>
  </si>
  <si>
    <t>VELIS STYLE R 80 водонагреватель</t>
  </si>
  <si>
    <t>VELIS STYLE R 30 водонагреватель</t>
  </si>
  <si>
    <t>VELIS STYLE INOX R 30 водонагреватель</t>
  </si>
  <si>
    <t>FLAT INOX</t>
  </si>
  <si>
    <t>VLS EVO 50 PW O</t>
  </si>
  <si>
    <t>VELIS STYLE R 100 водонагреватель</t>
  </si>
  <si>
    <t>VELIS TECH R ABS 30 водонагреватель</t>
  </si>
  <si>
    <t>VELIS TECH R ABS 100 водонагреватель</t>
  </si>
  <si>
    <t>VLS EVO 80 PW O</t>
  </si>
  <si>
    <t>ABS VLS EVO PW 30 D UP водонагреватель</t>
  </si>
  <si>
    <t>ABSE VLS PRO PW 50 водонагреватель</t>
  </si>
  <si>
    <t>ABSE VLS PRO PW 80 водонагреватель</t>
  </si>
  <si>
    <t>ABSE VLS PRO PW 100 водонагреватель</t>
  </si>
  <si>
    <t>ABS VLS PRO R 30 водонагреватель</t>
  </si>
  <si>
    <t>ABS VLS PRO R 50 водонагреватель</t>
  </si>
  <si>
    <t>ABS VLS PRO R 80 водонагреватель</t>
  </si>
  <si>
    <t>ABS VLS PRO R 100 водонагреватель</t>
  </si>
  <si>
    <t>ABS VLS EVO INOX PW 30 водонагреватель</t>
  </si>
  <si>
    <t>ABS VLS EVO INOX PW 50 водонагреватель</t>
  </si>
  <si>
    <t>ABS VLS EVO INOX PW 80 водонагреватель</t>
  </si>
  <si>
    <t>ABS VLS EVO INOX PW 100 водонагрева</t>
  </si>
  <si>
    <t>ABS VLS EVO INOX PW 50 D водонагреватель</t>
  </si>
  <si>
    <t>ABS VLS EVO INOX PW 80 D водонагреватель</t>
  </si>
  <si>
    <t>VELIS TECH INOX PW ABSE 50 водонагревате</t>
  </si>
  <si>
    <t>VELIS TECH INOX PW ABSE 80 водонагревате</t>
  </si>
  <si>
    <t>ABS VLS EVO INOX PW 100 D водонагревател</t>
  </si>
  <si>
    <t>VELIS TECH INOX PW ABSE 100 водонагреват</t>
  </si>
  <si>
    <t>VELIS STYLE INOX R 50 водонагреватель</t>
  </si>
  <si>
    <t>ABS VLS EVO INOX PW 30 D водонагреватель</t>
  </si>
  <si>
    <t>VELIS TECH INOX R ABS 50 водонагреватель</t>
  </si>
  <si>
    <t>VELIS TECH INOX PW ABSE 30 водонагревате</t>
  </si>
  <si>
    <t>VELIS STYLE INOX R 80 водонагреватель</t>
  </si>
  <si>
    <t>VELIS TECH INOX R ABS 80 водонагреватель</t>
  </si>
  <si>
    <t>VELIS STYLE INOX R 100 водонагреватель</t>
  </si>
  <si>
    <t>ABS VLS EVO INOX PW 50 D UP водонагерват</t>
  </si>
  <si>
    <t>ABS VLS EVO INOX PW 80 D UP водонагреват</t>
  </si>
  <si>
    <t>ABS VLS EVO INOX PW 100 D UP водонагрева</t>
  </si>
  <si>
    <t>VELIS TECH INOX R ABS 100 водонагревател</t>
  </si>
  <si>
    <t>VLS EVO INOX 50 PW O</t>
  </si>
  <si>
    <t>VELIS TECH INOX R ABS 30 водонагреватель</t>
  </si>
  <si>
    <t>VLS EVO INOX 80 PW O</t>
  </si>
  <si>
    <t>ABS VLS EVO INOX PW 30 D UP водонагреват</t>
  </si>
  <si>
    <t>VELIS LUX INOX PW ABSE WIFI 30 водонагре</t>
  </si>
  <si>
    <t>VELIS LUX INOX PW ABSE WIFI 50 водонагре</t>
  </si>
  <si>
    <t>VELIS LUX INOX PW ABSE WIFI 80 водонагре</t>
  </si>
  <si>
    <t>VELIS LUX INOX PW ABSE WIFI 100 водонагр</t>
  </si>
  <si>
    <t>ABSE VLS PRO INOX PW 30 водонагреватель</t>
  </si>
  <si>
    <t>ABSE VLS PRO INOX PW 50 водонагреватель</t>
  </si>
  <si>
    <t>ABSE VLS PRO INOX PW 80 водонагреватель</t>
  </si>
  <si>
    <t>ABSE VLS PRO INOX PW 100 водонагреватель</t>
  </si>
  <si>
    <t>ABSE VLS PRO PW 30 водонагреватель</t>
  </si>
  <si>
    <t>ABS VLS PRO INOX R 30 водонагреватель</t>
  </si>
  <si>
    <t>ABS VLS PRO INOX R 50 водонагреватель</t>
  </si>
  <si>
    <t>ABS VLS PRO INOX R 80 водонагреватель</t>
  </si>
  <si>
    <t>ABS VLS PRO INOX R 100 водонагреватель</t>
  </si>
  <si>
    <t>Atmor IN-Line 5K с рассекателем проточны</t>
  </si>
  <si>
    <t xml:space="preserve">IN-Line </t>
  </si>
  <si>
    <t>Atmor IN-Line 7K рассекатель и душ прото</t>
  </si>
  <si>
    <t>Atmor IN-Line 12K рассекатель и пред.кла</t>
  </si>
  <si>
    <t>ATMOR IN-LINE 5KW проточный водонагреват</t>
  </si>
  <si>
    <t>ATMOR IN-LINE 7KW проточный водонагреват</t>
  </si>
  <si>
    <t>ATMOR IN-LINE 12KW проточный водонагрева</t>
  </si>
  <si>
    <t>Atmor LOTUS 3,5K Душ (shower) проточный</t>
  </si>
  <si>
    <t>LOTUS</t>
  </si>
  <si>
    <t>Atmor LOTUS 3,5K Кухня (sink) проточный</t>
  </si>
  <si>
    <t>Atmor LOTUS 5K Душ (shower) проточный во</t>
  </si>
  <si>
    <t>Atmor LOTUS 5K Кухня (sink) проточный во</t>
  </si>
  <si>
    <t>Atmor LOTUS 5K Универсал (combi) проточн</t>
  </si>
  <si>
    <t>ATMOR LOTUS 3,5 KW SHOWER проточный водо</t>
  </si>
  <si>
    <t>ATMOR LOTUS 3,5 KW TAP проточный водонаг</t>
  </si>
  <si>
    <t>ATMOR LOTUS 5 KW SHOWER проточный водона</t>
  </si>
  <si>
    <t>ATMOR LOTUS 5 KW TAP проточный водонагре</t>
  </si>
  <si>
    <t>ATMOR LOTUS 5 KW COMBI проточный водонаг</t>
  </si>
  <si>
    <t>LYDOS HYBRID 80 водонагреватель</t>
  </si>
  <si>
    <t>LYDOS HYBRID</t>
  </si>
  <si>
    <t>LYDOS HYBRID 100 водонагреватель</t>
  </si>
  <si>
    <t>Atmor NEW 5K Душ (shower) проточный водо</t>
  </si>
  <si>
    <t xml:space="preserve">NEW </t>
  </si>
  <si>
    <t>Atmor NEW 5K Кухня (sink) проточный водо</t>
  </si>
  <si>
    <t>Atmor NEW 5K Универсал (combi) проточный</t>
  </si>
  <si>
    <t>Atmor NEW 7K Душ (shower) проточный водо</t>
  </si>
  <si>
    <t>Atmor NEW 7K Кухня (sink) проточный водо</t>
  </si>
  <si>
    <t>Atmor NEW 7K Универсал (combi) проточный</t>
  </si>
  <si>
    <t>ATMOR NEW 5 KW SHOWER проточный водонагр</t>
  </si>
  <si>
    <t>ATMOR NEW 5 KW TAP проточный водонагрева</t>
  </si>
  <si>
    <t>ATMOR NEW 5 KW COMBI проточный водонагре</t>
  </si>
  <si>
    <t>ATMOR NEW 7 KW SHOWER проточный водонагр</t>
  </si>
  <si>
    <t>ATMOR NEW 7 KW TAP проточный водонагрева</t>
  </si>
  <si>
    <t>ATMOR NEW 7 KW COMBI проточный водонагре</t>
  </si>
  <si>
    <t>NEXT EVO SFT 11 NG EXP газовая колонка</t>
  </si>
  <si>
    <t>NHRE 18 Ariston водонагреватель газовый</t>
  </si>
  <si>
    <t>NHRE 26 Ariston водонагреватель газовый</t>
  </si>
  <si>
    <t>NHRE 36 Ariston водонагреватель газовый</t>
  </si>
  <si>
    <t>NHRE 60 Ariston водонагреватель газовый</t>
  </si>
  <si>
    <t>NHRE 90 Ariston водонагреватель газовый</t>
  </si>
  <si>
    <t>NTS 30V 1,5K (SU) Slim Водонагреватель</t>
  </si>
  <si>
    <t>NTS ROUND</t>
  </si>
  <si>
    <t>NTS 50V 1,5K (SU) Водонагреватель</t>
  </si>
  <si>
    <t>NTS 80V 1,5K (SU) Водонагреватель</t>
  </si>
  <si>
    <t>NTS 100V 1,5K (SU) Водонагреватель</t>
  </si>
  <si>
    <t>NTS 80V 1,5K (RE) Водонагреватель</t>
  </si>
  <si>
    <t>NTS 50V 1,5K (RE) Водонагреватель</t>
  </si>
  <si>
    <t>NTS 80V 1,5K (PE)</t>
  </si>
  <si>
    <t>NTS 100V 1,5K (RE) Водонагреватель</t>
  </si>
  <si>
    <t>NTS 30V 1,5K (PE) SLIM водонагреватель</t>
  </si>
  <si>
    <t>NTS 30V 1,5K (RE) Slim Водонагреватель</t>
  </si>
  <si>
    <t>NTS 50V 1,5K (PE)</t>
  </si>
  <si>
    <t>NTS 80V 1,5K (JU) водонагреватель</t>
  </si>
  <si>
    <t>NTS 50V 1,5K (JU) водонагреватель</t>
  </si>
  <si>
    <t>NTS 80V 1,5K (FA) Водонагреватель</t>
  </si>
  <si>
    <t>NTS 50V 1,5K (FA) Водонагреватель</t>
  </si>
  <si>
    <t>NTS 30V (JU) SLIM водонагреватель</t>
  </si>
  <si>
    <t>NTS 100V 1,5K (JU) водонагреватель</t>
  </si>
  <si>
    <t>NTS 100V 1,5K (PE)</t>
  </si>
  <si>
    <t>Отвод коаксиал. 90° d60/100 NEXT EVO</t>
  </si>
  <si>
    <t>NTS SMALL</t>
  </si>
  <si>
    <t>WH-ER051MNAN/W</t>
  </si>
  <si>
    <t>OEM</t>
  </si>
  <si>
    <t>WH-ER081MNAN/W</t>
  </si>
  <si>
    <t>WH-ER101MNAN/W</t>
  </si>
  <si>
    <t>NR50V водонагреватель</t>
  </si>
  <si>
    <t>NR80V водонагреватель</t>
  </si>
  <si>
    <t>NR30V водонагреватель</t>
  </si>
  <si>
    <t>Atmor PLATINUM 5K Душ (shower) проточный</t>
  </si>
  <si>
    <t>PLATINUM</t>
  </si>
  <si>
    <t>Atmor PLATINUM 5K Кухня (sink) проточный</t>
  </si>
  <si>
    <t>Atmor PLATINUM 5K Универсал (combi) прот</t>
  </si>
  <si>
    <t>Atmor PLATINUM 7K Душ (shower) проточный</t>
  </si>
  <si>
    <t>BLU1 R 80 V Pl водонагреватель</t>
  </si>
  <si>
    <t>ABS BLU R 50 V</t>
  </si>
  <si>
    <t>ABS BLU R 80 V</t>
  </si>
  <si>
    <t>ABS BLU R 100 V</t>
  </si>
  <si>
    <t>ABS PRO R 50 V</t>
  </si>
  <si>
    <t>ABS PRO R 80 V</t>
  </si>
  <si>
    <t>PRO1 R ABS 50 V SLIM водонагреватель</t>
  </si>
  <si>
    <t>LYDOS R ABS 100 V водонагреватель</t>
  </si>
  <si>
    <t>PRO1 R 80 V PL водонагреватель</t>
  </si>
  <si>
    <t>LYDOS R ABS 80 V водонагреватель</t>
  </si>
  <si>
    <t>PRO1 R ABS 80 V SLIM водонагреватель</t>
  </si>
  <si>
    <t>PRO1 R 100 V PL водонагреватель</t>
  </si>
  <si>
    <t>PRO1 R 50 V PL водонагреватель</t>
  </si>
  <si>
    <t>BLU1 R ABS 30 V 1,5K PL SLIM</t>
  </si>
  <si>
    <t>LYDOS R ABS 50 V водонагреватель</t>
  </si>
  <si>
    <t>PRO1 R ABS 65 V SLIM водонагреватель</t>
  </si>
  <si>
    <t>PRO1 R ABS 150 V водонагреватель</t>
  </si>
  <si>
    <t>PRO1 R ABS 30 V SLIM водонагреватель</t>
  </si>
  <si>
    <t>PRO1 R 80 V 1,5K PL DRY водонагреватель</t>
  </si>
  <si>
    <t>LYDOS ECO ABS PW 100 V водонагреватель</t>
  </si>
  <si>
    <t>BLU1 R ABS 50 V SLIM 2K водонагреватель</t>
  </si>
  <si>
    <t>BLU1 R ABS 50 V SLIM водонагреватель</t>
  </si>
  <si>
    <t>BLU1 R ABS 100 V 2K водонагреватель</t>
  </si>
  <si>
    <t>BLU1 R ABS 50 V 1,8K PL</t>
  </si>
  <si>
    <t>BLU1 R ABS 80 V 1,8K PL</t>
  </si>
  <si>
    <t>BLU1 R ABS 80 V водонагреватель</t>
  </si>
  <si>
    <t>BLU1 R ABS 100 V водонагреватель</t>
  </si>
  <si>
    <t>BLU1 R ABS 40 V SLIM 1,8 водонагреватель</t>
  </si>
  <si>
    <t>BLU1 R ABS 80 V SLIM 2K водонагреватель</t>
  </si>
  <si>
    <t>BLU1 R ABS 50 V водонагреватель</t>
  </si>
  <si>
    <t>BLU1 R ABS 30 V SLIM 2K водонагреватель</t>
  </si>
  <si>
    <t>BLU1 R ABS 30 V SLIM водонагреватель</t>
  </si>
  <si>
    <t>BLU1 R ABS 100 V 1,8K PL</t>
  </si>
  <si>
    <t>BLU1 R ABS 65 V SLIM 2K водонагреватель</t>
  </si>
  <si>
    <t>BLU1 R ABS 80 V SLIM водонагреватель</t>
  </si>
  <si>
    <t>BLU1 R ABS 65 V SLIM водонагреватель</t>
  </si>
  <si>
    <t>BLU1 ECO ABS PW 50 V SLIM водонагревател</t>
  </si>
  <si>
    <t>BLU1 ECO ABS PW 100 V водонагреватель</t>
  </si>
  <si>
    <t>BLU1 ECO ABS PW 80 V SLIM водонагревател</t>
  </si>
  <si>
    <t>BLU1 ECO ABS PW 65 V SLIM водонагревател</t>
  </si>
  <si>
    <t>PRO1 ECO ABS PW 150 V водонагреватель</t>
  </si>
  <si>
    <t>PRO1 R 50 V 1,5K PL DRY водонагреватель</t>
  </si>
  <si>
    <t>LYDOS ECO ABS PW 80 V водонагреватель</t>
  </si>
  <si>
    <t>DUNE1 R 50 V 1,5K SLIM PL</t>
  </si>
  <si>
    <t>BLU1 ECO ABS PW 80 V водонагреватель</t>
  </si>
  <si>
    <t>BLU1 ECO ABS PW 30 V SLIM водонагревател</t>
  </si>
  <si>
    <t>BLU1 ECO ABS PW 50 V водонагреватель</t>
  </si>
  <si>
    <t>BLU1 R 50 V PL водонагреватель</t>
  </si>
  <si>
    <t>PRO1 R ABS 120 V водонагреватель</t>
  </si>
  <si>
    <t>PRO1 R 100 V 1,5K PL DRY водонагреватель</t>
  </si>
  <si>
    <t>LYDOS ECO ABS PW 50 V водонагреватель</t>
  </si>
  <si>
    <t>BLU1 R 100 V PL водонагреватель</t>
  </si>
  <si>
    <t>PRO1 ECO ABS PW 30 V SLIM водонагревател</t>
  </si>
  <si>
    <t>PRO1 ECO ABS PW 120 V водонагреватель</t>
  </si>
  <si>
    <t>PRO1 ECO ABS PW 50 V SLIM водонагревател</t>
  </si>
  <si>
    <t>PRO1 ECO ABS PW 65 V SLIM водонагревател</t>
  </si>
  <si>
    <t>PRO1 ECO ABS PW 80 V SLIM водонагревател</t>
  </si>
  <si>
    <t>PRO1 R INOX ABS 50 V водонагреватель</t>
  </si>
  <si>
    <t>ROUND INOX</t>
  </si>
  <si>
    <t>PRO1 R INOX ABS 80 V водонагреватель</t>
  </si>
  <si>
    <t>PRO1 R INOX ABS 100 V водонагреватель</t>
  </si>
  <si>
    <t>PRO1 R INOX ABS 30 V SLIM водонагревател</t>
  </si>
  <si>
    <t>PRO1 ECO INOX ABS PW 50 V водонагревател</t>
  </si>
  <si>
    <t>PRO1 ECO INOX ABS PW 80 V водонагревател</t>
  </si>
  <si>
    <t>PRO1 ECO INOX ABS PW 100 V водонагревате</t>
  </si>
  <si>
    <t>PRO1 ECO INOX ABS PW 30 V SLIM водонагр</t>
  </si>
  <si>
    <t>PRO1 ECO INOX ABS PW 50 V SLIM водонагр</t>
  </si>
  <si>
    <t>PRO1 ECO INOX ABS PW 65 V SLIM водонагр</t>
  </si>
  <si>
    <t>PRO1 ECO INOX ABS PW 80 V SLIM водонагр</t>
  </si>
  <si>
    <t>DUNE1 R INOX 50 V 1,5K PL</t>
  </si>
  <si>
    <t>DUNE1 R INOX 80 V 1,5K PL</t>
  </si>
  <si>
    <t>SGA 120 водонагреватель газовый</t>
  </si>
  <si>
    <t>SGA 150 водонагреватель газовый</t>
  </si>
  <si>
    <t>SGA 200 водонагреватель газовый</t>
  </si>
  <si>
    <t>ABS ANDRIS LUX 10 OR водонагреватель</t>
  </si>
  <si>
    <t>ABS ANDRIS LUX 10 UR водонагреватель</t>
  </si>
  <si>
    <t>ABS ANDRIS LUX 15 OR водонагреватель</t>
  </si>
  <si>
    <t>ABS ANDRIS LUX 15 UR водонагреватель</t>
  </si>
  <si>
    <t>ABS ANDRIS LUX 30 водонагреватель</t>
  </si>
  <si>
    <t>ANDRIS R 10 водонагреватель</t>
  </si>
  <si>
    <t>ANDRIS R 10U водонагреватель</t>
  </si>
  <si>
    <t>ANDRIS R 15 водонагреватель</t>
  </si>
  <si>
    <t>ANDRIS R 15U водонагреватель</t>
  </si>
  <si>
    <t>ANDRIS R 30 водонагреватель</t>
  </si>
  <si>
    <t>ABS ANDRIS LUX 6 OR водонагреватель</t>
  </si>
  <si>
    <t>ABS ANDRIS LUX 6 UR водонагреватель</t>
  </si>
  <si>
    <t>ABS BLU EVO RS 30 водонагреватель</t>
  </si>
  <si>
    <t>ABS BLU EVO RS 15U водонагреватель</t>
  </si>
  <si>
    <t>BLU EVO R 10 RU водонагреватель</t>
  </si>
  <si>
    <t>ABS BLU EVO RS 10U водонагреватель</t>
  </si>
  <si>
    <t>BLU EVO R 15 RU водонагреватель</t>
  </si>
  <si>
    <t>ABS BLU EVO RS 10 водонагреватель</t>
  </si>
  <si>
    <t>BLU EVO R 30 RU водонагреватель</t>
  </si>
  <si>
    <t>ABS BLU EVO RS 15 водонагреватель</t>
  </si>
  <si>
    <t>ABS ANDRIS2 R 10 O водонагреватель</t>
  </si>
  <si>
    <t>ABS ANDRIS2 R 15 O водонагреватель</t>
  </si>
  <si>
    <t>ANDRIS2 B 10 O водонагреватель</t>
  </si>
  <si>
    <t>ANDRIS2 B 15 O водонагреватель</t>
  </si>
  <si>
    <t>DUNE RS 10 PL EU</t>
  </si>
  <si>
    <t>DUNE RS 15U PL EU</t>
  </si>
  <si>
    <t>DUNE RS 10U PL EU</t>
  </si>
  <si>
    <t>DUNE RS 15 PL EU</t>
  </si>
  <si>
    <t>SUPERSGA 50 R водонагреватель газовый</t>
  </si>
  <si>
    <t>SUPERSGA</t>
  </si>
  <si>
    <t>SUPERSGA 80 R водонагреватель газовый</t>
  </si>
  <si>
    <t>SUPERSGA 100 R водонагреватель газовый</t>
  </si>
  <si>
    <t>Atmor TAP 3 K проточный водонагреватель</t>
  </si>
  <si>
    <t>TAP</t>
  </si>
  <si>
    <t>ATMOR TAP 3 KW проточный водонагреватель</t>
  </si>
  <si>
    <t>PRO R 50 V</t>
  </si>
  <si>
    <t>PRO R 80 V</t>
  </si>
  <si>
    <t>PRO R 100 V</t>
  </si>
  <si>
    <t>BLU R 50 V</t>
  </si>
  <si>
    <t>BLU R 80 V</t>
  </si>
  <si>
    <t>BLU R 100 V</t>
  </si>
  <si>
    <t>1950х760х830</t>
  </si>
  <si>
    <t>3700693</t>
  </si>
  <si>
    <t>VELIS LUX PW ABSE WIFI 30</t>
  </si>
  <si>
    <t>3700694</t>
  </si>
  <si>
    <t>VELIS LUX PW ABSE WIFI 50</t>
  </si>
  <si>
    <t>3700695</t>
  </si>
  <si>
    <t>VELIS LUX PW ABSE WIFI 80</t>
  </si>
  <si>
    <t>3700696</t>
  </si>
  <si>
    <t>VELIS LUX PW ABSE WIFI 100</t>
  </si>
  <si>
    <t>3700514</t>
  </si>
  <si>
    <t>PRO1 R ABS 50 V</t>
  </si>
  <si>
    <t>3700515</t>
  </si>
  <si>
    <t>PRO1 R ABS 80 V</t>
  </si>
  <si>
    <t>3700516</t>
  </si>
  <si>
    <t>PRO1 R ABS 100 V</t>
  </si>
  <si>
    <t>3178174</t>
  </si>
  <si>
    <t>Компл. перевода на сж.газ DGI DOUBLE</t>
  </si>
  <si>
    <t>3520249</t>
  </si>
  <si>
    <t>ATMOR CONCEPT 3.5 KW COMBI</t>
  </si>
  <si>
    <t>3520247</t>
  </si>
  <si>
    <t>ATMOR CONCEPT 3.5 KW SHOWER</t>
  </si>
  <si>
    <t>3520248</t>
  </si>
  <si>
    <t>ATMOR CONCEPT 3.5 KW TAP</t>
  </si>
  <si>
    <t>3520252</t>
  </si>
  <si>
    <t>ATMOR CONCEPT 5 KW COMBI</t>
  </si>
  <si>
    <t>3520250</t>
  </si>
  <si>
    <t>ATMOR CONCEPT 5 KW SHOWER</t>
  </si>
  <si>
    <t>3520251</t>
  </si>
  <si>
    <t>ATMOR CONCEPT 5 KW TAP</t>
  </si>
  <si>
    <t>3520242</t>
  </si>
  <si>
    <t>ATMOR LIBERTY 3.5 KW SHOWER</t>
  </si>
  <si>
    <t>3520243</t>
  </si>
  <si>
    <t>ATMOR LIBERTY 3.5 KW TAP</t>
  </si>
  <si>
    <t>3520246</t>
  </si>
  <si>
    <t>ATMOR LIBERTY 5 KW COMBI</t>
  </si>
  <si>
    <t>3520244</t>
  </si>
  <si>
    <t>ATMOR LIBERTY 5 KW SHOWER</t>
  </si>
  <si>
    <t>3520245</t>
  </si>
  <si>
    <t>ATMOR LIBERTY 5 KW TAP</t>
  </si>
  <si>
    <t>3520255</t>
  </si>
  <si>
    <t>ATMOR SELECT 12KW TR</t>
  </si>
  <si>
    <t>3520253</t>
  </si>
  <si>
    <t>ATMOR SELECT 5KW</t>
  </si>
  <si>
    <t>3520256</t>
  </si>
  <si>
    <t>ATMOR SELECT 5KW BLACK</t>
  </si>
  <si>
    <t>3520254</t>
  </si>
  <si>
    <t>ATMOR SELECT 7KW</t>
  </si>
  <si>
    <t>Concept</t>
  </si>
  <si>
    <t>Liberty</t>
  </si>
  <si>
    <t>Select</t>
  </si>
  <si>
    <t>НОВИНКА! МОЩНОСТЬ 2,5 КВТ!</t>
  </si>
  <si>
    <t>Покрытие Ag+, УЗО в комплекте</t>
  </si>
  <si>
    <t>0 ч 31 мин</t>
  </si>
  <si>
    <t>0 ч 56 мин</t>
  </si>
  <si>
    <t>1 ч 40 мин</t>
  </si>
  <si>
    <t>РРЦ без НДС</t>
  </si>
  <si>
    <t>РРЦ без НДС Клд</t>
  </si>
  <si>
    <t>зафиксировала в рублях, применять формулу в след раз!</t>
  </si>
  <si>
    <t>3700738</t>
  </si>
  <si>
    <t>PRO1 R ABS 40 V SLIM EXTRA 1,8</t>
  </si>
  <si>
    <t>снят с производства</t>
  </si>
  <si>
    <t>актуальный промо</t>
  </si>
  <si>
    <t>не удалять</t>
  </si>
  <si>
    <t>Проверка</t>
  </si>
  <si>
    <t>Сток на 25.07.23</t>
  </si>
  <si>
    <t>ASP std</t>
  </si>
  <si>
    <t>3195637</t>
  </si>
  <si>
    <t>3195635</t>
  </si>
  <si>
    <t>3195636</t>
  </si>
  <si>
    <t>3195640</t>
  </si>
  <si>
    <t>3195638</t>
  </si>
  <si>
    <t>3195639</t>
  </si>
  <si>
    <t>3195630</t>
  </si>
  <si>
    <t>3195631</t>
  </si>
  <si>
    <t>3195634</t>
  </si>
  <si>
    <t>3195632</t>
  </si>
  <si>
    <t>3195633</t>
  </si>
  <si>
    <t>3195643</t>
  </si>
  <si>
    <t>3195641</t>
  </si>
  <si>
    <t>3195644</t>
  </si>
  <si>
    <t>3195642</t>
  </si>
  <si>
    <t>3195658</t>
  </si>
  <si>
    <t>ATMOR LIBERTY 3.5 KW COMBI</t>
  </si>
  <si>
    <t>ATMOR TAP ELEGANCE 3 KW</t>
  </si>
  <si>
    <t>3705052</t>
  </si>
  <si>
    <t>3700736</t>
  </si>
  <si>
    <t>ABSE VLS PRO INOX PW 2K 30</t>
  </si>
  <si>
    <t>3700737</t>
  </si>
  <si>
    <t>VELIS TECH INOX PW ABSE 2K 30</t>
  </si>
  <si>
    <t>1/2</t>
  </si>
  <si>
    <t>0 ч 50 мин</t>
  </si>
  <si>
    <t>5411692033750</t>
  </si>
  <si>
    <t>3180761</t>
  </si>
  <si>
    <t>ABS ANDRIS2 R 30 O</t>
  </si>
  <si>
    <t>3180764</t>
  </si>
  <si>
    <t>ANDRIS2 B 30 O</t>
  </si>
  <si>
    <t>3180785</t>
  </si>
  <si>
    <t>ABS ANDRIS2 R 10 PRO O</t>
  </si>
  <si>
    <t>3180786</t>
  </si>
  <si>
    <t>ABS ANDRIS2 R 10 PRO U</t>
  </si>
  <si>
    <t>3180787</t>
  </si>
  <si>
    <t>ABS ANDRIS2 R 15 PRO O</t>
  </si>
  <si>
    <t>3180788</t>
  </si>
  <si>
    <t>ABS ANDRIS2 R 15 PRO U</t>
  </si>
  <si>
    <t>3180789</t>
  </si>
  <si>
    <t>ABS ANDRIS2 R 30 PRO O</t>
  </si>
  <si>
    <t>13 минут</t>
  </si>
  <si>
    <t>41 минута</t>
  </si>
  <si>
    <t>ABS ANDRIS2 R PRO</t>
  </si>
  <si>
    <t>РРЦ 20.02.2025 с НДС</t>
  </si>
  <si>
    <t>KALININGRAD РРЦ 20.02.2025 без НДС</t>
  </si>
  <si>
    <t>Статус кода 2025</t>
  </si>
  <si>
    <t>Процент повышения с 25.03.25</t>
  </si>
  <si>
    <t>РРЦ 25.03.2025 с НДС</t>
  </si>
  <si>
    <t>KALININGRAD РРЦ 25.03.2025 без НДС</t>
  </si>
  <si>
    <t>Покрытие TitaniumPlus, контроль температуры с передней панели</t>
  </si>
  <si>
    <t xml:space="preserve"> ПРОМО РРЦ</t>
  </si>
  <si>
    <t>ПРОМО цена закупки</t>
  </si>
  <si>
    <t>C 15.05.2025 по 31.07.2025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</si>
</sst>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3" formatCode="_-* #,##0.00\ _₽_-;\-* #,##0.00\ _₽_-;_-* &quot;-&quot;??\ _₽_-;_-@_-"/>
    <numFmt numFmtId="164" formatCode="_-* #,##0.00&quot;р.&quot;_-;\-* #,##0.00&quot;р.&quot;_-;_-* &quot;-&quot;??&quot;р.&quot;_-;_-@_-"/>
    <numFmt numFmtId="165" formatCode="_-* #,##0.00_р_._-;\-* #,##0.00_р_._-;_-* &quot;-&quot;??_р_._-;_-@_-"/>
    <numFmt numFmtId="166" formatCode="_-* #,##0&quot;р.&quot;_-;\-* #,##0&quot;р.&quot;_-;_-* &quot;-&quot;??&quot;р.&quot;_-;_-@_-"/>
    <numFmt numFmtId="167" formatCode="0.0%"/>
    <numFmt numFmtId="168" formatCode="_-* #,##0[$р.-419]_-;\-* #,##0[$р.-419]_-;_-* &quot;-&quot;[$р.-419]_-;_-@_-"/>
    <numFmt numFmtId="169" formatCode="_-* #,##0_р_._-;\-* #,##0_р_._-;_-* &quot;-&quot;??_р_._-;_-@_-"/>
    <numFmt numFmtId="170" formatCode="[$￥-804]#,##0;[$￥-804]\-#,##0"/>
    <numFmt numFmtId="171" formatCode="&quot;&gt; &quot;0.0"/>
    <numFmt numFmtId="172" formatCode="0.0"/>
    <numFmt numFmtId="173" formatCode="[$-F400]h:mm:ss\ AM/PM"/>
  </numFmts>
  <fonts count="72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6"/>
      <color indexed="10"/>
      <name val="Arial"/>
      <family val="2"/>
      <charset val="204"/>
    </font>
    <font>
      <sz val="11"/>
      <name val="Arial"/>
      <family val="2"/>
      <charset val="204"/>
    </font>
    <font>
      <b/>
      <sz val="11"/>
      <name val="Arial"/>
      <family val="2"/>
      <charset val="204"/>
    </font>
    <font>
      <b/>
      <sz val="22"/>
      <color theme="1" tint="0.14999847407452621"/>
      <name val="Arial"/>
      <family val="2"/>
      <charset val="204"/>
    </font>
    <font>
      <b/>
      <sz val="11"/>
      <color indexed="16"/>
      <name val="Arial"/>
      <family val="2"/>
      <charset val="204"/>
    </font>
    <font>
      <b/>
      <sz val="16"/>
      <color theme="1" tint="0.14999847407452621"/>
      <name val="Arial"/>
      <family val="2"/>
      <charset val="204"/>
    </font>
    <font>
      <b/>
      <sz val="14"/>
      <name val="Arial"/>
      <family val="2"/>
      <charset val="204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2"/>
      <color theme="0"/>
      <name val="Arial"/>
      <family val="2"/>
      <charset val="204"/>
    </font>
    <font>
      <b/>
      <sz val="20"/>
      <color theme="1" tint="0.34998626667073579"/>
      <name val="Arial"/>
      <family val="2"/>
      <charset val="204"/>
    </font>
    <font>
      <b/>
      <sz val="15"/>
      <color theme="0"/>
      <name val="Arial"/>
      <family val="2"/>
      <charset val="204"/>
    </font>
    <font>
      <sz val="20"/>
      <name val="Arial Cyr"/>
      <charset val="204"/>
    </font>
    <font>
      <sz val="14"/>
      <color theme="1" tint="0.14999847407452621"/>
      <name val="Arial"/>
      <family val="2"/>
      <charset val="204"/>
    </font>
    <font>
      <sz val="20"/>
      <name val="Arial"/>
      <family val="2"/>
      <charset val="204"/>
    </font>
    <font>
      <sz val="12"/>
      <color theme="1" tint="0.14999847407452621"/>
      <name val="Arial"/>
      <family val="2"/>
      <charset val="204"/>
    </font>
    <font>
      <b/>
      <sz val="12"/>
      <color theme="1" tint="0.14999847407452621"/>
      <name val="Arial"/>
      <family val="2"/>
      <charset val="204"/>
    </font>
    <font>
      <sz val="8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b/>
      <sz val="16"/>
      <name val="Arial"/>
      <family val="2"/>
      <charset val="204"/>
    </font>
    <font>
      <b/>
      <sz val="14"/>
      <color theme="1" tint="0.14999847407452621"/>
      <name val="Arial"/>
      <family val="2"/>
      <charset val="204"/>
    </font>
    <font>
      <sz val="14"/>
      <color theme="1" tint="0.34998626667073579"/>
      <name val="Arial"/>
      <family val="2"/>
      <charset val="204"/>
    </font>
    <font>
      <b/>
      <sz val="13"/>
      <name val="Arial"/>
      <family val="2"/>
      <charset val="204"/>
    </font>
    <font>
      <sz val="13"/>
      <name val="Arial"/>
      <family val="2"/>
      <charset val="204"/>
    </font>
    <font>
      <b/>
      <sz val="13"/>
      <color indexed="55"/>
      <name val="Arial"/>
      <family val="2"/>
      <charset val="204"/>
    </font>
    <font>
      <sz val="13"/>
      <color indexed="55"/>
      <name val="Arial"/>
      <family val="2"/>
      <charset val="204"/>
    </font>
    <font>
      <b/>
      <sz val="20"/>
      <name val="Arial Cyr"/>
      <charset val="204"/>
    </font>
    <font>
      <b/>
      <sz val="16"/>
      <name val="Arial Cyr"/>
      <charset val="204"/>
    </font>
    <font>
      <sz val="10"/>
      <color theme="1"/>
      <name val="Arial"/>
      <family val="2"/>
      <charset val="204"/>
    </font>
    <font>
      <b/>
      <sz val="14"/>
      <color theme="1"/>
      <name val="Arial"/>
      <family val="2"/>
      <charset val="204"/>
    </font>
    <font>
      <sz val="12"/>
      <color theme="0" tint="-0.499984740745262"/>
      <name val="Calibri"/>
      <family val="2"/>
      <charset val="204"/>
    </font>
    <font>
      <b/>
      <sz val="10"/>
      <color theme="0"/>
      <name val="Arial"/>
      <family val="2"/>
      <charset val="204"/>
    </font>
    <font>
      <u/>
      <sz val="10"/>
      <color theme="10"/>
      <name val="Arial Cyr"/>
      <charset val="204"/>
    </font>
    <font>
      <b/>
      <i/>
      <u/>
      <sz val="14"/>
      <color rgb="FFC00000"/>
      <name val="Calibri"/>
      <family val="2"/>
      <charset val="204"/>
      <scheme val="minor"/>
    </font>
    <font>
      <u/>
      <sz val="14"/>
      <color theme="10"/>
      <name val="Arial Cyr"/>
      <charset val="204"/>
    </font>
    <font>
      <sz val="11"/>
      <color theme="0"/>
      <name val="Calibri"/>
      <family val="2"/>
      <charset val="204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2"/>
      <color indexed="8"/>
      <name val="Arial"/>
      <family val="2"/>
      <charset val="204"/>
    </font>
    <font>
      <b/>
      <i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8"/>
      <name val="Arial"/>
      <family val="2"/>
      <charset val="204"/>
    </font>
    <font>
      <i/>
      <sz val="12"/>
      <color indexed="8"/>
      <name val="Arial"/>
      <family val="2"/>
      <charset val="204"/>
    </font>
    <font>
      <sz val="11"/>
      <color indexed="8"/>
      <name val="Arial"/>
      <family val="2"/>
    </font>
    <font>
      <b/>
      <sz val="10"/>
      <color indexed="8"/>
      <name val="Arial"/>
      <family val="2"/>
    </font>
    <font>
      <b/>
      <i/>
      <sz val="18"/>
      <color indexed="56"/>
      <name val="Arial"/>
      <family val="2"/>
    </font>
    <font>
      <sz val="12"/>
      <color indexed="14"/>
      <name val="Arial"/>
      <family val="2"/>
      <charset val="204"/>
    </font>
    <font>
      <sz val="10"/>
      <name val="Helv"/>
      <family val="2"/>
    </font>
    <font>
      <sz val="8"/>
      <name val="Arial CYR"/>
      <charset val="204"/>
    </font>
    <font>
      <sz val="11"/>
      <color rgb="FF000000"/>
      <name val="Calibri"/>
      <family val="2"/>
    </font>
    <font>
      <sz val="12"/>
      <name val="Times New Roman"/>
      <family val="1"/>
    </font>
    <font>
      <sz val="12"/>
      <color theme="1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20"/>
      <color rgb="FFC00000"/>
      <name val="Arial"/>
      <family val="2"/>
      <charset val="204"/>
    </font>
    <font>
      <b/>
      <sz val="10"/>
      <color theme="0"/>
      <name val="Calibri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10"/>
      <color rgb="FFFF0000"/>
      <name val="Arial"/>
      <family val="2"/>
      <charset val="204"/>
    </font>
    <font>
      <sz val="18"/>
      <name val="Arial Cyr"/>
      <charset val="204"/>
    </font>
    <font>
      <b/>
      <sz val="18"/>
      <name val="Arial Cyr"/>
      <charset val="204"/>
    </font>
    <font>
      <sz val="10"/>
      <color rgb="FFFF0000"/>
      <name val="Arial"/>
      <family val="2"/>
      <charset val="204"/>
    </font>
    <font>
      <b/>
      <sz val="14"/>
      <color rgb="FFFF0000"/>
      <name val="Arial"/>
      <family val="2"/>
      <charset val="204"/>
    </font>
    <font>
      <b/>
      <sz val="16"/>
      <color theme="1" tint="0.34998626667073579"/>
      <name val="Arial"/>
      <family val="2"/>
      <charset val="204"/>
    </font>
    <font>
      <b/>
      <sz val="8"/>
      <name val="Arial"/>
      <family val="2"/>
      <charset val="204"/>
    </font>
  </fonts>
  <fills count="37">
    <fill>
      <patternFill patternType="none"/>
    </fill>
    <fill>
      <patternFill patternType="gray125"/>
    </fill>
    <fill>
      <patternFill patternType="solid">
        <fgColor theme="1" tint="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C00000"/>
        <bgColor theme="4"/>
      </patternFill>
    </fill>
    <fill>
      <patternFill patternType="solid">
        <fgColor theme="4"/>
      </patternFill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</patternFill>
    </fill>
    <fill>
      <patternFill patternType="solid">
        <fgColor theme="0" tint="-0.499984740745262"/>
        <bgColor theme="4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theme="4"/>
      </patternFill>
    </fill>
    <fill>
      <patternFill patternType="solid">
        <fgColor theme="5" tint="0.39997558519241921"/>
        <bgColor theme="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-0.249977111117893"/>
        <bgColor theme="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6">
    <xf numFmtId="0" fontId="0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7" fillId="0" borderId="0">
      <alignment horizontal="left"/>
    </xf>
    <xf numFmtId="0" fontId="9" fillId="0" borderId="0">
      <alignment horizontal="left"/>
    </xf>
    <xf numFmtId="49" fontId="14" fillId="2" borderId="0">
      <alignment horizontal="center" vertical="center" wrapText="1"/>
      <protection locked="0"/>
    </xf>
    <xf numFmtId="0" fontId="3" fillId="0" borderId="0"/>
    <xf numFmtId="49" fontId="16" fillId="2" borderId="0">
      <alignment horizontal="left" vertical="center"/>
    </xf>
    <xf numFmtId="49" fontId="18" fillId="0" borderId="0">
      <alignment horizontal="left" vertical="center"/>
    </xf>
    <xf numFmtId="49" fontId="20" fillId="0" borderId="1">
      <alignment horizontal="left" vertical="center" wrapText="1"/>
      <protection locked="0"/>
    </xf>
    <xf numFmtId="0" fontId="21" fillId="0" borderId="1">
      <alignment horizontal="left" vertical="center" wrapText="1"/>
      <protection locked="0"/>
    </xf>
    <xf numFmtId="0" fontId="21" fillId="0" borderId="1">
      <alignment horizontal="center" vertical="center" wrapText="1"/>
      <protection locked="0"/>
    </xf>
    <xf numFmtId="0" fontId="20" fillId="0" borderId="1">
      <alignment horizontal="center" vertical="center" wrapText="1"/>
      <protection locked="0"/>
    </xf>
    <xf numFmtId="0" fontId="3" fillId="0" borderId="0"/>
    <xf numFmtId="168" fontId="24" fillId="0" borderId="0"/>
    <xf numFmtId="165" fontId="3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2" fillId="0" borderId="0"/>
    <xf numFmtId="0" fontId="24" fillId="0" borderId="0"/>
    <xf numFmtId="0" fontId="3" fillId="0" borderId="0"/>
    <xf numFmtId="170" fontId="42" fillId="0" borderId="0"/>
    <xf numFmtId="0" fontId="43" fillId="0" borderId="0"/>
    <xf numFmtId="0" fontId="43" fillId="0" borderId="0"/>
    <xf numFmtId="4" fontId="44" fillId="8" borderId="4" applyNumberFormat="0" applyProtection="0">
      <alignment vertical="center"/>
    </xf>
    <xf numFmtId="4" fontId="45" fillId="8" borderId="4" applyNumberFormat="0" applyProtection="0">
      <alignment vertical="center"/>
    </xf>
    <xf numFmtId="4" fontId="46" fillId="8" borderId="4" applyNumberFormat="0" applyProtection="0">
      <alignment horizontal="left" vertical="center" indent="1"/>
    </xf>
    <xf numFmtId="4" fontId="47" fillId="9" borderId="0" applyNumberFormat="0" applyProtection="0">
      <alignment horizontal="left" vertical="center" indent="1"/>
    </xf>
    <xf numFmtId="4" fontId="46" fillId="10" borderId="4" applyNumberFormat="0" applyProtection="0">
      <alignment horizontal="right" vertical="center"/>
    </xf>
    <xf numFmtId="4" fontId="46" fillId="11" borderId="4" applyNumberFormat="0" applyProtection="0">
      <alignment horizontal="right" vertical="center"/>
    </xf>
    <xf numFmtId="4" fontId="46" fillId="12" borderId="4" applyNumberFormat="0" applyProtection="0">
      <alignment horizontal="right" vertical="center"/>
    </xf>
    <xf numFmtId="4" fontId="46" fillId="13" borderId="4" applyNumberFormat="0" applyProtection="0">
      <alignment horizontal="right" vertical="center"/>
    </xf>
    <xf numFmtId="4" fontId="46" fillId="14" borderId="4" applyNumberFormat="0" applyProtection="0">
      <alignment horizontal="right" vertical="center"/>
    </xf>
    <xf numFmtId="4" fontId="46" fillId="15" borderId="4" applyNumberFormat="0" applyProtection="0">
      <alignment horizontal="right" vertical="center"/>
    </xf>
    <xf numFmtId="4" fontId="46" fillId="16" borderId="4" applyNumberFormat="0" applyProtection="0">
      <alignment horizontal="right" vertical="center"/>
    </xf>
    <xf numFmtId="4" fontId="46" fillId="17" borderId="4" applyNumberFormat="0" applyProtection="0">
      <alignment horizontal="right" vertical="center"/>
    </xf>
    <xf numFmtId="4" fontId="46" fillId="18" borderId="4" applyNumberFormat="0" applyProtection="0">
      <alignment horizontal="right" vertical="center"/>
    </xf>
    <xf numFmtId="4" fontId="44" fillId="19" borderId="5" applyNumberFormat="0" applyProtection="0">
      <alignment horizontal="left" vertical="center" indent="1"/>
    </xf>
    <xf numFmtId="4" fontId="48" fillId="20" borderId="0" applyNumberFormat="0" applyProtection="0">
      <alignment horizontal="left" vertical="center" indent="1"/>
    </xf>
    <xf numFmtId="4" fontId="44" fillId="9" borderId="0" applyNumberFormat="0" applyProtection="0">
      <alignment horizontal="left" vertical="center" indent="1"/>
    </xf>
    <xf numFmtId="4" fontId="46" fillId="20" borderId="4" applyNumberFormat="0" applyProtection="0">
      <alignment horizontal="right" vertical="center"/>
    </xf>
    <xf numFmtId="4" fontId="48" fillId="20" borderId="0" applyNumberFormat="0" applyProtection="0">
      <alignment horizontal="left" vertical="center" indent="1"/>
    </xf>
    <xf numFmtId="4" fontId="49" fillId="9" borderId="0" applyNumberFormat="0" applyProtection="0">
      <alignment horizontal="left" vertical="center" indent="1"/>
    </xf>
    <xf numFmtId="4" fontId="46" fillId="21" borderId="4" applyNumberFormat="0" applyProtection="0">
      <alignment vertical="center"/>
    </xf>
    <xf numFmtId="4" fontId="50" fillId="21" borderId="4" applyNumberFormat="0" applyProtection="0">
      <alignment vertical="center"/>
    </xf>
    <xf numFmtId="4" fontId="44" fillId="20" borderId="6" applyNumberFormat="0" applyProtection="0">
      <alignment horizontal="left" vertical="center" indent="1"/>
    </xf>
    <xf numFmtId="4" fontId="51" fillId="21" borderId="4" applyNumberFormat="0" applyProtection="0">
      <alignment horizontal="right" vertical="center"/>
    </xf>
    <xf numFmtId="4" fontId="50" fillId="21" borderId="4" applyNumberFormat="0" applyProtection="0">
      <alignment horizontal="right" vertical="center"/>
    </xf>
    <xf numFmtId="4" fontId="52" fillId="20" borderId="4" applyNumberFormat="0" applyProtection="0">
      <alignment horizontal="left" vertical="center" indent="1"/>
    </xf>
    <xf numFmtId="4" fontId="53" fillId="22" borderId="0" applyNumberFormat="0" applyProtection="0">
      <alignment horizontal="left" vertical="center" indent="1"/>
    </xf>
    <xf numFmtId="4" fontId="54" fillId="21" borderId="4" applyNumberFormat="0" applyProtection="0">
      <alignment horizontal="right" vertical="center"/>
    </xf>
    <xf numFmtId="0" fontId="42" fillId="0" borderId="0"/>
    <xf numFmtId="168" fontId="55" fillId="0" borderId="0"/>
    <xf numFmtId="0" fontId="41" fillId="7" borderId="0" applyNumberFormat="0" applyBorder="0" applyAlignment="0" applyProtection="0"/>
    <xf numFmtId="0" fontId="56" fillId="0" borderId="0"/>
    <xf numFmtId="0" fontId="3" fillId="0" borderId="0"/>
    <xf numFmtId="168" fontId="24" fillId="0" borderId="0"/>
    <xf numFmtId="0" fontId="57" fillId="0" borderId="0"/>
    <xf numFmtId="0" fontId="43" fillId="0" borderId="0"/>
    <xf numFmtId="168" fontId="2" fillId="0" borderId="0"/>
    <xf numFmtId="9" fontId="43" fillId="0" borderId="0" applyFont="0" applyFill="0" applyBorder="0" applyAlignment="0" applyProtection="0"/>
    <xf numFmtId="9" fontId="24" fillId="0" borderId="0" applyFont="0" applyFill="0" applyBorder="0" applyAlignment="0" applyProtection="0"/>
    <xf numFmtId="168" fontId="58" fillId="0" borderId="0"/>
    <xf numFmtId="165" fontId="2" fillId="0" borderId="0" applyFont="0" applyFill="0" applyBorder="0" applyAlignment="0" applyProtection="0"/>
    <xf numFmtId="0" fontId="1" fillId="0" borderId="0"/>
    <xf numFmtId="0" fontId="60" fillId="0" borderId="0" applyNumberFormat="0" applyFill="0" applyBorder="0" applyAlignment="0" applyProtection="0"/>
    <xf numFmtId="164" fontId="3" fillId="0" borderId="0" applyFont="0" applyFill="0" applyBorder="0" applyAlignment="0" applyProtection="0"/>
  </cellStyleXfs>
  <cellXfs count="289">
    <xf numFmtId="0" fontId="0" fillId="0" borderId="0" xfId="0"/>
    <xf numFmtId="0" fontId="24" fillId="0" borderId="0" xfId="0" applyFont="1"/>
    <xf numFmtId="0" fontId="24" fillId="0" borderId="0" xfId="0" applyFont="1" applyAlignment="1">
      <alignment horizontal="center"/>
    </xf>
    <xf numFmtId="0" fontId="4" fillId="0" borderId="0" xfId="0" applyFont="1" applyAlignment="1" applyProtection="1">
      <alignment horizontal="left" vertical="center"/>
      <protection hidden="1"/>
    </xf>
    <xf numFmtId="0" fontId="6" fillId="0" borderId="0" xfId="0" applyFont="1" applyFill="1" applyAlignment="1" applyProtection="1">
      <alignment horizontal="left" vertical="center" wrapText="1"/>
      <protection hidden="1"/>
    </xf>
    <xf numFmtId="0" fontId="5" fillId="0" borderId="0" xfId="0" applyFont="1" applyAlignment="1" applyProtection="1">
      <alignment horizontal="left" vertical="center"/>
      <protection hidden="1"/>
    </xf>
    <xf numFmtId="4" fontId="6" fillId="0" borderId="0" xfId="0" applyNumberFormat="1" applyFont="1" applyAlignment="1" applyProtection="1">
      <alignment horizontal="left" vertical="center"/>
      <protection hidden="1"/>
    </xf>
    <xf numFmtId="0" fontId="8" fillId="0" borderId="0" xfId="0" applyFont="1" applyAlignment="1" applyProtection="1">
      <alignment horizontal="left" vertical="center"/>
      <protection hidden="1"/>
    </xf>
    <xf numFmtId="0" fontId="10" fillId="0" borderId="0" xfId="0" applyFont="1" applyFill="1" applyAlignment="1" applyProtection="1">
      <alignment horizontal="left" vertical="center"/>
      <protection hidden="1"/>
    </xf>
    <xf numFmtId="0" fontId="35" fillId="0" borderId="0" xfId="4" applyFont="1" applyBorder="1" applyAlignment="1" applyProtection="1">
      <alignment horizontal="center"/>
      <protection hidden="1"/>
    </xf>
    <xf numFmtId="0" fontId="12" fillId="0" borderId="0" xfId="0" applyFont="1" applyAlignment="1" applyProtection="1">
      <alignment horizontal="left" vertical="center"/>
      <protection hidden="1"/>
    </xf>
    <xf numFmtId="0" fontId="36" fillId="0" borderId="0" xfId="0" applyFont="1" applyAlignment="1" applyProtection="1">
      <alignment horizontal="left" vertical="center"/>
      <protection hidden="1"/>
    </xf>
    <xf numFmtId="0" fontId="11" fillId="0" borderId="0" xfId="0" applyFont="1" applyFill="1" applyAlignment="1" applyProtection="1">
      <alignment horizontal="left" vertical="center"/>
      <protection hidden="1"/>
    </xf>
    <xf numFmtId="0" fontId="5" fillId="0" borderId="0" xfId="0" applyFont="1" applyFill="1" applyAlignment="1" applyProtection="1">
      <alignment horizontal="left" vertical="center"/>
      <protection hidden="1"/>
    </xf>
    <xf numFmtId="0" fontId="5" fillId="0" borderId="0" xfId="0" applyFont="1" applyFill="1" applyAlignment="1" applyProtection="1">
      <alignment horizontal="center" vertical="center"/>
      <protection hidden="1"/>
    </xf>
    <xf numFmtId="49" fontId="15" fillId="0" borderId="0" xfId="6" applyNumberFormat="1" applyFont="1" applyFill="1" applyAlignment="1" applyProtection="1">
      <alignment horizontal="left" vertical="center"/>
      <protection hidden="1"/>
    </xf>
    <xf numFmtId="4" fontId="6" fillId="0" borderId="0" xfId="0" applyNumberFormat="1" applyFont="1" applyFill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left" vertical="center"/>
      <protection hidden="1"/>
    </xf>
    <xf numFmtId="49" fontId="18" fillId="0" borderId="0" xfId="8" applyAlignment="1" applyProtection="1">
      <alignment horizontal="left" vertical="center"/>
      <protection hidden="1"/>
    </xf>
    <xf numFmtId="49" fontId="18" fillId="0" borderId="0" xfId="8" applyProtection="1">
      <alignment horizontal="left" vertical="center"/>
      <protection hidden="1"/>
    </xf>
    <xf numFmtId="0" fontId="19" fillId="0" borderId="0" xfId="0" applyFont="1" applyAlignment="1" applyProtection="1">
      <alignment horizontal="left" vertical="center"/>
      <protection hidden="1"/>
    </xf>
    <xf numFmtId="0" fontId="5" fillId="0" borderId="0" xfId="0" applyFont="1" applyBorder="1" applyAlignment="1" applyProtection="1">
      <alignment horizontal="left" vertical="center" wrapText="1"/>
      <protection hidden="1"/>
    </xf>
    <xf numFmtId="0" fontId="5" fillId="0" borderId="0" xfId="0" applyFont="1" applyFill="1" applyBorder="1" applyAlignment="1" applyProtection="1">
      <alignment horizontal="center" vertical="center" wrapText="1"/>
      <protection hidden="1"/>
    </xf>
    <xf numFmtId="166" fontId="6" fillId="0" borderId="0" xfId="1" applyNumberFormat="1" applyFont="1" applyFill="1" applyBorder="1" applyAlignment="1" applyProtection="1">
      <alignment horizontal="left" vertical="center" wrapText="1"/>
      <protection hidden="1"/>
    </xf>
    <xf numFmtId="0" fontId="6" fillId="0" borderId="0" xfId="0" applyFont="1" applyFill="1" applyBorder="1" applyAlignment="1" applyProtection="1">
      <alignment horizontal="left" vertical="center" wrapText="1"/>
      <protection hidden="1"/>
    </xf>
    <xf numFmtId="0" fontId="5" fillId="0" borderId="0" xfId="0" applyFont="1" applyBorder="1" applyAlignment="1" applyProtection="1">
      <alignment horizontal="left" vertical="center"/>
      <protection hidden="1"/>
    </xf>
    <xf numFmtId="49" fontId="14" fillId="5" borderId="0" xfId="5" applyFill="1" applyProtection="1">
      <alignment horizontal="center" vertical="center" wrapText="1"/>
      <protection hidden="1"/>
    </xf>
    <xf numFmtId="49" fontId="14" fillId="5" borderId="0" xfId="5" applyFill="1" applyAlignment="1" applyProtection="1">
      <alignment horizontal="center" vertical="center" wrapText="1"/>
      <protection hidden="1"/>
    </xf>
    <xf numFmtId="0" fontId="14" fillId="5" borderId="0" xfId="5" applyNumberFormat="1" applyFill="1" applyProtection="1">
      <alignment horizontal="center" vertical="center" wrapText="1"/>
      <protection hidden="1"/>
    </xf>
    <xf numFmtId="0" fontId="21" fillId="0" borderId="1" xfId="10" applyProtection="1">
      <alignment horizontal="left" vertical="center" wrapText="1"/>
      <protection hidden="1"/>
    </xf>
    <xf numFmtId="0" fontId="21" fillId="0" borderId="1" xfId="11" applyProtection="1">
      <alignment horizontal="center" vertical="center" wrapText="1"/>
      <protection hidden="1"/>
    </xf>
    <xf numFmtId="0" fontId="20" fillId="0" borderId="1" xfId="12" applyProtection="1">
      <alignment horizontal="center" vertical="center" wrapText="1"/>
      <protection hidden="1"/>
    </xf>
    <xf numFmtId="0" fontId="20" fillId="0" borderId="1" xfId="12" applyAlignment="1" applyProtection="1">
      <alignment horizontal="center" vertical="center"/>
      <protection hidden="1"/>
    </xf>
    <xf numFmtId="4" fontId="39" fillId="0" borderId="0" xfId="16" applyNumberFormat="1" applyFont="1" applyAlignment="1" applyProtection="1">
      <alignment horizontal="center" vertical="center"/>
      <protection hidden="1"/>
    </xf>
    <xf numFmtId="0" fontId="22" fillId="0" borderId="0" xfId="0" applyFont="1" applyProtection="1">
      <protection hidden="1"/>
    </xf>
    <xf numFmtId="0" fontId="24" fillId="0" borderId="0" xfId="0" applyFont="1" applyProtection="1">
      <protection hidden="1"/>
    </xf>
    <xf numFmtId="0" fontId="25" fillId="0" borderId="0" xfId="0" applyFont="1" applyAlignment="1" applyProtection="1">
      <alignment horizontal="left" vertical="center"/>
      <protection hidden="1"/>
    </xf>
    <xf numFmtId="49" fontId="27" fillId="0" borderId="0" xfId="6" applyNumberFormat="1" applyFont="1" applyAlignment="1" applyProtection="1">
      <alignment vertical="center"/>
      <protection hidden="1"/>
    </xf>
    <xf numFmtId="49" fontId="16" fillId="2" borderId="0" xfId="7" applyAlignment="1" applyProtection="1">
      <alignment horizontal="left" vertical="center"/>
      <protection hidden="1"/>
    </xf>
    <xf numFmtId="49" fontId="26" fillId="0" borderId="0" xfId="0" applyNumberFormat="1" applyFont="1" applyFill="1" applyBorder="1" applyAlignment="1" applyProtection="1">
      <alignment horizontal="left" vertical="center"/>
      <protection hidden="1"/>
    </xf>
    <xf numFmtId="49" fontId="26" fillId="0" borderId="0" xfId="0" applyNumberFormat="1" applyFont="1" applyFill="1" applyBorder="1" applyAlignment="1" applyProtection="1">
      <alignment horizontal="left" vertical="center" wrapText="1"/>
      <protection hidden="1"/>
    </xf>
    <xf numFmtId="0" fontId="29" fillId="0" borderId="0" xfId="0" applyFont="1" applyAlignment="1" applyProtection="1">
      <alignment horizontal="left" vertical="center"/>
      <protection hidden="1"/>
    </xf>
    <xf numFmtId="0" fontId="30" fillId="0" borderId="0" xfId="0" applyFont="1" applyFill="1" applyBorder="1" applyAlignment="1" applyProtection="1">
      <alignment horizontal="left" vertical="center" wrapText="1"/>
      <protection hidden="1"/>
    </xf>
    <xf numFmtId="0" fontId="31" fillId="0" borderId="0" xfId="0" applyFont="1" applyBorder="1" applyAlignment="1" applyProtection="1">
      <alignment horizontal="left" vertical="center" wrapText="1"/>
      <protection hidden="1"/>
    </xf>
    <xf numFmtId="0" fontId="31" fillId="0" borderId="0" xfId="0" applyFont="1" applyBorder="1" applyAlignment="1" applyProtection="1">
      <alignment horizontal="left" vertical="center"/>
      <protection hidden="1"/>
    </xf>
    <xf numFmtId="0" fontId="31" fillId="0" borderId="0" xfId="0" applyFont="1" applyFill="1" applyBorder="1" applyAlignment="1" applyProtection="1">
      <alignment horizontal="center" vertical="center" wrapText="1"/>
      <protection hidden="1"/>
    </xf>
    <xf numFmtId="0" fontId="0" fillId="0" borderId="0" xfId="0" applyProtection="1">
      <protection hidden="1"/>
    </xf>
    <xf numFmtId="0" fontId="29" fillId="0" borderId="0" xfId="0" applyFont="1" applyBorder="1" applyAlignment="1" applyProtection="1">
      <alignment horizontal="left" vertical="center" wrapText="1"/>
      <protection hidden="1"/>
    </xf>
    <xf numFmtId="0" fontId="29" fillId="0" borderId="0" xfId="0" applyFont="1" applyFill="1" applyBorder="1" applyAlignment="1" applyProtection="1">
      <alignment horizontal="center" vertical="center" wrapText="1"/>
      <protection hidden="1"/>
    </xf>
    <xf numFmtId="0" fontId="28" fillId="0" borderId="0" xfId="0" applyFont="1" applyFill="1" applyBorder="1" applyAlignment="1" applyProtection="1">
      <alignment horizontal="left" vertical="center" wrapText="1"/>
      <protection hidden="1"/>
    </xf>
    <xf numFmtId="0" fontId="29" fillId="0" borderId="0" xfId="0" applyFont="1" applyBorder="1" applyAlignment="1" applyProtection="1">
      <alignment horizontal="left" vertical="center"/>
      <protection hidden="1"/>
    </xf>
    <xf numFmtId="0" fontId="5" fillId="0" borderId="0" xfId="0" applyFont="1" applyFill="1" applyBorder="1" applyAlignment="1" applyProtection="1">
      <alignment horizontal="left" vertical="center" wrapText="1"/>
      <protection hidden="1"/>
    </xf>
    <xf numFmtId="0" fontId="5" fillId="0" borderId="0" xfId="0" applyFont="1" applyFill="1" applyBorder="1" applyAlignment="1" applyProtection="1">
      <alignment horizontal="left" vertical="center"/>
      <protection hidden="1"/>
    </xf>
    <xf numFmtId="0" fontId="32" fillId="0" borderId="0" xfId="0" applyFont="1" applyFill="1" applyAlignment="1" applyProtection="1">
      <alignment horizontal="left" vertical="center" wrapText="1"/>
      <protection hidden="1"/>
    </xf>
    <xf numFmtId="4" fontId="6" fillId="0" borderId="0" xfId="0" applyNumberFormat="1" applyFont="1" applyFill="1" applyAlignment="1" applyProtection="1">
      <alignment horizontal="left" vertical="center"/>
      <protection hidden="1"/>
    </xf>
    <xf numFmtId="0" fontId="6" fillId="0" borderId="0" xfId="13" applyFont="1" applyBorder="1" applyAlignment="1" applyProtection="1">
      <alignment horizontal="left" vertical="center" wrapText="1"/>
      <protection hidden="1"/>
    </xf>
    <xf numFmtId="4" fontId="6" fillId="0" borderId="0" xfId="0" applyNumberFormat="1" applyFont="1" applyFill="1" applyAlignment="1" applyProtection="1">
      <alignment horizontal="left"/>
      <protection hidden="1"/>
    </xf>
    <xf numFmtId="0" fontId="33" fillId="0" borderId="0" xfId="0" applyFont="1" applyAlignment="1" applyProtection="1">
      <alignment horizontal="left" vertical="center"/>
      <protection hidden="1"/>
    </xf>
    <xf numFmtId="0" fontId="35" fillId="4" borderId="3" xfId="0" applyFont="1" applyFill="1" applyBorder="1" applyAlignment="1" applyProtection="1">
      <alignment horizontal="center" vertical="center"/>
      <protection locked="0" hidden="1"/>
    </xf>
    <xf numFmtId="9" fontId="35" fillId="4" borderId="3" xfId="2" applyFont="1" applyFill="1" applyBorder="1" applyAlignment="1" applyProtection="1">
      <alignment horizontal="center" vertical="center"/>
      <protection locked="0" hidden="1"/>
    </xf>
    <xf numFmtId="49" fontId="18" fillId="0" borderId="0" xfId="8" applyAlignment="1" applyProtection="1">
      <alignment horizontal="left" vertical="center"/>
    </xf>
    <xf numFmtId="0" fontId="37" fillId="6" borderId="3" xfId="14" applyNumberFormat="1" applyFont="1" applyFill="1" applyBorder="1" applyAlignment="1">
      <alignment horizontal="center" vertical="center" wrapText="1"/>
    </xf>
    <xf numFmtId="169" fontId="24" fillId="0" borderId="3" xfId="15" applyNumberFormat="1" applyFont="1" applyFill="1" applyBorder="1" applyAlignment="1">
      <alignment horizontal="center"/>
    </xf>
    <xf numFmtId="49" fontId="5" fillId="0" borderId="0" xfId="0" applyNumberFormat="1" applyFont="1" applyAlignment="1" applyProtection="1">
      <alignment horizontal="left" vertical="center"/>
      <protection locked="0"/>
    </xf>
    <xf numFmtId="0" fontId="7" fillId="0" borderId="0" xfId="3" applyAlignment="1" applyProtection="1">
      <alignment horizontal="left"/>
      <protection locked="0"/>
    </xf>
    <xf numFmtId="49" fontId="35" fillId="0" borderId="0" xfId="0" applyNumberFormat="1" applyFont="1" applyBorder="1" applyAlignment="1" applyProtection="1">
      <alignment horizontal="left" vertical="center"/>
      <protection locked="0"/>
    </xf>
    <xf numFmtId="0" fontId="35" fillId="0" borderId="0" xfId="0" applyFont="1" applyBorder="1" applyAlignment="1" applyProtection="1">
      <alignment horizontal="left" vertical="center"/>
      <protection locked="0"/>
    </xf>
    <xf numFmtId="0" fontId="5" fillId="0" borderId="0" xfId="0" applyFont="1" applyFill="1" applyAlignment="1" applyProtection="1">
      <alignment horizontal="center" vertical="center"/>
      <protection locked="0"/>
    </xf>
    <xf numFmtId="49" fontId="15" fillId="0" borderId="0" xfId="6" applyNumberFormat="1" applyFont="1" applyFill="1" applyAlignment="1" applyProtection="1">
      <alignment horizontal="left" vertical="center"/>
      <protection locked="0"/>
    </xf>
    <xf numFmtId="49" fontId="18" fillId="0" borderId="0" xfId="8" applyAlignment="1" applyProtection="1">
      <alignment horizontal="left" vertical="center"/>
      <protection locked="0"/>
    </xf>
    <xf numFmtId="49" fontId="20" fillId="0" borderId="0" xfId="8" applyFont="1" applyAlignment="1" applyProtection="1">
      <alignment horizontal="left" vertical="center"/>
      <protection locked="0"/>
    </xf>
    <xf numFmtId="49" fontId="14" fillId="5" borderId="0" xfId="5" applyFill="1" applyAlignment="1" applyProtection="1">
      <alignment horizontal="center" vertical="center"/>
      <protection locked="0"/>
    </xf>
    <xf numFmtId="49" fontId="16" fillId="2" borderId="0" xfId="7" applyAlignment="1" applyProtection="1">
      <alignment horizontal="left" vertical="center"/>
      <protection locked="0"/>
    </xf>
    <xf numFmtId="49" fontId="26" fillId="0" borderId="0" xfId="0" applyNumberFormat="1" applyFont="1" applyFill="1" applyBorder="1" applyAlignment="1" applyProtection="1">
      <alignment horizontal="left" vertical="center"/>
      <protection locked="0"/>
    </xf>
    <xf numFmtId="49" fontId="5" fillId="0" borderId="0" xfId="0" applyNumberFormat="1" applyFont="1" applyFill="1" applyBorder="1" applyAlignment="1" applyProtection="1">
      <alignment horizontal="left" vertical="center"/>
      <protection locked="0"/>
    </xf>
    <xf numFmtId="0" fontId="19" fillId="0" borderId="0" xfId="0" applyFont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25" fillId="0" borderId="0" xfId="0" applyFont="1" applyAlignment="1" applyProtection="1">
      <alignment horizontal="left" vertical="center"/>
      <protection locked="0"/>
    </xf>
    <xf numFmtId="0" fontId="5" fillId="0" borderId="0" xfId="0" applyFont="1" applyAlignment="1" applyProtection="1">
      <alignment horizontal="left" vertical="center"/>
      <protection locked="0"/>
    </xf>
    <xf numFmtId="0" fontId="21" fillId="0" borderId="1" xfId="10" applyFill="1" applyProtection="1">
      <alignment horizontal="left" vertical="center" wrapText="1"/>
      <protection hidden="1"/>
    </xf>
    <xf numFmtId="0" fontId="21" fillId="0" borderId="1" xfId="11" applyFill="1" applyProtection="1">
      <alignment horizontal="center" vertical="center" wrapText="1"/>
      <protection hidden="1"/>
    </xf>
    <xf numFmtId="0" fontId="20" fillId="0" borderId="1" xfId="12" applyFill="1" applyProtection="1">
      <alignment horizontal="center" vertical="center" wrapText="1"/>
      <protection hidden="1"/>
    </xf>
    <xf numFmtId="0" fontId="20" fillId="0" borderId="1" xfId="12" applyFill="1" applyAlignment="1" applyProtection="1">
      <alignment horizontal="center" vertical="center"/>
      <protection hidden="1"/>
    </xf>
    <xf numFmtId="49" fontId="20" fillId="0" borderId="1" xfId="12" applyNumberFormat="1" applyFill="1" applyProtection="1">
      <alignment horizontal="center" vertical="center" wrapText="1"/>
      <protection hidden="1"/>
    </xf>
    <xf numFmtId="49" fontId="16" fillId="2" borderId="0" xfId="7" applyProtection="1">
      <alignment horizontal="left" vertical="center"/>
      <protection hidden="1"/>
    </xf>
    <xf numFmtId="169" fontId="24" fillId="0" borderId="3" xfId="15" applyNumberFormat="1" applyFont="1" applyFill="1" applyBorder="1" applyAlignment="1">
      <alignment horizontal="left"/>
    </xf>
    <xf numFmtId="171" fontId="13" fillId="0" borderId="0" xfId="0" applyNumberFormat="1" applyFont="1" applyAlignment="1" applyProtection="1">
      <alignment horizontal="center"/>
      <protection hidden="1"/>
    </xf>
    <xf numFmtId="0" fontId="5" fillId="0" borderId="0" xfId="0" applyNumberFormat="1" applyFont="1" applyFill="1" applyAlignment="1" applyProtection="1">
      <alignment horizontal="center" vertical="center"/>
      <protection hidden="1"/>
    </xf>
    <xf numFmtId="1" fontId="20" fillId="0" borderId="1" xfId="12" applyNumberFormat="1" applyFill="1" applyProtection="1">
      <alignment horizontal="center" vertical="center" wrapText="1"/>
      <protection hidden="1"/>
    </xf>
    <xf numFmtId="49" fontId="20" fillId="0" borderId="1" xfId="12" applyNumberFormat="1" applyProtection="1">
      <alignment horizontal="center" vertical="center" wrapText="1"/>
      <protection hidden="1"/>
    </xf>
    <xf numFmtId="0" fontId="24" fillId="0" borderId="0" xfId="0" applyFont="1" applyAlignment="1">
      <alignment horizontal="left"/>
    </xf>
    <xf numFmtId="1" fontId="20" fillId="0" borderId="1" xfId="12" applyNumberFormat="1" applyProtection="1">
      <alignment horizontal="center" vertical="center" wrapText="1"/>
      <protection hidden="1"/>
    </xf>
    <xf numFmtId="49" fontId="34" fillId="0" borderId="3" xfId="0" applyNumberFormat="1" applyFont="1" applyFill="1" applyBorder="1" applyAlignment="1">
      <alignment horizontal="center" vertical="center"/>
    </xf>
    <xf numFmtId="49" fontId="24" fillId="0" borderId="3" xfId="0" applyNumberFormat="1" applyFont="1" applyFill="1" applyBorder="1" applyAlignment="1">
      <alignment horizontal="center" vertical="center"/>
    </xf>
    <xf numFmtId="49" fontId="59" fillId="0" borderId="0" xfId="8" applyFont="1" applyFill="1" applyAlignment="1" applyProtection="1">
      <alignment horizontal="left" vertical="center"/>
      <protection locked="0"/>
    </xf>
    <xf numFmtId="49" fontId="20" fillId="0" borderId="0" xfId="8" applyFont="1" applyFill="1" applyAlignment="1" applyProtection="1">
      <alignment horizontal="left" vertical="center"/>
      <protection locked="0"/>
    </xf>
    <xf numFmtId="49" fontId="40" fillId="0" borderId="0" xfId="16" applyNumberFormat="1" applyFont="1" applyBorder="1" applyAlignment="1" applyProtection="1">
      <alignment horizontal="left" vertical="center"/>
      <protection locked="0"/>
    </xf>
    <xf numFmtId="0" fontId="20" fillId="3" borderId="1" xfId="12" applyFill="1" applyAlignment="1" applyProtection="1">
      <alignment horizontal="center" vertical="center"/>
      <protection hidden="1"/>
    </xf>
    <xf numFmtId="0" fontId="20" fillId="3" borderId="1" xfId="12" applyFill="1" applyProtection="1">
      <alignment horizontal="center" vertical="center" wrapText="1"/>
      <protection hidden="1"/>
    </xf>
    <xf numFmtId="0" fontId="37" fillId="6" borderId="0" xfId="14" applyNumberFormat="1" applyFont="1" applyFill="1" applyBorder="1" applyAlignment="1">
      <alignment horizontal="left" vertical="center" wrapText="1"/>
    </xf>
    <xf numFmtId="169" fontId="24" fillId="0" borderId="0" xfId="15" applyNumberFormat="1" applyFont="1" applyFill="1" applyBorder="1" applyAlignment="1">
      <alignment horizontal="left"/>
    </xf>
    <xf numFmtId="0" fontId="37" fillId="6" borderId="0" xfId="14" applyNumberFormat="1" applyFont="1" applyFill="1" applyBorder="1" applyAlignment="1">
      <alignment horizontal="center" vertical="center" wrapText="1"/>
    </xf>
    <xf numFmtId="169" fontId="24" fillId="0" borderId="0" xfId="15" applyNumberFormat="1" applyFont="1" applyFill="1" applyBorder="1" applyAlignment="1">
      <alignment horizontal="center"/>
    </xf>
    <xf numFmtId="167" fontId="24" fillId="0" borderId="0" xfId="2" applyNumberFormat="1" applyFont="1" applyFill="1" applyBorder="1" applyAlignment="1">
      <alignment horizontal="left"/>
    </xf>
    <xf numFmtId="0" fontId="37" fillId="23" borderId="3" xfId="14" applyNumberFormat="1" applyFont="1" applyFill="1" applyBorder="1" applyAlignment="1">
      <alignment horizontal="center" vertical="center" wrapText="1"/>
    </xf>
    <xf numFmtId="169" fontId="24" fillId="0" borderId="7" xfId="15" applyNumberFormat="1" applyFont="1" applyFill="1" applyBorder="1" applyAlignment="1">
      <alignment horizontal="left"/>
    </xf>
    <xf numFmtId="10" fontId="24" fillId="0" borderId="0" xfId="2" applyNumberFormat="1" applyFont="1" applyFill="1" applyBorder="1" applyAlignment="1">
      <alignment horizontal="center"/>
    </xf>
    <xf numFmtId="169" fontId="24" fillId="0" borderId="0" xfId="0" applyNumberFormat="1" applyFont="1" applyAlignment="1">
      <alignment horizontal="center"/>
    </xf>
    <xf numFmtId="169" fontId="24" fillId="0" borderId="3" xfId="0" applyNumberFormat="1" applyFont="1" applyBorder="1" applyAlignment="1">
      <alignment horizontal="left"/>
    </xf>
    <xf numFmtId="9" fontId="24" fillId="0" borderId="3" xfId="2" applyFont="1" applyFill="1" applyBorder="1" applyAlignment="1">
      <alignment horizontal="center"/>
    </xf>
    <xf numFmtId="9" fontId="24" fillId="0" borderId="0" xfId="2" applyFont="1" applyFill="1" applyBorder="1" applyAlignment="1">
      <alignment horizontal="center"/>
    </xf>
    <xf numFmtId="165" fontId="24" fillId="0" borderId="3" xfId="15" applyNumberFormat="1" applyFont="1" applyFill="1" applyBorder="1" applyAlignment="1">
      <alignment horizontal="left"/>
    </xf>
    <xf numFmtId="0" fontId="24" fillId="0" borderId="3" xfId="0" applyFont="1" applyBorder="1" applyAlignment="1">
      <alignment horizontal="left"/>
    </xf>
    <xf numFmtId="49" fontId="61" fillId="0" borderId="0" xfId="6" applyNumberFormat="1" applyFont="1" applyFill="1" applyAlignment="1" applyProtection="1">
      <alignment horizontal="left" vertical="center"/>
      <protection locked="0"/>
    </xf>
    <xf numFmtId="172" fontId="20" fillId="0" borderId="1" xfId="12" applyNumberFormat="1" applyProtection="1">
      <alignment horizontal="center" vertical="center" wrapText="1"/>
      <protection hidden="1"/>
    </xf>
    <xf numFmtId="0" fontId="20" fillId="0" borderId="1" xfId="12" applyNumberFormat="1" applyFill="1" applyProtection="1">
      <alignment horizontal="center" vertical="center" wrapText="1"/>
      <protection hidden="1"/>
    </xf>
    <xf numFmtId="169" fontId="24" fillId="0" borderId="3" xfId="15" applyNumberFormat="1" applyFont="1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62" fillId="6" borderId="0" xfId="14" applyNumberFormat="1" applyFont="1" applyFill="1" applyBorder="1" applyAlignment="1">
      <alignment horizontal="center" vertical="center" wrapText="1"/>
    </xf>
    <xf numFmtId="9" fontId="24" fillId="0" borderId="3" xfId="2" applyFont="1" applyBorder="1" applyAlignment="1">
      <alignment horizontal="center"/>
    </xf>
    <xf numFmtId="169" fontId="24" fillId="0" borderId="3" xfId="15" applyNumberFormat="1" applyFont="1" applyFill="1" applyBorder="1" applyAlignment="1">
      <alignment horizontal="right"/>
    </xf>
    <xf numFmtId="167" fontId="24" fillId="0" borderId="3" xfId="2" applyNumberFormat="1" applyFont="1" applyBorder="1" applyAlignment="1">
      <alignment horizontal="center"/>
    </xf>
    <xf numFmtId="169" fontId="24" fillId="25" borderId="3" xfId="15" applyNumberFormat="1" applyFont="1" applyFill="1" applyBorder="1" applyAlignment="1">
      <alignment horizontal="left"/>
    </xf>
    <xf numFmtId="0" fontId="24" fillId="0" borderId="3" xfId="0" applyFont="1" applyFill="1" applyBorder="1" applyAlignment="1">
      <alignment horizontal="center"/>
    </xf>
    <xf numFmtId="0" fontId="23" fillId="0" borderId="0" xfId="0" applyFont="1" applyFill="1" applyAlignment="1">
      <alignment horizontal="left"/>
    </xf>
    <xf numFmtId="0" fontId="23" fillId="0" borderId="0" xfId="0" applyFont="1" applyFill="1" applyAlignment="1">
      <alignment horizontal="center"/>
    </xf>
    <xf numFmtId="0" fontId="24" fillId="0" borderId="0" xfId="0" applyFont="1" applyFill="1" applyAlignment="1">
      <alignment horizontal="center"/>
    </xf>
    <xf numFmtId="0" fontId="23" fillId="0" borderId="3" xfId="14" applyNumberFormat="1" applyFont="1" applyFill="1" applyBorder="1" applyAlignment="1">
      <alignment horizontal="center" vertical="center" wrapText="1"/>
    </xf>
    <xf numFmtId="49" fontId="34" fillId="0" borderId="7" xfId="0" applyNumberFormat="1" applyFont="1" applyFill="1" applyBorder="1" applyAlignment="1">
      <alignment horizontal="center" vertical="center"/>
    </xf>
    <xf numFmtId="169" fontId="24" fillId="0" borderId="7" xfId="15" applyNumberFormat="1" applyFont="1" applyFill="1" applyBorder="1" applyAlignment="1">
      <alignment horizontal="center"/>
    </xf>
    <xf numFmtId="169" fontId="24" fillId="0" borderId="7" xfId="15" applyNumberFormat="1" applyFont="1" applyFill="1" applyBorder="1" applyAlignment="1">
      <alignment horizontal="center" vertical="center"/>
    </xf>
    <xf numFmtId="165" fontId="24" fillId="0" borderId="7" xfId="15" applyNumberFormat="1" applyFont="1" applyFill="1" applyBorder="1" applyAlignment="1">
      <alignment horizontal="left"/>
    </xf>
    <xf numFmtId="9" fontId="24" fillId="0" borderId="7" xfId="2" applyFont="1" applyBorder="1" applyAlignment="1">
      <alignment horizontal="center"/>
    </xf>
    <xf numFmtId="0" fontId="24" fillId="0" borderId="3" xfId="0" applyFont="1" applyBorder="1" applyAlignment="1">
      <alignment horizontal="center"/>
    </xf>
    <xf numFmtId="0" fontId="24" fillId="0" borderId="3" xfId="0" applyFont="1" applyBorder="1"/>
    <xf numFmtId="9" fontId="24" fillId="0" borderId="3" xfId="2" applyFont="1" applyBorder="1" applyAlignment="1">
      <alignment horizontal="left"/>
    </xf>
    <xf numFmtId="3" fontId="24" fillId="0" borderId="3" xfId="0" applyNumberFormat="1" applyFont="1" applyBorder="1" applyAlignment="1">
      <alignment horizontal="center"/>
    </xf>
    <xf numFmtId="2" fontId="24" fillId="25" borderId="3" xfId="0" applyNumberFormat="1" applyFont="1" applyFill="1" applyBorder="1" applyAlignment="1">
      <alignment horizontal="center"/>
    </xf>
    <xf numFmtId="0" fontId="24" fillId="25" borderId="3" xfId="0" applyFont="1" applyFill="1" applyBorder="1" applyAlignment="1">
      <alignment horizontal="center"/>
    </xf>
    <xf numFmtId="0" fontId="23" fillId="26" borderId="0" xfId="14" applyNumberFormat="1" applyFont="1" applyFill="1" applyBorder="1" applyAlignment="1">
      <alignment horizontal="center" vertical="center" wrapText="1"/>
    </xf>
    <xf numFmtId="165" fontId="24" fillId="0" borderId="3" xfId="15" applyNumberFormat="1" applyFont="1" applyFill="1" applyBorder="1" applyAlignment="1">
      <alignment horizontal="center" vertical="center"/>
    </xf>
    <xf numFmtId="0" fontId="37" fillId="27" borderId="3" xfId="14" applyNumberFormat="1" applyFont="1" applyFill="1" applyBorder="1" applyAlignment="1">
      <alignment horizontal="center" vertical="center" wrapText="1"/>
    </xf>
    <xf numFmtId="169" fontId="24" fillId="0" borderId="0" xfId="15" applyNumberFormat="1" applyFont="1" applyFill="1" applyBorder="1" applyAlignment="1">
      <alignment horizontal="center" vertical="center"/>
    </xf>
    <xf numFmtId="0" fontId="24" fillId="0" borderId="0" xfId="0" applyFont="1" applyBorder="1" applyAlignment="1">
      <alignment horizontal="center"/>
    </xf>
    <xf numFmtId="10" fontId="24" fillId="0" borderId="3" xfId="2" applyNumberFormat="1" applyFont="1" applyFill="1" applyBorder="1" applyAlignment="1">
      <alignment horizontal="center"/>
    </xf>
    <xf numFmtId="0" fontId="24" fillId="0" borderId="0" xfId="0" applyFont="1" applyBorder="1" applyAlignment="1">
      <alignment horizontal="left"/>
    </xf>
    <xf numFmtId="167" fontId="24" fillId="0" borderId="3" xfId="2" applyNumberFormat="1" applyFont="1" applyFill="1" applyBorder="1" applyAlignment="1">
      <alignment horizontal="left"/>
    </xf>
    <xf numFmtId="0" fontId="24" fillId="0" borderId="0" xfId="0" applyFont="1" applyBorder="1"/>
    <xf numFmtId="169" fontId="24" fillId="0" borderId="3" xfId="0" applyNumberFormat="1" applyFont="1" applyBorder="1" applyAlignment="1">
      <alignment horizontal="center"/>
    </xf>
    <xf numFmtId="165" fontId="24" fillId="0" borderId="0" xfId="15" applyNumberFormat="1" applyFont="1" applyFill="1" applyBorder="1" applyAlignment="1">
      <alignment horizontal="left"/>
    </xf>
    <xf numFmtId="3" fontId="0" fillId="3" borderId="3" xfId="0" applyNumberFormat="1" applyFill="1" applyBorder="1"/>
    <xf numFmtId="169" fontId="24" fillId="0" borderId="0" xfId="0" applyNumberFormat="1" applyFont="1" applyBorder="1" applyAlignment="1">
      <alignment horizontal="center"/>
    </xf>
    <xf numFmtId="0" fontId="65" fillId="0" borderId="3" xfId="14" applyNumberFormat="1" applyFont="1" applyFill="1" applyBorder="1" applyAlignment="1">
      <alignment horizontal="center" vertical="center" wrapText="1"/>
    </xf>
    <xf numFmtId="165" fontId="24" fillId="0" borderId="3" xfId="15" applyNumberFormat="1" applyFont="1" applyFill="1" applyBorder="1" applyAlignment="1">
      <alignment horizontal="center"/>
    </xf>
    <xf numFmtId="49" fontId="24" fillId="0" borderId="3" xfId="0" applyNumberFormat="1" applyFont="1" applyFill="1" applyBorder="1" applyAlignment="1">
      <alignment horizontal="center"/>
    </xf>
    <xf numFmtId="49" fontId="24" fillId="0" borderId="3" xfId="54" applyNumberFormat="1" applyFont="1" applyFill="1" applyBorder="1" applyAlignment="1">
      <alignment horizontal="center"/>
    </xf>
    <xf numFmtId="49" fontId="0" fillId="0" borderId="3" xfId="0" applyNumberFormat="1" applyFill="1" applyBorder="1" applyAlignment="1">
      <alignment horizontal="center" vertical="center"/>
    </xf>
    <xf numFmtId="0" fontId="24" fillId="28" borderId="3" xfId="0" applyFont="1" applyFill="1" applyBorder="1" applyAlignment="1">
      <alignment horizontal="center"/>
    </xf>
    <xf numFmtId="49" fontId="24" fillId="28" borderId="3" xfId="0" applyNumberFormat="1" applyFont="1" applyFill="1" applyBorder="1" applyAlignment="1">
      <alignment horizontal="center"/>
    </xf>
    <xf numFmtId="49" fontId="24" fillId="25" borderId="3" xfId="0" applyNumberFormat="1" applyFont="1" applyFill="1" applyBorder="1" applyAlignment="1">
      <alignment horizontal="center"/>
    </xf>
    <xf numFmtId="167" fontId="24" fillId="0" borderId="3" xfId="2" applyNumberFormat="1" applyFont="1" applyFill="1" applyBorder="1" applyAlignment="1">
      <alignment horizontal="center" vertical="center"/>
    </xf>
    <xf numFmtId="14" fontId="35" fillId="0" borderId="0" xfId="0" applyNumberFormat="1" applyFont="1" applyBorder="1" applyAlignment="1" applyProtection="1">
      <alignment horizontal="center"/>
      <protection locked="0"/>
    </xf>
    <xf numFmtId="0" fontId="24" fillId="25" borderId="0" xfId="0" applyFont="1" applyFill="1" applyAlignment="1">
      <alignment horizontal="center"/>
    </xf>
    <xf numFmtId="0" fontId="24" fillId="25" borderId="0" xfId="0" applyFont="1" applyFill="1"/>
    <xf numFmtId="2" fontId="24" fillId="0" borderId="0" xfId="0" applyNumberFormat="1" applyFont="1" applyAlignment="1">
      <alignment horizontal="center"/>
    </xf>
    <xf numFmtId="2" fontId="24" fillId="25" borderId="0" xfId="0" applyNumberFormat="1" applyFont="1" applyFill="1" applyAlignment="1">
      <alignment horizontal="center"/>
    </xf>
    <xf numFmtId="2" fontId="37" fillId="6" borderId="3" xfId="14" applyNumberFormat="1" applyFont="1" applyFill="1" applyBorder="1" applyAlignment="1">
      <alignment horizontal="center" vertical="center" wrapText="1"/>
    </xf>
    <xf numFmtId="2" fontId="24" fillId="0" borderId="3" xfId="0" applyNumberFormat="1" applyFont="1" applyBorder="1" applyAlignment="1">
      <alignment horizontal="center"/>
    </xf>
    <xf numFmtId="169" fontId="24" fillId="0" borderId="0" xfId="0" applyNumberFormat="1" applyFont="1"/>
    <xf numFmtId="49" fontId="24" fillId="30" borderId="3" xfId="0" applyNumberFormat="1" applyFont="1" applyFill="1" applyBorder="1" applyAlignment="1">
      <alignment horizontal="center"/>
    </xf>
    <xf numFmtId="169" fontId="24" fillId="30" borderId="3" xfId="15" applyNumberFormat="1" applyFont="1" applyFill="1" applyBorder="1" applyAlignment="1">
      <alignment horizontal="left"/>
    </xf>
    <xf numFmtId="0" fontId="24" fillId="30" borderId="3" xfId="0" applyFont="1" applyFill="1" applyBorder="1" applyAlignment="1">
      <alignment horizontal="left"/>
    </xf>
    <xf numFmtId="0" fontId="24" fillId="28" borderId="7" xfId="0" applyFont="1" applyFill="1" applyBorder="1" applyAlignment="1">
      <alignment horizontal="center"/>
    </xf>
    <xf numFmtId="0" fontId="24" fillId="0" borderId="7" xfId="0" applyFont="1" applyBorder="1" applyAlignment="1">
      <alignment horizontal="center"/>
    </xf>
    <xf numFmtId="2" fontId="24" fillId="0" borderId="7" xfId="0" applyNumberFormat="1" applyFont="1" applyBorder="1" applyAlignment="1">
      <alignment horizontal="center"/>
    </xf>
    <xf numFmtId="169" fontId="24" fillId="0" borderId="7" xfId="0" applyNumberFormat="1" applyFont="1" applyBorder="1" applyAlignment="1">
      <alignment horizontal="center"/>
    </xf>
    <xf numFmtId="167" fontId="24" fillId="0" borderId="7" xfId="2" applyNumberFormat="1" applyFont="1" applyFill="1" applyBorder="1" applyAlignment="1">
      <alignment horizontal="center" vertical="center"/>
    </xf>
    <xf numFmtId="3" fontId="24" fillId="0" borderId="7" xfId="0" applyNumberFormat="1" applyFont="1" applyBorder="1" applyAlignment="1">
      <alignment horizontal="center"/>
    </xf>
    <xf numFmtId="9" fontId="24" fillId="0" borderId="7" xfId="2" applyFont="1" applyFill="1" applyBorder="1" applyAlignment="1">
      <alignment horizontal="center"/>
    </xf>
    <xf numFmtId="165" fontId="24" fillId="0" borderId="7" xfId="15" applyNumberFormat="1" applyFont="1" applyFill="1" applyBorder="1" applyAlignment="1">
      <alignment horizontal="center"/>
    </xf>
    <xf numFmtId="0" fontId="0" fillId="29" borderId="3" xfId="0" applyFill="1" applyBorder="1" applyAlignment="1">
      <alignment horizontal="center"/>
    </xf>
    <xf numFmtId="0" fontId="0" fillId="0" borderId="3" xfId="0" applyBorder="1"/>
    <xf numFmtId="0" fontId="24" fillId="29" borderId="3" xfId="0" applyFont="1" applyFill="1" applyBorder="1" applyAlignment="1">
      <alignment horizontal="center"/>
    </xf>
    <xf numFmtId="0" fontId="24" fillId="0" borderId="0" xfId="0" applyFont="1" applyAlignment="1">
      <alignment wrapText="1"/>
    </xf>
    <xf numFmtId="0" fontId="23" fillId="0" borderId="3" xfId="0" applyFont="1" applyBorder="1" applyAlignment="1">
      <alignment horizontal="center" vertical="center" wrapText="1"/>
    </xf>
    <xf numFmtId="9" fontId="24" fillId="0" borderId="0" xfId="0" applyNumberFormat="1" applyFont="1"/>
    <xf numFmtId="0" fontId="68" fillId="0" borderId="0" xfId="0" applyFont="1" applyAlignment="1">
      <alignment horizontal="left"/>
    </xf>
    <xf numFmtId="0" fontId="68" fillId="0" borderId="0" xfId="0" applyFont="1" applyAlignment="1">
      <alignment horizontal="center"/>
    </xf>
    <xf numFmtId="9" fontId="24" fillId="0" borderId="0" xfId="2" applyFont="1"/>
    <xf numFmtId="0" fontId="65" fillId="26" borderId="3" xfId="14" applyNumberFormat="1" applyFont="1" applyFill="1" applyBorder="1" applyAlignment="1">
      <alignment horizontal="center" vertical="center" wrapText="1"/>
    </xf>
    <xf numFmtId="14" fontId="68" fillId="25" borderId="0" xfId="0" applyNumberFormat="1" applyFont="1" applyFill="1" applyAlignment="1">
      <alignment horizontal="left"/>
    </xf>
    <xf numFmtId="169" fontId="24" fillId="0" borderId="0" xfId="0" applyNumberFormat="1" applyFont="1" applyAlignment="1">
      <alignment horizontal="left"/>
    </xf>
    <xf numFmtId="0" fontId="24" fillId="31" borderId="3" xfId="0" applyFont="1" applyFill="1" applyBorder="1" applyAlignment="1">
      <alignment horizontal="left"/>
    </xf>
    <xf numFmtId="0" fontId="68" fillId="25" borderId="0" xfId="0" applyFont="1" applyFill="1" applyAlignment="1">
      <alignment horizontal="left"/>
    </xf>
    <xf numFmtId="0" fontId="22" fillId="0" borderId="0" xfId="0" applyFont="1" applyAlignment="1">
      <alignment horizontal="left" vertical="center"/>
    </xf>
    <xf numFmtId="0" fontId="35" fillId="0" borderId="0" xfId="0" applyFont="1" applyFill="1" applyBorder="1" applyAlignment="1" applyProtection="1">
      <alignment horizontal="left" vertical="center"/>
      <protection locked="0"/>
    </xf>
    <xf numFmtId="0" fontId="35" fillId="0" borderId="0" xfId="0" applyFont="1" applyFill="1" applyBorder="1" applyAlignment="1" applyProtection="1">
      <alignment horizontal="center" vertical="center"/>
      <protection locked="0" hidden="1"/>
    </xf>
    <xf numFmtId="0" fontId="36" fillId="0" borderId="0" xfId="0" applyFont="1" applyFill="1" applyAlignment="1" applyProtection="1">
      <alignment horizontal="left" vertical="center"/>
      <protection hidden="1"/>
    </xf>
    <xf numFmtId="0" fontId="12" fillId="0" borderId="0" xfId="0" applyFont="1" applyFill="1" applyAlignment="1" applyProtection="1">
      <alignment horizontal="left" vertical="center"/>
      <protection hidden="1"/>
    </xf>
    <xf numFmtId="4" fontId="11" fillId="0" borderId="0" xfId="0" applyNumberFormat="1" applyFont="1" applyFill="1" applyAlignment="1" applyProtection="1">
      <alignment horizontal="left" vertical="center"/>
      <protection hidden="1"/>
    </xf>
    <xf numFmtId="0" fontId="35" fillId="0" borderId="0" xfId="54" applyFont="1" applyBorder="1" applyAlignment="1" applyProtection="1">
      <alignment horizontal="left" vertical="center"/>
      <protection hidden="1"/>
    </xf>
    <xf numFmtId="2" fontId="35" fillId="0" borderId="0" xfId="54" applyNumberFormat="1" applyFont="1" applyFill="1" applyBorder="1" applyAlignment="1" applyProtection="1">
      <alignment horizontal="center" vertical="center"/>
      <protection locked="0" hidden="1"/>
    </xf>
    <xf numFmtId="165" fontId="24" fillId="0" borderId="3" xfId="0" applyNumberFormat="1" applyFont="1" applyBorder="1" applyAlignment="1">
      <alignment vertical="center"/>
    </xf>
    <xf numFmtId="4" fontId="21" fillId="0" borderId="2" xfId="11" applyNumberFormat="1" applyFill="1" applyBorder="1" applyProtection="1">
      <alignment horizontal="center" vertical="center" wrapText="1"/>
      <protection hidden="1"/>
    </xf>
    <xf numFmtId="0" fontId="37" fillId="32" borderId="3" xfId="14" applyNumberFormat="1" applyFont="1" applyFill="1" applyBorder="1" applyAlignment="1">
      <alignment horizontal="center" vertical="center" wrapText="1"/>
    </xf>
    <xf numFmtId="9" fontId="24" fillId="0" borderId="0" xfId="2" applyFont="1" applyAlignment="1">
      <alignment horizontal="center"/>
    </xf>
    <xf numFmtId="2" fontId="13" fillId="0" borderId="0" xfId="54" applyNumberFormat="1" applyFont="1" applyFill="1" applyBorder="1" applyAlignment="1" applyProtection="1">
      <alignment horizontal="center" vertical="center"/>
      <protection locked="0" hidden="1"/>
    </xf>
    <xf numFmtId="43" fontId="68" fillId="0" borderId="0" xfId="0" applyNumberFormat="1" applyFont="1" applyFill="1" applyAlignment="1">
      <alignment horizontal="center"/>
    </xf>
    <xf numFmtId="49" fontId="16" fillId="24" borderId="0" xfId="7" applyFill="1" applyProtection="1">
      <alignment horizontal="left" vertical="center"/>
      <protection hidden="1"/>
    </xf>
    <xf numFmtId="49" fontId="16" fillId="2" borderId="0" xfId="7" applyProtection="1">
      <alignment horizontal="left" vertical="center"/>
      <protection hidden="1"/>
    </xf>
    <xf numFmtId="0" fontId="68" fillId="0" borderId="0" xfId="0" applyFont="1"/>
    <xf numFmtId="169" fontId="24" fillId="0" borderId="3" xfId="0" applyNumberFormat="1" applyFont="1" applyBorder="1"/>
    <xf numFmtId="0" fontId="24" fillId="0" borderId="3" xfId="0" applyFont="1" applyBorder="1" applyAlignment="1">
      <alignment horizontal="center" vertical="center"/>
    </xf>
    <xf numFmtId="0" fontId="68" fillId="0" borderId="3" xfId="0" applyFont="1" applyBorder="1" applyAlignment="1">
      <alignment horizontal="center"/>
    </xf>
    <xf numFmtId="0" fontId="68" fillId="25" borderId="3" xfId="0" applyFont="1" applyFill="1" applyBorder="1" applyAlignment="1">
      <alignment horizontal="center"/>
    </xf>
    <xf numFmtId="0" fontId="69" fillId="0" borderId="0" xfId="54" applyFont="1" applyBorder="1" applyAlignment="1" applyProtection="1">
      <alignment horizontal="left" vertical="center"/>
      <protection hidden="1"/>
    </xf>
    <xf numFmtId="4" fontId="21" fillId="0" borderId="0" xfId="11" applyNumberFormat="1" applyFill="1" applyBorder="1" applyProtection="1">
      <alignment horizontal="center" vertical="center" wrapText="1"/>
      <protection hidden="1"/>
    </xf>
    <xf numFmtId="0" fontId="68" fillId="0" borderId="9" xfId="0" applyFont="1" applyBorder="1" applyAlignment="1">
      <alignment horizontal="center"/>
    </xf>
    <xf numFmtId="0" fontId="24" fillId="0" borderId="9" xfId="0" applyFont="1" applyBorder="1" applyAlignment="1">
      <alignment horizontal="center" vertical="center"/>
    </xf>
    <xf numFmtId="0" fontId="24" fillId="0" borderId="10" xfId="0" applyFont="1" applyBorder="1"/>
    <xf numFmtId="0" fontId="24" fillId="0" borderId="11" xfId="0" applyFont="1" applyBorder="1"/>
    <xf numFmtId="0" fontId="24" fillId="0" borderId="12" xfId="0" applyFont="1" applyBorder="1"/>
    <xf numFmtId="0" fontId="24" fillId="0" borderId="13" xfId="0" applyFont="1" applyBorder="1"/>
    <xf numFmtId="0" fontId="24" fillId="0" borderId="14" xfId="0" applyFont="1" applyBorder="1"/>
    <xf numFmtId="0" fontId="68" fillId="0" borderId="15" xfId="0" applyFont="1" applyBorder="1" applyAlignment="1">
      <alignment horizontal="center"/>
    </xf>
    <xf numFmtId="0" fontId="24" fillId="0" borderId="15" xfId="0" applyFont="1" applyBorder="1" applyAlignment="1">
      <alignment horizontal="center" vertical="center"/>
    </xf>
    <xf numFmtId="0" fontId="68" fillId="0" borderId="0" xfId="0" applyFont="1" applyBorder="1"/>
    <xf numFmtId="0" fontId="24" fillId="0" borderId="22" xfId="0" applyFont="1" applyBorder="1"/>
    <xf numFmtId="0" fontId="24" fillId="0" borderId="23" xfId="0" applyFont="1" applyBorder="1"/>
    <xf numFmtId="0" fontId="24" fillId="0" borderId="24" xfId="0" applyFont="1" applyBorder="1"/>
    <xf numFmtId="0" fontId="68" fillId="25" borderId="0" xfId="0" applyFont="1" applyFill="1" applyAlignment="1">
      <alignment wrapText="1"/>
    </xf>
    <xf numFmtId="165" fontId="24" fillId="0" borderId="0" xfId="0" applyNumberFormat="1" applyFont="1"/>
    <xf numFmtId="2" fontId="24" fillId="0" borderId="0" xfId="0" applyNumberFormat="1" applyFont="1"/>
    <xf numFmtId="43" fontId="24" fillId="0" borderId="0" xfId="0" applyNumberFormat="1" applyFont="1"/>
    <xf numFmtId="49" fontId="70" fillId="0" borderId="0" xfId="6" applyNumberFormat="1" applyFont="1" applyFill="1" applyAlignment="1" applyProtection="1">
      <alignment horizontal="left" vertical="center"/>
      <protection hidden="1"/>
    </xf>
    <xf numFmtId="165" fontId="24" fillId="0" borderId="3" xfId="0" applyNumberFormat="1" applyFont="1" applyBorder="1"/>
    <xf numFmtId="0" fontId="24" fillId="0" borderId="3" xfId="0" applyFont="1" applyBorder="1" applyAlignment="1">
      <alignment horizontal="center"/>
    </xf>
    <xf numFmtId="0" fontId="24" fillId="0" borderId="3" xfId="0" applyFont="1" applyBorder="1" applyAlignment="1">
      <alignment horizontal="center"/>
    </xf>
    <xf numFmtId="0" fontId="24" fillId="0" borderId="3" xfId="0" applyFont="1" applyBorder="1" applyAlignment="1">
      <alignment horizontal="center"/>
    </xf>
    <xf numFmtId="2" fontId="24" fillId="0" borderId="0" xfId="0" applyNumberFormat="1" applyFont="1" applyBorder="1" applyAlignment="1">
      <alignment horizontal="center"/>
    </xf>
    <xf numFmtId="0" fontId="24" fillId="0" borderId="0" xfId="0" applyFont="1" applyFill="1" applyBorder="1" applyAlignment="1">
      <alignment horizontal="center"/>
    </xf>
    <xf numFmtId="49" fontId="24" fillId="25" borderId="3" xfId="0" applyNumberFormat="1" applyFont="1" applyFill="1" applyBorder="1" applyAlignment="1">
      <alignment horizontal="center" vertical="center"/>
    </xf>
    <xf numFmtId="49" fontId="34" fillId="25" borderId="3" xfId="0" applyNumberFormat="1" applyFont="1" applyFill="1" applyBorder="1" applyAlignment="1">
      <alignment horizontal="center" vertical="center"/>
    </xf>
    <xf numFmtId="0" fontId="24" fillId="0" borderId="3" xfId="0" applyFont="1" applyBorder="1" applyAlignment="1">
      <alignment horizontal="center"/>
    </xf>
    <xf numFmtId="169" fontId="24" fillId="31" borderId="3" xfId="15" applyNumberFormat="1" applyFont="1" applyFill="1" applyBorder="1" applyAlignment="1">
      <alignment horizontal="left"/>
    </xf>
    <xf numFmtId="49" fontId="24" fillId="35" borderId="3" xfId="0" applyNumberFormat="1" applyFont="1" applyFill="1" applyBorder="1" applyAlignment="1">
      <alignment horizontal="center"/>
    </xf>
    <xf numFmtId="169" fontId="24" fillId="35" borderId="3" xfId="15" applyNumberFormat="1" applyFont="1" applyFill="1" applyBorder="1" applyAlignment="1">
      <alignment horizontal="left"/>
    </xf>
    <xf numFmtId="3" fontId="24" fillId="0" borderId="0" xfId="0" applyNumberFormat="1" applyFont="1"/>
    <xf numFmtId="49" fontId="34" fillId="31" borderId="3" xfId="0" applyNumberFormat="1" applyFont="1" applyFill="1" applyBorder="1" applyAlignment="1">
      <alignment horizontal="center" vertical="center"/>
    </xf>
    <xf numFmtId="0" fontId="24" fillId="34" borderId="3" xfId="0" applyFont="1" applyFill="1" applyBorder="1" applyAlignment="1">
      <alignment horizontal="center"/>
    </xf>
    <xf numFmtId="0" fontId="24" fillId="34" borderId="3" xfId="0" applyFont="1" applyFill="1" applyBorder="1" applyAlignment="1">
      <alignment horizontal="left"/>
    </xf>
    <xf numFmtId="167" fontId="24" fillId="0" borderId="3" xfId="0" applyNumberFormat="1" applyFont="1" applyBorder="1" applyAlignment="1">
      <alignment horizontal="center" vertical="center"/>
    </xf>
    <xf numFmtId="173" fontId="20" fillId="0" borderId="1" xfId="12" applyNumberFormat="1" applyProtection="1">
      <alignment horizontal="center" vertical="center" wrapText="1"/>
      <protection hidden="1"/>
    </xf>
    <xf numFmtId="0" fontId="24" fillId="0" borderId="3" xfId="0" applyFont="1" applyBorder="1" applyAlignment="1">
      <alignment horizontal="center"/>
    </xf>
    <xf numFmtId="49" fontId="0" fillId="25" borderId="3" xfId="0" applyNumberFormat="1" applyFill="1" applyBorder="1" applyAlignment="1">
      <alignment horizontal="center" vertical="center"/>
    </xf>
    <xf numFmtId="0" fontId="68" fillId="0" borderId="0" xfId="0" applyFont="1" applyFill="1" applyAlignment="1">
      <alignment horizontal="center"/>
    </xf>
    <xf numFmtId="169" fontId="24" fillId="36" borderId="3" xfId="15" applyNumberFormat="1" applyFont="1" applyFill="1" applyBorder="1" applyAlignment="1">
      <alignment horizontal="left"/>
    </xf>
    <xf numFmtId="0" fontId="71" fillId="0" borderId="0" xfId="0" applyFont="1" applyBorder="1" applyAlignment="1" applyProtection="1">
      <alignment horizontal="left" vertical="center"/>
      <protection hidden="1"/>
    </xf>
    <xf numFmtId="0" fontId="8" fillId="0" borderId="0" xfId="0" applyFont="1" applyBorder="1" applyAlignment="1" applyProtection="1">
      <alignment horizontal="left" vertical="center"/>
      <protection hidden="1"/>
    </xf>
    <xf numFmtId="0" fontId="0" fillId="0" borderId="0" xfId="0" applyBorder="1"/>
    <xf numFmtId="4" fontId="6" fillId="0" borderId="0" xfId="0" applyNumberFormat="1" applyFont="1" applyBorder="1" applyAlignment="1" applyProtection="1">
      <alignment horizontal="left" vertical="center"/>
      <protection hidden="1"/>
    </xf>
    <xf numFmtId="0" fontId="24" fillId="0" borderId="0" xfId="57" applyFont="1" applyBorder="1" applyProtection="1">
      <protection hidden="1"/>
    </xf>
    <xf numFmtId="0" fontId="9" fillId="0" borderId="0" xfId="4" applyBorder="1" applyAlignment="1" applyProtection="1">
      <alignment horizontal="left"/>
      <protection hidden="1"/>
    </xf>
    <xf numFmtId="0" fontId="66" fillId="0" borderId="0" xfId="57" applyFont="1" applyBorder="1" applyAlignment="1" applyProtection="1">
      <protection hidden="1"/>
    </xf>
    <xf numFmtId="166" fontId="67" fillId="0" borderId="0" xfId="65" applyNumberFormat="1" applyFont="1" applyBorder="1" applyAlignment="1" applyProtection="1">
      <protection hidden="1"/>
    </xf>
    <xf numFmtId="0" fontId="12" fillId="0" borderId="0" xfId="0" applyFont="1" applyBorder="1" applyAlignment="1" applyProtection="1">
      <alignment horizontal="left" vertical="center"/>
      <protection hidden="1"/>
    </xf>
    <xf numFmtId="0" fontId="24" fillId="0" borderId="3" xfId="0" applyFont="1" applyBorder="1" applyAlignment="1">
      <alignment horizontal="center"/>
    </xf>
    <xf numFmtId="0" fontId="24" fillId="0" borderId="3" xfId="0" applyFont="1" applyBorder="1" applyAlignment="1">
      <alignment horizontal="center"/>
    </xf>
    <xf numFmtId="49" fontId="24" fillId="34" borderId="3" xfId="0" applyNumberFormat="1" applyFont="1" applyFill="1" applyBorder="1" applyAlignment="1">
      <alignment horizontal="center"/>
    </xf>
    <xf numFmtId="0" fontId="24" fillId="0" borderId="3" xfId="0" applyFont="1" applyBorder="1" applyAlignment="1">
      <alignment horizontal="center"/>
    </xf>
    <xf numFmtId="0" fontId="5" fillId="0" borderId="0" xfId="0" applyFont="1" applyFill="1" applyBorder="1" applyAlignment="1" applyProtection="1">
      <alignment horizontal="left" vertical="center" wrapText="1"/>
      <protection hidden="1"/>
    </xf>
    <xf numFmtId="49" fontId="16" fillId="2" borderId="0" xfId="7" applyProtection="1">
      <alignment horizontal="left" vertical="center"/>
      <protection hidden="1"/>
    </xf>
    <xf numFmtId="49" fontId="16" fillId="24" borderId="0" xfId="7" applyFill="1" applyProtection="1">
      <alignment horizontal="left" vertical="center"/>
      <protection hidden="1"/>
    </xf>
    <xf numFmtId="0" fontId="14" fillId="0" borderId="0" xfId="5" applyNumberFormat="1" applyFill="1" applyProtection="1">
      <alignment horizontal="center" vertical="center" wrapText="1"/>
      <protection hidden="1"/>
    </xf>
    <xf numFmtId="49" fontId="16" fillId="24" borderId="0" xfId="7" applyFill="1" applyProtection="1">
      <alignment horizontal="left" vertical="center"/>
      <protection hidden="1"/>
    </xf>
    <xf numFmtId="49" fontId="16" fillId="0" borderId="0" xfId="7" applyFill="1" applyProtection="1">
      <alignment horizontal="left" vertical="center"/>
      <protection hidden="1"/>
    </xf>
    <xf numFmtId="0" fontId="24" fillId="0" borderId="3" xfId="0" applyFont="1" applyBorder="1" applyAlignment="1">
      <alignment horizontal="center"/>
    </xf>
    <xf numFmtId="0" fontId="24" fillId="0" borderId="9" xfId="0" applyFont="1" applyBorder="1" applyAlignment="1">
      <alignment horizontal="center"/>
    </xf>
    <xf numFmtId="0" fontId="68" fillId="25" borderId="8" xfId="0" applyFont="1" applyFill="1" applyBorder="1" applyAlignment="1">
      <alignment horizontal="center"/>
    </xf>
    <xf numFmtId="0" fontId="68" fillId="33" borderId="19" xfId="0" applyFont="1" applyFill="1" applyBorder="1" applyAlignment="1">
      <alignment horizontal="center"/>
    </xf>
    <xf numFmtId="0" fontId="68" fillId="33" borderId="20" xfId="0" applyFont="1" applyFill="1" applyBorder="1" applyAlignment="1">
      <alignment horizontal="center"/>
    </xf>
    <xf numFmtId="0" fontId="68" fillId="33" borderId="21" xfId="0" applyFont="1" applyFill="1" applyBorder="1" applyAlignment="1">
      <alignment horizontal="center"/>
    </xf>
    <xf numFmtId="0" fontId="24" fillId="0" borderId="17" xfId="0" applyFont="1" applyBorder="1" applyAlignment="1">
      <alignment horizontal="center"/>
    </xf>
    <xf numFmtId="0" fontId="24" fillId="0" borderId="16" xfId="0" applyFont="1" applyBorder="1" applyAlignment="1">
      <alignment horizontal="center"/>
    </xf>
    <xf numFmtId="0" fontId="24" fillId="0" borderId="18" xfId="0" applyFont="1" applyBorder="1" applyAlignment="1">
      <alignment horizontal="center"/>
    </xf>
    <xf numFmtId="0" fontId="6" fillId="0" borderId="0" xfId="0" applyFont="1" applyFill="1" applyAlignment="1" applyProtection="1">
      <alignment horizontal="center" vertical="center" wrapText="1"/>
      <protection hidden="1"/>
    </xf>
    <xf numFmtId="0" fontId="5" fillId="0" borderId="0" xfId="0" applyFont="1" applyFill="1" applyBorder="1" applyAlignment="1" applyProtection="1">
      <alignment horizontal="left" vertical="center" wrapText="1"/>
      <protection hidden="1"/>
    </xf>
    <xf numFmtId="49" fontId="16" fillId="24" borderId="0" xfId="7" applyFill="1" applyAlignment="1" applyProtection="1">
      <alignment horizontal="left" vertical="center" wrapText="1"/>
      <protection hidden="1"/>
    </xf>
    <xf numFmtId="49" fontId="16" fillId="24" borderId="0" xfId="7" applyFill="1" applyProtection="1">
      <alignment horizontal="left" vertical="center"/>
      <protection hidden="1"/>
    </xf>
  </cellXfs>
  <cellStyles count="66">
    <cellStyle name="Normale 2" xfId="13"/>
    <cellStyle name="Normale 2 2" xfId="19"/>
    <cellStyle name="Normale 3 10" xfId="20"/>
    <cellStyle name="Normale 33" xfId="21"/>
    <cellStyle name="Normale 37" xfId="22"/>
    <cellStyle name="SAPBEXaggData" xfId="23"/>
    <cellStyle name="SAPBEXaggDataEmph" xfId="24"/>
    <cellStyle name="SAPBEXaggItem" xfId="25"/>
    <cellStyle name="SAPBEXchaText" xfId="26"/>
    <cellStyle name="SAPBEXexcBad7" xfId="27"/>
    <cellStyle name="SAPBEXexcBad8" xfId="28"/>
    <cellStyle name="SAPBEXexcBad9" xfId="29"/>
    <cellStyle name="SAPBEXexcCritical4" xfId="30"/>
    <cellStyle name="SAPBEXexcCritical5" xfId="31"/>
    <cellStyle name="SAPBEXexcCritical6" xfId="32"/>
    <cellStyle name="SAPBEXexcGood1" xfId="33"/>
    <cellStyle name="SAPBEXexcGood2" xfId="34"/>
    <cellStyle name="SAPBEXexcGood3" xfId="35"/>
    <cellStyle name="SAPBEXfilterDrill" xfId="36"/>
    <cellStyle name="SAPBEXfilterItem" xfId="37"/>
    <cellStyle name="SAPBEXfilterText" xfId="38"/>
    <cellStyle name="SAPBEXformats" xfId="39"/>
    <cellStyle name="SAPBEXheaderItem" xfId="40"/>
    <cellStyle name="SAPBEXheaderText" xfId="41"/>
    <cellStyle name="SAPBEXresData" xfId="42"/>
    <cellStyle name="SAPBEXresDataEmph" xfId="43"/>
    <cellStyle name="SAPBEXresItem" xfId="44"/>
    <cellStyle name="SAPBEXstdData" xfId="45"/>
    <cellStyle name="SAPBEXstdDataEmph" xfId="46"/>
    <cellStyle name="SAPBEXstdItem" xfId="47"/>
    <cellStyle name="SAPBEXtitle" xfId="48"/>
    <cellStyle name="SAPBEXundefined" xfId="49"/>
    <cellStyle name="Standaard_SAP CODES KRK PRODUCTS" xfId="50"/>
    <cellStyle name="Stile 1" xfId="51"/>
    <cellStyle name="Акцент1 2" xfId="52"/>
    <cellStyle name="Гиперссылка" xfId="16" builtinId="8"/>
    <cellStyle name="Гиперссылка 2" xfId="64"/>
    <cellStyle name="Дата, канал, регион прайс" xfId="4"/>
    <cellStyle name="Денежный" xfId="1" builtinId="4"/>
    <cellStyle name="Денежный 2" xfId="65"/>
    <cellStyle name="Заголовок верхний прайс" xfId="3"/>
    <cellStyle name="Заголовок прайс" xfId="7"/>
    <cellStyle name="Обычный" xfId="0" builtinId="0"/>
    <cellStyle name="Обычный 2" xfId="17"/>
    <cellStyle name="Обычный 2 2" xfId="18"/>
    <cellStyle name="Обычный 2 3" xfId="53"/>
    <cellStyle name="Обычный 2 4" xfId="54"/>
    <cellStyle name="Обычный 3" xfId="14"/>
    <cellStyle name="Обычный 3 2" xfId="55"/>
    <cellStyle name="Обычный 4" xfId="56"/>
    <cellStyle name="Обычный 5" xfId="57"/>
    <cellStyle name="Обычный 6" xfId="58"/>
    <cellStyle name="Обычный 7" xfId="63"/>
    <cellStyle name="Обычный_Aquatherm 2007_ALL products" xfId="6"/>
    <cellStyle name="Описание прайс" xfId="8"/>
    <cellStyle name="Процентный" xfId="2" builtinId="5"/>
    <cellStyle name="Процентный 2" xfId="59"/>
    <cellStyle name="Процентный 3" xfId="60"/>
    <cellStyle name="Стиль 1" xfId="61"/>
    <cellStyle name="Таблица код прайс" xfId="9"/>
    <cellStyle name="Таблица литраж цена прайс" xfId="11"/>
    <cellStyle name="Таблица наименование прайс" xfId="10"/>
    <cellStyle name="Таблица описание прайс" xfId="12"/>
    <cellStyle name="Финансовый" xfId="15" builtinId="3"/>
    <cellStyle name="Финансовый 2" xfId="62"/>
    <cellStyle name="Шапка таблицы прайс" xfId="5"/>
  </cellStyles>
  <dxfs count="7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3499862666707357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theme="0" tint="-0.34998626667073579"/>
      </font>
    </dxf>
    <dxf>
      <font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3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2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428667</xdr:colOff>
      <xdr:row>29</xdr:row>
      <xdr:rowOff>231588</xdr:rowOff>
    </xdr:from>
    <xdr:to>
      <xdr:col>15</xdr:col>
      <xdr:colOff>29880</xdr:colOff>
      <xdr:row>35</xdr:row>
      <xdr:rowOff>256361</xdr:rowOff>
    </xdr:to>
    <xdr:pic>
      <xdr:nvPicPr>
        <xdr:cNvPr id="93" name="Рисунок 92" descr="https://ariston-pro.com/upload/resize_cache/iblock/e6d/725_725_1/3700679_01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0196" y="8606117"/>
          <a:ext cx="1431509" cy="2721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373982</xdr:colOff>
      <xdr:row>53</xdr:row>
      <xdr:rowOff>52294</xdr:rowOff>
    </xdr:from>
    <xdr:to>
      <xdr:col>15</xdr:col>
      <xdr:colOff>117659</xdr:colOff>
      <xdr:row>60</xdr:row>
      <xdr:rowOff>9710</xdr:rowOff>
    </xdr:to>
    <xdr:pic>
      <xdr:nvPicPr>
        <xdr:cNvPr id="88" name="Рисунок 87" descr="https://ariston-pro.com/upload/resize_cache/iblock/6d3/725_725_1/3700699_01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55511" y="17062823"/>
          <a:ext cx="1573973" cy="29680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279128</xdr:colOff>
      <xdr:row>174</xdr:row>
      <xdr:rowOff>232028</xdr:rowOff>
    </xdr:from>
    <xdr:to>
      <xdr:col>15</xdr:col>
      <xdr:colOff>307514</xdr:colOff>
      <xdr:row>178</xdr:row>
      <xdr:rowOff>328595</xdr:rowOff>
    </xdr:to>
    <xdr:pic>
      <xdr:nvPicPr>
        <xdr:cNvPr id="86" name="Рисунок 85" descr="https://ariston-pro.com/upload/resize_cache/iblock/5a2/pigbjfpsgq9fnffcxz0jpk1cid7kvsey/725_725_1/3180785_01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32764" y="66514483"/>
          <a:ext cx="1852568" cy="18745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472005</xdr:colOff>
      <xdr:row>41</xdr:row>
      <xdr:rowOff>46181</xdr:rowOff>
    </xdr:from>
    <xdr:to>
      <xdr:col>15</xdr:col>
      <xdr:colOff>10187</xdr:colOff>
      <xdr:row>48</xdr:row>
      <xdr:rowOff>101192</xdr:rowOff>
    </xdr:to>
    <xdr:sp macro="" textlink="">
      <xdr:nvSpPr>
        <xdr:cNvPr id="124" name="object 5"/>
        <xdr:cNvSpPr/>
      </xdr:nvSpPr>
      <xdr:spPr>
        <a:xfrm>
          <a:off x="14053534" y="12791005"/>
          <a:ext cx="1368477" cy="2961069"/>
        </a:xfrm>
        <a:prstGeom prst="rect">
          <a:avLst/>
        </a:prstGeom>
        <a:blipFill>
          <a:blip xmlns:r="http://schemas.openxmlformats.org/officeDocument/2006/relationships" r:embed="rId4"/>
          <a:stretch>
            <a:fillRect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  <xdr:twoCellAnchor>
    <xdr:from>
      <xdr:col>14</xdr:col>
      <xdr:colOff>474722</xdr:colOff>
      <xdr:row>18</xdr:row>
      <xdr:rowOff>0</xdr:rowOff>
    </xdr:from>
    <xdr:to>
      <xdr:col>15</xdr:col>
      <xdr:colOff>70630</xdr:colOff>
      <xdr:row>23</xdr:row>
      <xdr:rowOff>357883</xdr:rowOff>
    </xdr:to>
    <xdr:sp macro="" textlink="">
      <xdr:nvSpPr>
        <xdr:cNvPr id="100" name="object 3"/>
        <xdr:cNvSpPr/>
      </xdr:nvSpPr>
      <xdr:spPr>
        <a:xfrm>
          <a:off x="14056251" y="4474882"/>
          <a:ext cx="1426203" cy="2584119"/>
        </a:xfrm>
        <a:prstGeom prst="rect">
          <a:avLst/>
        </a:prstGeom>
        <a:blipFill>
          <a:blip xmlns:r="http://schemas.openxmlformats.org/officeDocument/2006/relationships" r:embed="rId5"/>
          <a:stretch>
            <a:fillRect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  <xdr:twoCellAnchor editAs="oneCell">
    <xdr:from>
      <xdr:col>14</xdr:col>
      <xdr:colOff>517171</xdr:colOff>
      <xdr:row>107</xdr:row>
      <xdr:rowOff>276347</xdr:rowOff>
    </xdr:from>
    <xdr:to>
      <xdr:col>15</xdr:col>
      <xdr:colOff>411031</xdr:colOff>
      <xdr:row>114</xdr:row>
      <xdr:rowOff>213140</xdr:rowOff>
    </xdr:to>
    <xdr:pic>
      <xdr:nvPicPr>
        <xdr:cNvPr id="70" name="Рисунок 69"/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098700" y="37397700"/>
          <a:ext cx="1724156" cy="2895145"/>
        </a:xfrm>
        <a:prstGeom prst="rect">
          <a:avLst/>
        </a:prstGeom>
      </xdr:spPr>
    </xdr:pic>
    <xdr:clientData/>
  </xdr:twoCellAnchor>
  <xdr:twoCellAnchor editAs="oneCell">
    <xdr:from>
      <xdr:col>14</xdr:col>
      <xdr:colOff>202082</xdr:colOff>
      <xdr:row>87</xdr:row>
      <xdr:rowOff>47353</xdr:rowOff>
    </xdr:from>
    <xdr:to>
      <xdr:col>15</xdr:col>
      <xdr:colOff>586047</xdr:colOff>
      <xdr:row>94</xdr:row>
      <xdr:rowOff>177666</xdr:rowOff>
    </xdr:to>
    <xdr:pic>
      <xdr:nvPicPr>
        <xdr:cNvPr id="68" name="Рисунок 67"/>
        <xdr:cNvPicPr>
          <a:picLocks noChangeAspect="1"/>
        </xdr:cNvPicPr>
      </xdr:nvPicPr>
      <xdr:blipFill rotWithShape="1"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783611" y="29451588"/>
          <a:ext cx="2214261" cy="3208196"/>
        </a:xfrm>
        <a:prstGeom prst="rect">
          <a:avLst/>
        </a:prstGeom>
      </xdr:spPr>
    </xdr:pic>
    <xdr:clientData/>
  </xdr:twoCellAnchor>
  <xdr:twoCellAnchor editAs="oneCell">
    <xdr:from>
      <xdr:col>14</xdr:col>
      <xdr:colOff>418523</xdr:colOff>
      <xdr:row>194</xdr:row>
      <xdr:rowOff>159328</xdr:rowOff>
    </xdr:from>
    <xdr:to>
      <xdr:col>15</xdr:col>
      <xdr:colOff>14679</xdr:colOff>
      <xdr:row>196</xdr:row>
      <xdr:rowOff>207665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995978" y="73900146"/>
          <a:ext cx="1420338" cy="1306792"/>
        </a:xfrm>
        <a:prstGeom prst="rect">
          <a:avLst/>
        </a:prstGeom>
      </xdr:spPr>
    </xdr:pic>
    <xdr:clientData/>
  </xdr:twoCellAnchor>
  <xdr:twoCellAnchor editAs="oneCell">
    <xdr:from>
      <xdr:col>14</xdr:col>
      <xdr:colOff>506950</xdr:colOff>
      <xdr:row>119</xdr:row>
      <xdr:rowOff>251951</xdr:rowOff>
    </xdr:from>
    <xdr:to>
      <xdr:col>15</xdr:col>
      <xdr:colOff>385193</xdr:colOff>
      <xdr:row>126</xdr:row>
      <xdr:rowOff>29834</xdr:rowOff>
    </xdr:to>
    <xdr:pic>
      <xdr:nvPicPr>
        <xdr:cNvPr id="145" name="Рисунок 144"/>
        <xdr:cNvPicPr>
          <a:picLocks noChangeAspect="1"/>
        </xdr:cNvPicPr>
      </xdr:nvPicPr>
      <xdr:blipFill rotWithShape="1"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088479" y="45695539"/>
          <a:ext cx="1708539" cy="2840825"/>
        </a:xfrm>
        <a:prstGeom prst="rect">
          <a:avLst/>
        </a:prstGeom>
      </xdr:spPr>
    </xdr:pic>
    <xdr:clientData/>
  </xdr:twoCellAnchor>
  <xdr:twoCellAnchor editAs="oneCell">
    <xdr:from>
      <xdr:col>14</xdr:col>
      <xdr:colOff>293157</xdr:colOff>
      <xdr:row>76</xdr:row>
      <xdr:rowOff>31649</xdr:rowOff>
    </xdr:from>
    <xdr:to>
      <xdr:col>15</xdr:col>
      <xdr:colOff>407967</xdr:colOff>
      <xdr:row>82</xdr:row>
      <xdr:rowOff>399</xdr:rowOff>
    </xdr:to>
    <xdr:pic>
      <xdr:nvPicPr>
        <xdr:cNvPr id="137" name="Рисунок 136"/>
        <xdr:cNvPicPr>
          <a:picLocks noChangeAspect="1"/>
        </xdr:cNvPicPr>
      </xdr:nvPicPr>
      <xdr:blipFill rotWithShape="1"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874686" y="25379355"/>
          <a:ext cx="1945106" cy="2665632"/>
        </a:xfrm>
        <a:prstGeom prst="rect">
          <a:avLst/>
        </a:prstGeom>
      </xdr:spPr>
    </xdr:pic>
    <xdr:clientData/>
  </xdr:twoCellAnchor>
  <xdr:twoCellAnchor editAs="oneCell">
    <xdr:from>
      <xdr:col>14</xdr:col>
      <xdr:colOff>353948</xdr:colOff>
      <xdr:row>140</xdr:row>
      <xdr:rowOff>48986</xdr:rowOff>
    </xdr:from>
    <xdr:to>
      <xdr:col>15</xdr:col>
      <xdr:colOff>592235</xdr:colOff>
      <xdr:row>147</xdr:row>
      <xdr:rowOff>120978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291621" y="43773931"/>
          <a:ext cx="2015630" cy="3108118"/>
        </a:xfrm>
        <a:prstGeom prst="rect">
          <a:avLst/>
        </a:prstGeom>
      </xdr:spPr>
    </xdr:pic>
    <xdr:clientData/>
  </xdr:twoCellAnchor>
  <xdr:twoCellAnchor editAs="oneCell">
    <xdr:from>
      <xdr:col>14</xdr:col>
      <xdr:colOff>1001980</xdr:colOff>
      <xdr:row>214</xdr:row>
      <xdr:rowOff>188502</xdr:rowOff>
    </xdr:from>
    <xdr:to>
      <xdr:col>15</xdr:col>
      <xdr:colOff>544279</xdr:colOff>
      <xdr:row>220</xdr:row>
      <xdr:rowOff>108013</xdr:rowOff>
    </xdr:to>
    <xdr:pic>
      <xdr:nvPicPr>
        <xdr:cNvPr id="8" name="Picture 1292" descr="http://ariston-pro.com/images/gallery/big/3200298/3200298-01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2037373" y="60563395"/>
          <a:ext cx="1270413" cy="24695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95379</xdr:colOff>
      <xdr:row>214</xdr:row>
      <xdr:rowOff>180231</xdr:rowOff>
    </xdr:from>
    <xdr:to>
      <xdr:col>14</xdr:col>
      <xdr:colOff>1046518</xdr:colOff>
      <xdr:row>220</xdr:row>
      <xdr:rowOff>155653</xdr:rowOff>
    </xdr:to>
    <xdr:pic>
      <xdr:nvPicPr>
        <xdr:cNvPr id="9" name="Рисунок 95" descr="ARI_200_505 jan 2013.jpg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130772" y="60555124"/>
          <a:ext cx="951139" cy="25254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14</xdr:col>
      <xdr:colOff>204328</xdr:colOff>
      <xdr:row>221</xdr:row>
      <xdr:rowOff>8183</xdr:rowOff>
    </xdr:from>
    <xdr:ext cx="674288" cy="280205"/>
    <xdr:sp macro="" textlink="">
      <xdr:nvSpPr>
        <xdr:cNvPr id="31" name="TextBox 30"/>
        <xdr:cNvSpPr txBox="1"/>
      </xdr:nvSpPr>
      <xdr:spPr>
        <a:xfrm>
          <a:off x="11239721" y="59090397"/>
          <a:ext cx="674288" cy="280205"/>
        </a:xfrm>
        <a:prstGeom prst="rect">
          <a:avLst/>
        </a:prstGeom>
        <a:noFill/>
        <a:ln>
          <a:noFill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lang="en-US" sz="1200" b="1">
              <a:solidFill>
                <a:schemeClr val="tx1"/>
              </a:solidFill>
            </a:rPr>
            <a:t>ARI</a:t>
          </a:r>
          <a:r>
            <a:rPr lang="en-US" sz="1200" b="1" baseline="0">
              <a:solidFill>
                <a:schemeClr val="tx1"/>
              </a:solidFill>
            </a:rPr>
            <a:t> 200</a:t>
          </a:r>
          <a:endParaRPr lang="ru-RU" sz="1200" b="1" baseline="0">
            <a:solidFill>
              <a:schemeClr val="tx1"/>
            </a:solidFill>
          </a:endParaRPr>
        </a:p>
      </xdr:txBody>
    </xdr:sp>
    <xdr:clientData/>
  </xdr:oneCellAnchor>
  <xdr:oneCellAnchor>
    <xdr:from>
      <xdr:col>14</xdr:col>
      <xdr:colOff>1153327</xdr:colOff>
      <xdr:row>220</xdr:row>
      <xdr:rowOff>322462</xdr:rowOff>
    </xdr:from>
    <xdr:ext cx="980654" cy="468077"/>
    <xdr:sp macro="" textlink="">
      <xdr:nvSpPr>
        <xdr:cNvPr id="34" name="TextBox 33"/>
        <xdr:cNvSpPr txBox="1"/>
      </xdr:nvSpPr>
      <xdr:spPr>
        <a:xfrm>
          <a:off x="12188720" y="59023676"/>
          <a:ext cx="980654" cy="468077"/>
        </a:xfrm>
        <a:prstGeom prst="rect">
          <a:avLst/>
        </a:prstGeom>
        <a:noFill/>
        <a:ln>
          <a:noFill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lang="en-US" sz="1200" b="1">
              <a:solidFill>
                <a:schemeClr val="tx1"/>
              </a:solidFill>
            </a:rPr>
            <a:t>TI TRONIC</a:t>
          </a:r>
        </a:p>
        <a:p>
          <a:pPr algn="ctr"/>
          <a:r>
            <a:rPr lang="en-US" sz="1200" b="1" baseline="0">
              <a:solidFill>
                <a:schemeClr val="tx1"/>
              </a:solidFill>
            </a:rPr>
            <a:t>200-300-500</a:t>
          </a:r>
          <a:endParaRPr lang="ru-RU" sz="1200" b="1" baseline="0">
            <a:solidFill>
              <a:schemeClr val="tx1"/>
            </a:solidFill>
          </a:endParaRPr>
        </a:p>
      </xdr:txBody>
    </xdr:sp>
    <xdr:clientData/>
  </xdr:oneCellAnchor>
  <xdr:twoCellAnchor editAs="oneCell">
    <xdr:from>
      <xdr:col>14</xdr:col>
      <xdr:colOff>293255</xdr:colOff>
      <xdr:row>185</xdr:row>
      <xdr:rowOff>621805</xdr:rowOff>
    </xdr:from>
    <xdr:to>
      <xdr:col>15</xdr:col>
      <xdr:colOff>158944</xdr:colOff>
      <xdr:row>189</xdr:row>
      <xdr:rowOff>235166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70710" y="70898987"/>
          <a:ext cx="1689871" cy="1495270"/>
        </a:xfrm>
        <a:prstGeom prst="rect">
          <a:avLst/>
        </a:prstGeom>
      </xdr:spPr>
    </xdr:pic>
    <xdr:clientData/>
  </xdr:twoCellAnchor>
  <xdr:twoCellAnchor editAs="oneCell">
    <xdr:from>
      <xdr:col>14</xdr:col>
      <xdr:colOff>1754691</xdr:colOff>
      <xdr:row>87</xdr:row>
      <xdr:rowOff>39901</xdr:rowOff>
    </xdr:from>
    <xdr:to>
      <xdr:col>15</xdr:col>
      <xdr:colOff>589421</xdr:colOff>
      <xdr:row>89</xdr:row>
      <xdr:rowOff>12191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36220" y="29444136"/>
          <a:ext cx="665026" cy="540055"/>
        </a:xfrm>
        <a:prstGeom prst="rect">
          <a:avLst/>
        </a:prstGeom>
      </xdr:spPr>
    </xdr:pic>
    <xdr:clientData/>
  </xdr:twoCellAnchor>
  <xdr:twoCellAnchor editAs="oneCell">
    <xdr:from>
      <xdr:col>14</xdr:col>
      <xdr:colOff>1757161</xdr:colOff>
      <xdr:row>76</xdr:row>
      <xdr:rowOff>33958</xdr:rowOff>
    </xdr:from>
    <xdr:to>
      <xdr:col>15</xdr:col>
      <xdr:colOff>535110</xdr:colOff>
      <xdr:row>77</xdr:row>
      <xdr:rowOff>235223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38690" y="25381664"/>
          <a:ext cx="608245" cy="485147"/>
        </a:xfrm>
        <a:prstGeom prst="rect">
          <a:avLst/>
        </a:prstGeom>
      </xdr:spPr>
    </xdr:pic>
    <xdr:clientData/>
  </xdr:twoCellAnchor>
  <xdr:twoCellAnchor editAs="oneCell">
    <xdr:from>
      <xdr:col>14</xdr:col>
      <xdr:colOff>1809026</xdr:colOff>
      <xdr:row>107</xdr:row>
      <xdr:rowOff>105392</xdr:rowOff>
    </xdr:from>
    <xdr:to>
      <xdr:col>15</xdr:col>
      <xdr:colOff>636628</xdr:colOff>
      <xdr:row>109</xdr:row>
      <xdr:rowOff>119531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90555" y="37226745"/>
          <a:ext cx="657898" cy="566961"/>
        </a:xfrm>
        <a:prstGeom prst="rect">
          <a:avLst/>
        </a:prstGeom>
      </xdr:spPr>
    </xdr:pic>
    <xdr:clientData/>
  </xdr:twoCellAnchor>
  <xdr:twoCellAnchor editAs="oneCell">
    <xdr:from>
      <xdr:col>14</xdr:col>
      <xdr:colOff>1766668</xdr:colOff>
      <xdr:row>119</xdr:row>
      <xdr:rowOff>150573</xdr:rowOff>
    </xdr:from>
    <xdr:to>
      <xdr:col>15</xdr:col>
      <xdr:colOff>600156</xdr:colOff>
      <xdr:row>121</xdr:row>
      <xdr:rowOff>162938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48197" y="45594161"/>
          <a:ext cx="663784" cy="565189"/>
        </a:xfrm>
        <a:prstGeom prst="rect">
          <a:avLst/>
        </a:prstGeom>
      </xdr:spPr>
    </xdr:pic>
    <xdr:clientData/>
  </xdr:twoCellAnchor>
  <xdr:twoCellAnchor editAs="oneCell">
    <xdr:from>
      <xdr:col>14</xdr:col>
      <xdr:colOff>1592230</xdr:colOff>
      <xdr:row>185</xdr:row>
      <xdr:rowOff>391187</xdr:rowOff>
    </xdr:from>
    <xdr:to>
      <xdr:col>15</xdr:col>
      <xdr:colOff>403459</xdr:colOff>
      <xdr:row>185</xdr:row>
      <xdr:rowOff>917346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69685" y="70668369"/>
          <a:ext cx="635411" cy="526159"/>
        </a:xfrm>
        <a:prstGeom prst="rect">
          <a:avLst/>
        </a:prstGeom>
      </xdr:spPr>
    </xdr:pic>
    <xdr:clientData/>
  </xdr:twoCellAnchor>
  <xdr:twoCellAnchor editAs="oneCell">
    <xdr:from>
      <xdr:col>14</xdr:col>
      <xdr:colOff>1636567</xdr:colOff>
      <xdr:row>214</xdr:row>
      <xdr:rowOff>138546</xdr:rowOff>
    </xdr:from>
    <xdr:to>
      <xdr:col>15</xdr:col>
      <xdr:colOff>477480</xdr:colOff>
      <xdr:row>216</xdr:row>
      <xdr:rowOff>138546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85567" y="64596819"/>
          <a:ext cx="562842" cy="554182"/>
        </a:xfrm>
        <a:prstGeom prst="rect">
          <a:avLst/>
        </a:prstGeom>
      </xdr:spPr>
    </xdr:pic>
    <xdr:clientData/>
  </xdr:twoCellAnchor>
  <xdr:twoCellAnchor editAs="oneCell">
    <xdr:from>
      <xdr:col>14</xdr:col>
      <xdr:colOff>216235</xdr:colOff>
      <xdr:row>202</xdr:row>
      <xdr:rowOff>283687</xdr:rowOff>
    </xdr:from>
    <xdr:to>
      <xdr:col>15</xdr:col>
      <xdr:colOff>352959</xdr:colOff>
      <xdr:row>207</xdr:row>
      <xdr:rowOff>17811</xdr:rowOff>
    </xdr:to>
    <xdr:pic>
      <xdr:nvPicPr>
        <xdr:cNvPr id="69" name="Рисунок 68"/>
        <xdr:cNvPicPr>
          <a:picLocks noChangeAspect="1"/>
        </xdr:cNvPicPr>
      </xdr:nvPicPr>
      <xdr:blipFill rotWithShape="1"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793690" y="77026323"/>
          <a:ext cx="1960906" cy="2100942"/>
        </a:xfrm>
        <a:prstGeom prst="rect">
          <a:avLst/>
        </a:prstGeom>
      </xdr:spPr>
    </xdr:pic>
    <xdr:clientData/>
  </xdr:twoCellAnchor>
  <xdr:twoCellAnchor>
    <xdr:from>
      <xdr:col>14</xdr:col>
      <xdr:colOff>1721098</xdr:colOff>
      <xdr:row>202</xdr:row>
      <xdr:rowOff>299688</xdr:rowOff>
    </xdr:from>
    <xdr:to>
      <xdr:col>15</xdr:col>
      <xdr:colOff>532740</xdr:colOff>
      <xdr:row>203</xdr:row>
      <xdr:rowOff>37591</xdr:rowOff>
    </xdr:to>
    <xdr:pic>
      <xdr:nvPicPr>
        <xdr:cNvPr id="72" name="Рисунок 71"/>
        <xdr:cNvPicPr>
          <a:picLocks noChangeAspect="1"/>
        </xdr:cNvPicPr>
      </xdr:nvPicPr>
      <xdr:blipFill rotWithShape="1"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179" t="587" b="1110"/>
        <a:stretch/>
      </xdr:blipFill>
      <xdr:spPr>
        <a:xfrm>
          <a:off x="15298553" y="77042324"/>
          <a:ext cx="635823" cy="719267"/>
        </a:xfrm>
        <a:prstGeom prst="rect">
          <a:avLst/>
        </a:prstGeom>
      </xdr:spPr>
    </xdr:pic>
    <xdr:clientData/>
  </xdr:twoCellAnchor>
  <xdr:twoCellAnchor editAs="oneCell">
    <xdr:from>
      <xdr:col>14</xdr:col>
      <xdr:colOff>1585986</xdr:colOff>
      <xdr:row>193</xdr:row>
      <xdr:rowOff>203878</xdr:rowOff>
    </xdr:from>
    <xdr:to>
      <xdr:col>15</xdr:col>
      <xdr:colOff>391471</xdr:colOff>
      <xdr:row>195</xdr:row>
      <xdr:rowOff>185153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63441" y="73679151"/>
          <a:ext cx="629667" cy="523911"/>
        </a:xfrm>
        <a:prstGeom prst="rect">
          <a:avLst/>
        </a:prstGeom>
      </xdr:spPr>
    </xdr:pic>
    <xdr:clientData/>
  </xdr:twoCellAnchor>
  <xdr:oneCellAnchor>
    <xdr:from>
      <xdr:col>14</xdr:col>
      <xdr:colOff>1588326</xdr:colOff>
      <xdr:row>140</xdr:row>
      <xdr:rowOff>217715</xdr:rowOff>
    </xdr:from>
    <xdr:ext cx="561600" cy="559126"/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44897" y="46590858"/>
          <a:ext cx="561600" cy="559126"/>
        </a:xfrm>
        <a:prstGeom prst="rect">
          <a:avLst/>
        </a:prstGeom>
      </xdr:spPr>
    </xdr:pic>
    <xdr:clientData/>
  </xdr:oneCellAnchor>
  <xdr:twoCellAnchor editAs="oneCell">
    <xdr:from>
      <xdr:col>14</xdr:col>
      <xdr:colOff>359228</xdr:colOff>
      <xdr:row>151</xdr:row>
      <xdr:rowOff>100141</xdr:rowOff>
    </xdr:from>
    <xdr:to>
      <xdr:col>15</xdr:col>
      <xdr:colOff>513055</xdr:colOff>
      <xdr:row>158</xdr:row>
      <xdr:rowOff>175243</xdr:rowOff>
    </xdr:to>
    <xdr:pic>
      <xdr:nvPicPr>
        <xdr:cNvPr id="105" name="Рисунок 104"/>
        <xdr:cNvPicPr>
          <a:picLocks noChangeAspect="1"/>
        </xdr:cNvPicPr>
      </xdr:nvPicPr>
      <xdr:blipFill rotWithShape="1"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522778" y="50906491"/>
          <a:ext cx="1936367" cy="2895905"/>
        </a:xfrm>
        <a:prstGeom prst="rect">
          <a:avLst/>
        </a:prstGeom>
      </xdr:spPr>
    </xdr:pic>
    <xdr:clientData/>
  </xdr:twoCellAnchor>
  <xdr:twoCellAnchor editAs="oneCell">
    <xdr:from>
      <xdr:col>14</xdr:col>
      <xdr:colOff>1703603</xdr:colOff>
      <xdr:row>152</xdr:row>
      <xdr:rowOff>188524</xdr:rowOff>
    </xdr:from>
    <xdr:to>
      <xdr:col>15</xdr:col>
      <xdr:colOff>537091</xdr:colOff>
      <xdr:row>154</xdr:row>
      <xdr:rowOff>191682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67153" y="51261574"/>
          <a:ext cx="616028" cy="536558"/>
        </a:xfrm>
        <a:prstGeom prst="rect">
          <a:avLst/>
        </a:prstGeom>
      </xdr:spPr>
    </xdr:pic>
    <xdr:clientData/>
  </xdr:twoCellAnchor>
  <xdr:twoCellAnchor editAs="oneCell">
    <xdr:from>
      <xdr:col>14</xdr:col>
      <xdr:colOff>291009</xdr:colOff>
      <xdr:row>163</xdr:row>
      <xdr:rowOff>114105</xdr:rowOff>
    </xdr:from>
    <xdr:to>
      <xdr:col>15</xdr:col>
      <xdr:colOff>370521</xdr:colOff>
      <xdr:row>169</xdr:row>
      <xdr:rowOff>60801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872538" y="65952399"/>
          <a:ext cx="1909808" cy="2673462"/>
        </a:xfrm>
        <a:prstGeom prst="rect">
          <a:avLst/>
        </a:prstGeom>
      </xdr:spPr>
    </xdr:pic>
    <xdr:clientData/>
  </xdr:twoCellAnchor>
  <xdr:twoCellAnchor editAs="oneCell">
    <xdr:from>
      <xdr:col>14</xdr:col>
      <xdr:colOff>1668223</xdr:colOff>
      <xdr:row>163</xdr:row>
      <xdr:rowOff>73935</xdr:rowOff>
    </xdr:from>
    <xdr:to>
      <xdr:col>15</xdr:col>
      <xdr:colOff>507894</xdr:colOff>
      <xdr:row>165</xdr:row>
      <xdr:rowOff>73639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9752" y="65912229"/>
          <a:ext cx="669967" cy="552529"/>
        </a:xfrm>
        <a:prstGeom prst="rect">
          <a:avLst/>
        </a:prstGeom>
      </xdr:spPr>
    </xdr:pic>
    <xdr:clientData/>
  </xdr:twoCellAnchor>
  <xdr:twoCellAnchor editAs="oneCell">
    <xdr:from>
      <xdr:col>14</xdr:col>
      <xdr:colOff>415206</xdr:colOff>
      <xdr:row>99</xdr:row>
      <xdr:rowOff>37862</xdr:rowOff>
    </xdr:from>
    <xdr:to>
      <xdr:col>15</xdr:col>
      <xdr:colOff>343713</xdr:colOff>
      <xdr:row>103</xdr:row>
      <xdr:rowOff>290732</xdr:rowOff>
    </xdr:to>
    <xdr:pic>
      <xdr:nvPicPr>
        <xdr:cNvPr id="1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996735" y="34006627"/>
          <a:ext cx="1758803" cy="2240047"/>
        </a:xfrm>
        <a:prstGeom prst="rect">
          <a:avLst/>
        </a:prstGeom>
      </xdr:spPr>
    </xdr:pic>
    <xdr:clientData/>
  </xdr:twoCellAnchor>
  <xdr:oneCellAnchor>
    <xdr:from>
      <xdr:col>14</xdr:col>
      <xdr:colOff>1827179</xdr:colOff>
      <xdr:row>98</xdr:row>
      <xdr:rowOff>95993</xdr:rowOff>
    </xdr:from>
    <xdr:ext cx="573180" cy="554283"/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408708" y="33825699"/>
          <a:ext cx="573180" cy="554283"/>
        </a:xfrm>
        <a:prstGeom prst="rect">
          <a:avLst/>
        </a:prstGeom>
      </xdr:spPr>
    </xdr:pic>
    <xdr:clientData/>
  </xdr:oneCellAnchor>
  <xdr:twoCellAnchor editAs="oneCell">
    <xdr:from>
      <xdr:col>14</xdr:col>
      <xdr:colOff>472300</xdr:colOff>
      <xdr:row>127</xdr:row>
      <xdr:rowOff>243805</xdr:rowOff>
    </xdr:from>
    <xdr:to>
      <xdr:col>15</xdr:col>
      <xdr:colOff>429080</xdr:colOff>
      <xdr:row>135</xdr:row>
      <xdr:rowOff>122880</xdr:rowOff>
    </xdr:to>
    <xdr:pic>
      <xdr:nvPicPr>
        <xdr:cNvPr id="78" name="Рисунок 77"/>
        <xdr:cNvPicPr>
          <a:picLocks noChangeAspect="1"/>
        </xdr:cNvPicPr>
      </xdr:nvPicPr>
      <xdr:blipFill rotWithShape="1"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409973" y="40061769"/>
          <a:ext cx="1734123" cy="2928888"/>
        </a:xfrm>
        <a:prstGeom prst="rect">
          <a:avLst/>
        </a:prstGeom>
      </xdr:spPr>
    </xdr:pic>
    <xdr:clientData/>
  </xdr:twoCellAnchor>
  <xdr:oneCellAnchor>
    <xdr:from>
      <xdr:col>14</xdr:col>
      <xdr:colOff>1650226</xdr:colOff>
      <xdr:row>127</xdr:row>
      <xdr:rowOff>181841</xdr:rowOff>
    </xdr:from>
    <xdr:ext cx="658288" cy="652488"/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78299" y="40387732"/>
          <a:ext cx="658288" cy="652488"/>
        </a:xfrm>
        <a:prstGeom prst="rect">
          <a:avLst/>
        </a:prstGeom>
      </xdr:spPr>
    </xdr:pic>
    <xdr:clientData/>
  </xdr:oneCellAnchor>
  <xdr:twoCellAnchor editAs="oneCell">
    <xdr:from>
      <xdr:col>10</xdr:col>
      <xdr:colOff>540193</xdr:colOff>
      <xdr:row>182</xdr:row>
      <xdr:rowOff>197358</xdr:rowOff>
    </xdr:from>
    <xdr:to>
      <xdr:col>10</xdr:col>
      <xdr:colOff>1082067</xdr:colOff>
      <xdr:row>184</xdr:row>
      <xdr:rowOff>156881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1693781" y="68575652"/>
          <a:ext cx="541874" cy="504877"/>
        </a:xfrm>
        <a:prstGeom prst="rect">
          <a:avLst/>
        </a:prstGeom>
      </xdr:spPr>
    </xdr:pic>
    <xdr:clientData/>
  </xdr:twoCellAnchor>
  <xdr:twoCellAnchor editAs="oneCell">
    <xdr:from>
      <xdr:col>10</xdr:col>
      <xdr:colOff>602946</xdr:colOff>
      <xdr:row>193</xdr:row>
      <xdr:rowOff>55269</xdr:rowOff>
    </xdr:from>
    <xdr:to>
      <xdr:col>10</xdr:col>
      <xdr:colOff>1170642</xdr:colOff>
      <xdr:row>194</xdr:row>
      <xdr:rowOff>271439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56534" y="72482622"/>
          <a:ext cx="567696" cy="485111"/>
        </a:xfrm>
        <a:prstGeom prst="rect">
          <a:avLst/>
        </a:prstGeom>
      </xdr:spPr>
    </xdr:pic>
    <xdr:clientData/>
  </xdr:twoCellAnchor>
  <xdr:twoCellAnchor editAs="oneCell">
    <xdr:from>
      <xdr:col>10</xdr:col>
      <xdr:colOff>748146</xdr:colOff>
      <xdr:row>200</xdr:row>
      <xdr:rowOff>20089</xdr:rowOff>
    </xdr:from>
    <xdr:to>
      <xdr:col>12</xdr:col>
      <xdr:colOff>139702</xdr:colOff>
      <xdr:row>202</xdr:row>
      <xdr:rowOff>1136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60037" y="64235907"/>
          <a:ext cx="540327" cy="521373"/>
        </a:xfrm>
        <a:prstGeom prst="rect">
          <a:avLst/>
        </a:prstGeom>
      </xdr:spPr>
    </xdr:pic>
    <xdr:clientData/>
  </xdr:twoCellAnchor>
  <xdr:oneCellAnchor>
    <xdr:from>
      <xdr:col>14</xdr:col>
      <xdr:colOff>1524980</xdr:colOff>
      <xdr:row>17</xdr:row>
      <xdr:rowOff>9030</xdr:rowOff>
    </xdr:from>
    <xdr:ext cx="561449" cy="557108"/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06509" y="4207501"/>
          <a:ext cx="561449" cy="557108"/>
        </a:xfrm>
        <a:prstGeom prst="rect">
          <a:avLst/>
        </a:prstGeom>
      </xdr:spPr>
    </xdr:pic>
    <xdr:clientData/>
  </xdr:oneCellAnchor>
  <xdr:twoCellAnchor>
    <xdr:from>
      <xdr:col>14</xdr:col>
      <xdr:colOff>1537874</xdr:colOff>
      <xdr:row>19</xdr:row>
      <xdr:rowOff>52296</xdr:rowOff>
    </xdr:from>
    <xdr:to>
      <xdr:col>15</xdr:col>
      <xdr:colOff>262536</xdr:colOff>
      <xdr:row>20</xdr:row>
      <xdr:rowOff>381001</xdr:rowOff>
    </xdr:to>
    <xdr:pic>
      <xdr:nvPicPr>
        <xdr:cNvPr id="98" name="Picture 4" descr="C:\Users\traipidd\Desktop\задачи\обновление прайсов\Рисунок1.pn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119403" y="4803590"/>
          <a:ext cx="554957" cy="530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80818</xdr:colOff>
      <xdr:row>16</xdr:row>
      <xdr:rowOff>46181</xdr:rowOff>
    </xdr:from>
    <xdr:to>
      <xdr:col>5</xdr:col>
      <xdr:colOff>842818</xdr:colOff>
      <xdr:row>19</xdr:row>
      <xdr:rowOff>207818</xdr:rowOff>
    </xdr:to>
    <xdr:grpSp>
      <xdr:nvGrpSpPr>
        <xdr:cNvPr id="102" name="Группа 101"/>
        <xdr:cNvGrpSpPr/>
      </xdr:nvGrpSpPr>
      <xdr:grpSpPr>
        <a:xfrm>
          <a:off x="449912" y="3963337"/>
          <a:ext cx="5822156" cy="937925"/>
          <a:chOff x="6172200" y="5562600"/>
          <a:chExt cx="5105400" cy="836296"/>
        </a:xfrm>
      </xdr:grpSpPr>
      <xdr:pic>
        <xdr:nvPicPr>
          <xdr:cNvPr id="103" name="Рисунок 102"/>
          <xdr:cNvPicPr>
            <a:picLocks noChangeAspect="1"/>
          </xdr:cNvPicPr>
        </xdr:nvPicPr>
        <xdr:blipFill rotWithShape="1">
          <a:blip xmlns:r="http://schemas.openxmlformats.org/officeDocument/2006/relationships" r:embed="rId3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9067800" y="5562600"/>
            <a:ext cx="2209800" cy="811551"/>
          </a:xfrm>
          <a:prstGeom prst="rect">
            <a:avLst/>
          </a:prstGeom>
        </xdr:spPr>
      </xdr:pic>
      <xdr:pic>
        <xdr:nvPicPr>
          <xdr:cNvPr id="109" name="Рисунок 108"/>
          <xdr:cNvPicPr>
            <a:picLocks noChangeAspect="1"/>
          </xdr:cNvPicPr>
        </xdr:nvPicPr>
        <xdr:blipFill>
          <a:blip xmlns:r="http://schemas.openxmlformats.org/officeDocument/2006/relationships" r:embed="rId31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172200" y="5596016"/>
            <a:ext cx="2870200" cy="802880"/>
          </a:xfrm>
          <a:prstGeom prst="rect">
            <a:avLst/>
          </a:prstGeom>
        </xdr:spPr>
      </xdr:pic>
    </xdr:grpSp>
    <xdr:clientData/>
  </xdr:twoCellAnchor>
  <xdr:oneCellAnchor>
    <xdr:from>
      <xdr:col>14</xdr:col>
      <xdr:colOff>1534051</xdr:colOff>
      <xdr:row>28</xdr:row>
      <xdr:rowOff>239601</xdr:rowOff>
    </xdr:from>
    <xdr:ext cx="626585" cy="557108"/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53960" y="7501692"/>
          <a:ext cx="626585" cy="557108"/>
        </a:xfrm>
        <a:prstGeom prst="rect">
          <a:avLst/>
        </a:prstGeom>
      </xdr:spPr>
    </xdr:pic>
    <xdr:clientData/>
  </xdr:oneCellAnchor>
  <xdr:twoCellAnchor editAs="oneCell">
    <xdr:from>
      <xdr:col>2</xdr:col>
      <xdr:colOff>92364</xdr:colOff>
      <xdr:row>27</xdr:row>
      <xdr:rowOff>11545</xdr:rowOff>
    </xdr:from>
    <xdr:to>
      <xdr:col>5</xdr:col>
      <xdr:colOff>323273</xdr:colOff>
      <xdr:row>30</xdr:row>
      <xdr:rowOff>230909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4909" y="7042727"/>
          <a:ext cx="5530273" cy="1050637"/>
        </a:xfrm>
        <a:prstGeom prst="rect">
          <a:avLst/>
        </a:prstGeom>
      </xdr:spPr>
    </xdr:pic>
    <xdr:clientData/>
  </xdr:twoCellAnchor>
  <xdr:oneCellAnchor>
    <xdr:from>
      <xdr:col>14</xdr:col>
      <xdr:colOff>1567329</xdr:colOff>
      <xdr:row>40</xdr:row>
      <xdr:rowOff>131617</xdr:rowOff>
    </xdr:from>
    <xdr:ext cx="626585" cy="557108"/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48858" y="12600029"/>
          <a:ext cx="626585" cy="557108"/>
        </a:xfrm>
        <a:prstGeom prst="rect">
          <a:avLst/>
        </a:prstGeom>
      </xdr:spPr>
    </xdr:pic>
    <xdr:clientData/>
  </xdr:oneCellAnchor>
  <xdr:twoCellAnchor editAs="oneCell">
    <xdr:from>
      <xdr:col>2</xdr:col>
      <xdr:colOff>150093</xdr:colOff>
      <xdr:row>39</xdr:row>
      <xdr:rowOff>57728</xdr:rowOff>
    </xdr:from>
    <xdr:to>
      <xdr:col>3</xdr:col>
      <xdr:colOff>2909455</xdr:colOff>
      <xdr:row>42</xdr:row>
      <xdr:rowOff>242457</xdr:rowOff>
    </xdr:to>
    <xdr:pic>
      <xdr:nvPicPr>
        <xdr:cNvPr id="13" name="Рисунок 12"/>
        <xdr:cNvPicPr>
          <a:picLocks noChangeAspect="1"/>
        </xdr:cNvPicPr>
      </xdr:nvPicPr>
      <xdr:blipFill rotWithShape="1"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2638" y="11014364"/>
          <a:ext cx="3763817" cy="1016001"/>
        </a:xfrm>
        <a:prstGeom prst="rect">
          <a:avLst/>
        </a:prstGeom>
      </xdr:spPr>
    </xdr:pic>
    <xdr:clientData/>
  </xdr:twoCellAnchor>
  <xdr:twoCellAnchor>
    <xdr:from>
      <xdr:col>14</xdr:col>
      <xdr:colOff>499850</xdr:colOff>
      <xdr:row>64</xdr:row>
      <xdr:rowOff>87610</xdr:rowOff>
    </xdr:from>
    <xdr:to>
      <xdr:col>15</xdr:col>
      <xdr:colOff>38032</xdr:colOff>
      <xdr:row>71</xdr:row>
      <xdr:rowOff>85572</xdr:rowOff>
    </xdr:to>
    <xdr:sp macro="" textlink="">
      <xdr:nvSpPr>
        <xdr:cNvPr id="125" name="object 5"/>
        <xdr:cNvSpPr/>
      </xdr:nvSpPr>
      <xdr:spPr>
        <a:xfrm>
          <a:off x="14081379" y="21192022"/>
          <a:ext cx="1368477" cy="2904021"/>
        </a:xfrm>
        <a:prstGeom prst="rect">
          <a:avLst/>
        </a:prstGeom>
        <a:blipFill>
          <a:blip xmlns:r="http://schemas.openxmlformats.org/officeDocument/2006/relationships" r:embed="rId4"/>
          <a:stretch>
            <a:fillRect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  <xdr:twoCellAnchor editAs="oneCell">
    <xdr:from>
      <xdr:col>2</xdr:col>
      <xdr:colOff>103909</xdr:colOff>
      <xdr:row>50</xdr:row>
      <xdr:rowOff>11547</xdr:rowOff>
    </xdr:from>
    <xdr:to>
      <xdr:col>4</xdr:col>
      <xdr:colOff>500233</xdr:colOff>
      <xdr:row>53</xdr:row>
      <xdr:rowOff>282747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496454" y="14939820"/>
          <a:ext cx="4564234" cy="1102472"/>
        </a:xfrm>
        <a:prstGeom prst="rect">
          <a:avLst/>
        </a:prstGeom>
      </xdr:spPr>
    </xdr:pic>
    <xdr:clientData/>
  </xdr:twoCellAnchor>
  <xdr:twoCellAnchor editAs="oneCell">
    <xdr:from>
      <xdr:col>4</xdr:col>
      <xdr:colOff>611908</xdr:colOff>
      <xdr:row>50</xdr:row>
      <xdr:rowOff>11545</xdr:rowOff>
    </xdr:from>
    <xdr:to>
      <xdr:col>5</xdr:col>
      <xdr:colOff>242454</xdr:colOff>
      <xdr:row>53</xdr:row>
      <xdr:rowOff>163142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5172363" y="14939818"/>
          <a:ext cx="762000" cy="982869"/>
        </a:xfrm>
        <a:prstGeom prst="rect">
          <a:avLst/>
        </a:prstGeom>
      </xdr:spPr>
    </xdr:pic>
    <xdr:clientData/>
  </xdr:twoCellAnchor>
  <xdr:twoCellAnchor editAs="oneCell">
    <xdr:from>
      <xdr:col>2</xdr:col>
      <xdr:colOff>138545</xdr:colOff>
      <xdr:row>62</xdr:row>
      <xdr:rowOff>11546</xdr:rowOff>
    </xdr:from>
    <xdr:to>
      <xdr:col>3</xdr:col>
      <xdr:colOff>1892110</xdr:colOff>
      <xdr:row>65</xdr:row>
      <xdr:rowOff>277091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31090" y="18911455"/>
          <a:ext cx="2758020" cy="1096818"/>
        </a:xfrm>
        <a:prstGeom prst="rect">
          <a:avLst/>
        </a:prstGeom>
      </xdr:spPr>
    </xdr:pic>
    <xdr:clientData/>
  </xdr:twoCellAnchor>
  <xdr:twoCellAnchor editAs="oneCell">
    <xdr:from>
      <xdr:col>3</xdr:col>
      <xdr:colOff>2020454</xdr:colOff>
      <xdr:row>62</xdr:row>
      <xdr:rowOff>46181</xdr:rowOff>
    </xdr:from>
    <xdr:to>
      <xdr:col>3</xdr:col>
      <xdr:colOff>2747818</xdr:colOff>
      <xdr:row>65</xdr:row>
      <xdr:rowOff>161635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3417454" y="18946090"/>
          <a:ext cx="727364" cy="946727"/>
        </a:xfrm>
        <a:prstGeom prst="rect">
          <a:avLst/>
        </a:prstGeom>
      </xdr:spPr>
    </xdr:pic>
    <xdr:clientData/>
  </xdr:twoCellAnchor>
  <xdr:twoCellAnchor editAs="oneCell">
    <xdr:from>
      <xdr:col>14</xdr:col>
      <xdr:colOff>1612967</xdr:colOff>
      <xdr:row>52</xdr:row>
      <xdr:rowOff>113418</xdr:rowOff>
    </xdr:from>
    <xdr:to>
      <xdr:col>15</xdr:col>
      <xdr:colOff>446455</xdr:colOff>
      <xdr:row>54</xdr:row>
      <xdr:rowOff>109290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94496" y="16847536"/>
          <a:ext cx="663784" cy="563636"/>
        </a:xfrm>
        <a:prstGeom prst="rect">
          <a:avLst/>
        </a:prstGeom>
      </xdr:spPr>
    </xdr:pic>
    <xdr:clientData/>
  </xdr:twoCellAnchor>
  <xdr:twoCellAnchor editAs="oneCell">
    <xdr:from>
      <xdr:col>14</xdr:col>
      <xdr:colOff>1545733</xdr:colOff>
      <xdr:row>63</xdr:row>
      <xdr:rowOff>158240</xdr:rowOff>
    </xdr:from>
    <xdr:to>
      <xdr:col>15</xdr:col>
      <xdr:colOff>379221</xdr:colOff>
      <xdr:row>65</xdr:row>
      <xdr:rowOff>169051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27262" y="20986240"/>
          <a:ext cx="663784" cy="563635"/>
        </a:xfrm>
        <a:prstGeom prst="rect">
          <a:avLst/>
        </a:prstGeom>
      </xdr:spPr>
    </xdr:pic>
    <xdr:clientData/>
  </xdr:twoCellAnchor>
  <xdr:oneCellAnchor>
    <xdr:from>
      <xdr:col>15</xdr:col>
      <xdr:colOff>42160</xdr:colOff>
      <xdr:row>174</xdr:row>
      <xdr:rowOff>174832</xdr:rowOff>
    </xdr:from>
    <xdr:ext cx="604482" cy="580571"/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19978" y="66457287"/>
          <a:ext cx="604482" cy="580571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tsgroup.intra\Users\vadim.smirnov\Documents\05_Sales%20report\SalesReport_Items%202012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tsgroup.intra\Users\vadim.smirnov\Documents\Rest\0_&#1055;&#1056;&#1045;&#1047;&#1045;&#1053;&#1058;&#1040;&#1062;&#1048;&#1048;\2013-09_Carlo\fast%20evo%20price%20offer1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tsgroup.intra\mtsrus\Moscow\Marketing\15_PRICELISTS\&#1042;&#1057;&#1045;%20&#1055;&#1056;&#1054;&#1044;&#1059;&#1050;&#1058;&#1067;%20GAS_REN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tsintra\mtsrus\Moscow\Marketing\15_PRICELISTS\DB%20&#1085;&#1086;&#1074;&#1072;&#1103;%20&#1080;&#1077;&#1088;&#1072;&#1088;&#1093;&#1080;&#1103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tsintra\mtsrus\Moscow\Marketing\15_PRICELISTS\DB%20PRODUCTS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Marketing\Products_status\Russia_HEA+WHE_codes%20status+PHIPO_%202024_v02.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Data"/>
      <sheetName val="HEA"/>
      <sheetName val="GIWH"/>
      <sheetName val="all"/>
      <sheetName val="XLR_NoRangeSheet"/>
      <sheetName val="Лист1"/>
      <sheetName val="Лист2"/>
    </sheetNames>
    <sheetDataSet>
      <sheetData sheetId="0"/>
      <sheetData sheetId="1"/>
      <sheetData sheetId="2"/>
      <sheetData sheetId="3"/>
      <sheetData sheetId="4">
        <row r="6">
          <cell r="B6">
            <v>41266</v>
          </cell>
          <cell r="C6">
            <v>41000</v>
          </cell>
        </row>
      </sheetData>
      <sheetData sheetId="5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 CALCULATION (2)"/>
      <sheetName val="PRICE CALCULATION"/>
      <sheetName val="рынок "/>
      <sheetName val="сегмент 6-"/>
      <sheetName val="сегмент 6+"/>
      <sheetName val="нева"/>
      <sheetName val="Лист1"/>
    </sheetNames>
    <sheetDataSet>
      <sheetData sheetId="0" refreshError="1"/>
      <sheetData sheetId="1">
        <row r="4">
          <cell r="N4">
            <v>4561.2711864406783</v>
          </cell>
        </row>
      </sheetData>
      <sheetData sheetId="2"/>
      <sheetData sheetId="3" refreshError="1"/>
      <sheetData sheetId="4" refreshError="1"/>
      <sheetData sheetId="5">
        <row r="4">
          <cell r="A4" t="str">
            <v>Neva 4513</v>
          </cell>
        </row>
      </sheetData>
      <sheetData sheetId="6">
        <row r="29">
          <cell r="E29">
            <v>0.05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s"/>
      <sheetName val="Basic info"/>
      <sheetName val="Аналоги"/>
      <sheetName val="Глоссарий "/>
      <sheetName val="Сводная"/>
      <sheetName val="BOM"/>
    </sheetNames>
    <sheetDataSet>
      <sheetData sheetId="0"/>
      <sheetData sheetId="1">
        <row r="4">
          <cell r="H4">
            <v>0.18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ДЫ артикулы"/>
      <sheetName val="Сравнение с конкурентами"/>
      <sheetName val="Мониторинг"/>
      <sheetName val="Иерархия - СЕРИИ"/>
      <sheetName val="Иерархия - ФИНАЛ"/>
      <sheetName val="ГП + Акс для 1С"/>
      <sheetName val="P-статус"/>
      <sheetName val="Готовая продукция для 1С"/>
      <sheetName val="Аксессуары для 1С"/>
    </sheetNames>
    <sheetDataSet>
      <sheetData sheetId="0"/>
      <sheetData sheetId="1"/>
      <sheetData sheetId="2"/>
      <sheetData sheetId="3"/>
      <sheetData sheetId="4">
        <row r="1">
          <cell r="C1">
            <v>4</v>
          </cell>
          <cell r="D1">
            <v>2</v>
          </cell>
        </row>
        <row r="2">
          <cell r="A2">
            <v>1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</row>
        <row r="3">
          <cell r="A3" t="str">
            <v>АРТИКУЛ</v>
          </cell>
          <cell r="B3" t="str">
            <v>АРТИКУЛ АЛЬТ</v>
          </cell>
          <cell r="C3" t="str">
            <v>НАИМЕНОВАНИЕ</v>
          </cell>
          <cell r="D3" t="str">
            <v>НАИМЕНОВАНИЕ ПОЛНОЕ</v>
          </cell>
          <cell r="E3" t="str">
            <v>АКТУАЛЬНОЕ</v>
          </cell>
        </row>
        <row r="4">
          <cell r="A4" t="str">
            <v>3635742</v>
          </cell>
          <cell r="B4">
            <v>3635742</v>
          </cell>
          <cell r="C4" t="str">
            <v>BC1S-150L-CN</v>
          </cell>
          <cell r="D4" t="str">
            <v>BC1S-150L-CN</v>
          </cell>
          <cell r="E4" t="str">
            <v>Y</v>
          </cell>
        </row>
        <row r="5">
          <cell r="A5" t="str">
            <v>3635743</v>
          </cell>
          <cell r="B5">
            <v>3635743</v>
          </cell>
          <cell r="C5" t="str">
            <v>BC1S-200L-CN</v>
          </cell>
          <cell r="D5" t="str">
            <v>BC1S-200L-CN</v>
          </cell>
          <cell r="E5" t="str">
            <v>Y</v>
          </cell>
        </row>
        <row r="6">
          <cell r="A6" t="str">
            <v>3635744</v>
          </cell>
          <cell r="B6">
            <v>3635744</v>
          </cell>
          <cell r="C6" t="str">
            <v>BC1S-300L-CN</v>
          </cell>
          <cell r="D6" t="str">
            <v>BC1S-300L-CN</v>
          </cell>
          <cell r="E6" t="str">
            <v>Y</v>
          </cell>
        </row>
        <row r="7">
          <cell r="A7" t="str">
            <v>3070609</v>
          </cell>
          <cell r="B7">
            <v>3070609</v>
          </cell>
          <cell r="C7" t="str">
            <v>BC1S CD1 300 ARI 7B</v>
          </cell>
          <cell r="D7" t="str">
            <v>BC1S CD1 300 ARI 7B</v>
          </cell>
          <cell r="E7" t="str">
            <v>N</v>
          </cell>
        </row>
        <row r="8">
          <cell r="A8" t="str">
            <v>3070526</v>
          </cell>
          <cell r="B8">
            <v>3070526</v>
          </cell>
          <cell r="C8" t="str">
            <v>BC1S CD1 300 ARI - EU 2</v>
          </cell>
          <cell r="D8" t="str">
            <v>BC1S CD1 300 ARI - EU 2 бойлер косвенног</v>
          </cell>
          <cell r="E8" t="str">
            <v>N</v>
          </cell>
        </row>
        <row r="9">
          <cell r="A9" t="str">
            <v>3070531</v>
          </cell>
          <cell r="B9">
            <v>3070531</v>
          </cell>
          <cell r="C9" t="str">
            <v>BC1S CD1 450 ARI - EU 2</v>
          </cell>
          <cell r="D9" t="str">
            <v>BC1S CD1 450 ARI - EU 2 бойлер косвенног</v>
          </cell>
          <cell r="E9" t="str">
            <v>N</v>
          </cell>
        </row>
        <row r="10">
          <cell r="A10" t="str">
            <v>3070616</v>
          </cell>
          <cell r="B10">
            <v>3070616</v>
          </cell>
          <cell r="C10" t="str">
            <v>BC2S CD2 200 ARI 7B</v>
          </cell>
          <cell r="D10" t="str">
            <v>BC2S CD2 200 ARI 7B</v>
          </cell>
          <cell r="E10" t="str">
            <v>N</v>
          </cell>
        </row>
        <row r="11">
          <cell r="A11" t="str">
            <v>3070541</v>
          </cell>
          <cell r="B11">
            <v>3070541</v>
          </cell>
          <cell r="C11" t="str">
            <v>BC2S CD2 450 ARI - EU 2</v>
          </cell>
          <cell r="D11" t="str">
            <v>BC2S CD2 450 ARI - EU 2 бойлер косвенног</v>
          </cell>
          <cell r="E11" t="str">
            <v>N</v>
          </cell>
        </row>
        <row r="12">
          <cell r="A12" t="str">
            <v>3070538</v>
          </cell>
          <cell r="B12">
            <v>3070538</v>
          </cell>
          <cell r="C12" t="str">
            <v>BC2S CD2 300 ARI - EU 2</v>
          </cell>
          <cell r="D12" t="str">
            <v>BC2S CD2 300 ARI - EU 2 бойлер косвенног</v>
          </cell>
          <cell r="E12" t="str">
            <v>N</v>
          </cell>
        </row>
        <row r="13">
          <cell r="A13" t="str">
            <v>3070491</v>
          </cell>
          <cell r="B13">
            <v>3070491</v>
          </cell>
          <cell r="C13" t="str">
            <v>BCH CD1 120 ARI - EU</v>
          </cell>
          <cell r="D13" t="str">
            <v>BCH CD1 120 ARI - EU Бак-акк</v>
          </cell>
          <cell r="E13" t="str">
            <v>N</v>
          </cell>
        </row>
        <row r="14">
          <cell r="A14" t="str">
            <v>3070492</v>
          </cell>
          <cell r="B14">
            <v>3070492</v>
          </cell>
          <cell r="C14" t="str">
            <v>BCH CD1 160 ARI - EU</v>
          </cell>
          <cell r="D14" t="str">
            <v>BCH CD1 160 ARI - EU Бак-акк</v>
          </cell>
          <cell r="E14" t="str">
            <v>N</v>
          </cell>
        </row>
        <row r="15">
          <cell r="A15" t="str">
            <v>3070503</v>
          </cell>
          <cell r="B15">
            <v>3070503</v>
          </cell>
          <cell r="C15" t="str">
            <v>BCH CD1 200 ARI-EU</v>
          </cell>
          <cell r="D15" t="str">
            <v>BCH CD1 200 ARI-EU</v>
          </cell>
          <cell r="E15" t="str">
            <v>N</v>
          </cell>
        </row>
        <row r="16">
          <cell r="A16" t="str">
            <v>3070490</v>
          </cell>
          <cell r="B16">
            <v>3070490</v>
          </cell>
          <cell r="C16" t="str">
            <v>BCH CD1 80 ARI - EU</v>
          </cell>
          <cell r="D16" t="str">
            <v>BCH CD1 80 ARI - EU Бак-акк</v>
          </cell>
          <cell r="E16" t="str">
            <v>N</v>
          </cell>
        </row>
        <row r="17">
          <cell r="A17" t="str">
            <v>3060753</v>
          </cell>
          <cell r="B17">
            <v>3060753</v>
          </cell>
          <cell r="C17" t="str">
            <v>BCH CD1 120 EE ARI</v>
          </cell>
          <cell r="D17" t="str">
            <v>BCH CD1 120 EE ARI Бак-акк</v>
          </cell>
          <cell r="E17" t="str">
            <v>N</v>
          </cell>
        </row>
        <row r="18">
          <cell r="A18" t="str">
            <v>3507098</v>
          </cell>
          <cell r="B18">
            <v>3507098</v>
          </cell>
          <cell r="C18" t="str">
            <v>CYL CK1 600</v>
          </cell>
          <cell r="D18" t="str">
            <v>CK1 600 Бак-аккумулятор</v>
          </cell>
          <cell r="E18" t="str">
            <v>N</v>
          </cell>
        </row>
        <row r="19">
          <cell r="A19" t="str">
            <v>3070504</v>
          </cell>
          <cell r="B19">
            <v>3070504</v>
          </cell>
          <cell r="C19" t="str">
            <v>BCH CD1 200 CHX - EU</v>
          </cell>
          <cell r="D19" t="str">
            <v>BCH CD1 200 CHX - EU</v>
          </cell>
          <cell r="E19" t="str">
            <v>N</v>
          </cell>
        </row>
        <row r="20">
          <cell r="A20" t="str">
            <v>3900101</v>
          </cell>
          <cell r="B20">
            <v>3900101</v>
          </cell>
          <cell r="C20" t="str">
            <v>TRIGON L PLUS 60 EE</v>
          </cell>
          <cell r="D20" t="str">
            <v>TRIGON L PLUS 60 EE</v>
          </cell>
          <cell r="E20" t="str">
            <v>N</v>
          </cell>
        </row>
        <row r="21">
          <cell r="A21" t="str">
            <v>3900093</v>
          </cell>
          <cell r="B21">
            <v>3900093</v>
          </cell>
          <cell r="C21" t="str">
            <v>TRIGON L PLUS 70 EE</v>
          </cell>
          <cell r="D21" t="str">
            <v>TRIGON L PLUS 70 EE</v>
          </cell>
          <cell r="E21" t="str">
            <v>N</v>
          </cell>
        </row>
        <row r="22">
          <cell r="A22" t="str">
            <v>3900094</v>
          </cell>
          <cell r="B22">
            <v>3900094</v>
          </cell>
          <cell r="C22" t="str">
            <v>TRIGON L PLUS 100 EE</v>
          </cell>
          <cell r="D22" t="str">
            <v>TRIGON L PLUS 100 EE</v>
          </cell>
          <cell r="E22" t="str">
            <v>N</v>
          </cell>
        </row>
        <row r="23">
          <cell r="A23" t="str">
            <v>3900096</v>
          </cell>
          <cell r="B23">
            <v>3900096</v>
          </cell>
          <cell r="C23" t="str">
            <v>TRIGON L PLUS 120 EE</v>
          </cell>
          <cell r="D23" t="str">
            <v>TRIGON L PLUS 120 EE</v>
          </cell>
          <cell r="E23" t="str">
            <v>N</v>
          </cell>
        </row>
        <row r="24">
          <cell r="A24" t="str">
            <v>3900097</v>
          </cell>
          <cell r="B24">
            <v>3900097</v>
          </cell>
          <cell r="C24" t="str">
            <v>TRIGON L PLUS 140 EE</v>
          </cell>
          <cell r="D24" t="str">
            <v>TRIGON L PLUS 140 EE</v>
          </cell>
          <cell r="E24" t="str">
            <v>N</v>
          </cell>
        </row>
        <row r="25">
          <cell r="A25" t="str">
            <v>3900098</v>
          </cell>
          <cell r="B25">
            <v>3900098</v>
          </cell>
          <cell r="C25" t="str">
            <v>TRIGON L PLUS 170 EE</v>
          </cell>
          <cell r="D25" t="str">
            <v>TRIGON L PLUS 170 EE</v>
          </cell>
          <cell r="E25" t="str">
            <v>N</v>
          </cell>
        </row>
        <row r="26">
          <cell r="A26" t="str">
            <v>3900099</v>
          </cell>
          <cell r="B26">
            <v>3900099</v>
          </cell>
          <cell r="C26" t="str">
            <v>TRIGON L PLUS 200 EE</v>
          </cell>
          <cell r="D26" t="str">
            <v>TRIGON L PLUS 200 EE</v>
          </cell>
          <cell r="E26" t="str">
            <v>N</v>
          </cell>
        </row>
        <row r="27">
          <cell r="A27" t="str">
            <v>3900218</v>
          </cell>
          <cell r="B27">
            <v>3900218</v>
          </cell>
          <cell r="C27" t="str">
            <v>TRIGON L PLUS 60 EU H2 20%</v>
          </cell>
          <cell r="D27" t="str">
            <v>TRIGON L PLUS 60 EU H2 20%</v>
          </cell>
          <cell r="E27" t="str">
            <v>Y</v>
          </cell>
        </row>
        <row r="28">
          <cell r="A28" t="str">
            <v>3900219</v>
          </cell>
          <cell r="B28">
            <v>3900219</v>
          </cell>
          <cell r="C28" t="str">
            <v>TRIGON L PLUS 70 EU H2 20%</v>
          </cell>
          <cell r="D28" t="str">
            <v>TRIGON L PLUS 70 EU H2 20%</v>
          </cell>
          <cell r="E28" t="str">
            <v>Y</v>
          </cell>
        </row>
        <row r="29">
          <cell r="A29" t="str">
            <v>3900220</v>
          </cell>
          <cell r="B29">
            <v>3900220</v>
          </cell>
          <cell r="C29" t="str">
            <v>TRIGON L PLUS 100 EU H2 20%</v>
          </cell>
          <cell r="D29" t="str">
            <v>TRIGON L PLUS 100 EU H2 20%</v>
          </cell>
          <cell r="E29" t="str">
            <v>Y</v>
          </cell>
        </row>
        <row r="30">
          <cell r="A30" t="str">
            <v>3900221</v>
          </cell>
          <cell r="B30">
            <v>3900221</v>
          </cell>
          <cell r="C30" t="str">
            <v>TRIGON L PLUS 120 EU H2 20%</v>
          </cell>
          <cell r="D30" t="str">
            <v>TRIGON L PLUS 120 EU H2 20%</v>
          </cell>
          <cell r="E30" t="str">
            <v>Y</v>
          </cell>
        </row>
        <row r="31">
          <cell r="A31" t="str">
            <v>3900222</v>
          </cell>
          <cell r="B31">
            <v>3900222</v>
          </cell>
          <cell r="C31" t="str">
            <v>TRIGON L PLUS 140 EU H2 20%</v>
          </cell>
          <cell r="D31" t="str">
            <v>TRIGON L PLUS 140 EU H2 20%</v>
          </cell>
          <cell r="E31" t="str">
            <v>Y</v>
          </cell>
        </row>
        <row r="32">
          <cell r="A32" t="str">
            <v>3900223</v>
          </cell>
          <cell r="B32">
            <v>3900223</v>
          </cell>
          <cell r="C32" t="str">
            <v>TRIGON L PLUS 170 EU H2 20%</v>
          </cell>
          <cell r="D32" t="str">
            <v>TRIGON L PLUS 170 EU H2 20%</v>
          </cell>
          <cell r="E32" t="str">
            <v>Y</v>
          </cell>
        </row>
        <row r="33">
          <cell r="A33" t="str">
            <v>3900224</v>
          </cell>
          <cell r="B33">
            <v>3900224</v>
          </cell>
          <cell r="C33" t="str">
            <v>TRIGON L PLUS 200 EU H2 20%</v>
          </cell>
          <cell r="D33" t="str">
            <v>TRIGON L PLUS 200 EU H2 20%</v>
          </cell>
          <cell r="E33" t="str">
            <v>Y</v>
          </cell>
        </row>
        <row r="34">
          <cell r="A34" t="str">
            <v>3581644</v>
          </cell>
          <cell r="B34">
            <v>3581644</v>
          </cell>
          <cell r="C34" t="str">
            <v>TRIGON XL 150</v>
          </cell>
          <cell r="D34" t="str">
            <v>TRIGON XL 150 газовый котёл</v>
          </cell>
          <cell r="E34" t="str">
            <v>N</v>
          </cell>
        </row>
        <row r="35">
          <cell r="A35" t="str">
            <v>3581645</v>
          </cell>
          <cell r="B35">
            <v>3581645</v>
          </cell>
          <cell r="C35" t="str">
            <v xml:space="preserve">TRIGON XL 200 </v>
          </cell>
          <cell r="D35" t="str">
            <v>TRIGON XL 200 газовый котёл</v>
          </cell>
          <cell r="E35" t="str">
            <v>N</v>
          </cell>
        </row>
        <row r="36">
          <cell r="A36" t="str">
            <v>3581646</v>
          </cell>
          <cell r="B36">
            <v>3581646</v>
          </cell>
          <cell r="C36" t="str">
            <v xml:space="preserve">TRIGON XL 250 </v>
          </cell>
          <cell r="D36" t="str">
            <v>TRIGON XL 250 газовый котёл</v>
          </cell>
          <cell r="E36" t="str">
            <v>N</v>
          </cell>
        </row>
        <row r="37">
          <cell r="A37" t="str">
            <v>3581647</v>
          </cell>
          <cell r="B37">
            <v>3581647</v>
          </cell>
          <cell r="C37" t="str">
            <v xml:space="preserve">TRIGON XL 300 </v>
          </cell>
          <cell r="D37" t="str">
            <v>TRIGON XL 300 газовый котёл</v>
          </cell>
          <cell r="E37" t="str">
            <v>N</v>
          </cell>
        </row>
        <row r="38">
          <cell r="A38" t="str">
            <v>3581648</v>
          </cell>
          <cell r="B38">
            <v>3581648</v>
          </cell>
          <cell r="C38" t="str">
            <v xml:space="preserve">TRIGON XL 400 </v>
          </cell>
          <cell r="D38" t="str">
            <v>TRIGON XL 400 газовый котёл</v>
          </cell>
          <cell r="E38" t="str">
            <v>N</v>
          </cell>
        </row>
        <row r="39">
          <cell r="A39" t="str">
            <v>3581649</v>
          </cell>
          <cell r="B39">
            <v>3581649</v>
          </cell>
          <cell r="C39" t="str">
            <v xml:space="preserve">TRIGON XL 500 </v>
          </cell>
          <cell r="D39" t="str">
            <v>TRIGON XL 500 газовый котёл</v>
          </cell>
          <cell r="E39" t="str">
            <v>N</v>
          </cell>
        </row>
        <row r="40">
          <cell r="A40" t="str">
            <v>3581650</v>
          </cell>
          <cell r="B40">
            <v>3581650</v>
          </cell>
          <cell r="C40" t="str">
            <v>TRIGON XL 570</v>
          </cell>
          <cell r="D40" t="str">
            <v>TRIGON XL 570 газовый котёл</v>
          </cell>
          <cell r="E40" t="str">
            <v>N</v>
          </cell>
        </row>
        <row r="41">
          <cell r="A41" t="str">
            <v>3726790</v>
          </cell>
          <cell r="B41">
            <v>3726790</v>
          </cell>
          <cell r="C41" t="str">
            <v>TRIGON XL 150 H2 Blend</v>
          </cell>
          <cell r="D41" t="str">
            <v>TRIGON XL 150 H2 Blend</v>
          </cell>
          <cell r="E41" t="str">
            <v>Y</v>
          </cell>
        </row>
        <row r="42">
          <cell r="A42" t="str">
            <v>3726791</v>
          </cell>
          <cell r="B42">
            <v>3726791</v>
          </cell>
          <cell r="C42" t="str">
            <v>TRIGON XL 200 H2 Blend</v>
          </cell>
          <cell r="D42" t="str">
            <v>TRIGON XL 200 H2 Blend</v>
          </cell>
          <cell r="E42" t="str">
            <v>Y</v>
          </cell>
        </row>
        <row r="43">
          <cell r="A43" t="str">
            <v>3726792</v>
          </cell>
          <cell r="B43">
            <v>3726792</v>
          </cell>
          <cell r="C43" t="str">
            <v>TRIGON XL 250 H2 Blend</v>
          </cell>
          <cell r="D43" t="str">
            <v>TRIGON XL 250 H2 Blend</v>
          </cell>
          <cell r="E43" t="str">
            <v>Y</v>
          </cell>
        </row>
        <row r="44">
          <cell r="A44" t="str">
            <v>3726793</v>
          </cell>
          <cell r="B44">
            <v>3726793</v>
          </cell>
          <cell r="C44" t="str">
            <v>TRIGON XL 300 H2 Blend</v>
          </cell>
          <cell r="D44" t="str">
            <v>TRIGON XL 300 H2 Blend</v>
          </cell>
          <cell r="E44" t="str">
            <v>Y</v>
          </cell>
        </row>
        <row r="45">
          <cell r="A45" t="str">
            <v>3726795</v>
          </cell>
          <cell r="B45">
            <v>3726795</v>
          </cell>
          <cell r="C45" t="str">
            <v>TRIGON XL 400 H2 Blend</v>
          </cell>
          <cell r="D45" t="str">
            <v>TRIGON XL 400 H2 Blend</v>
          </cell>
          <cell r="E45" t="str">
            <v>Y</v>
          </cell>
        </row>
        <row r="46">
          <cell r="A46" t="str">
            <v>3726796</v>
          </cell>
          <cell r="B46">
            <v>3726796</v>
          </cell>
          <cell r="C46" t="str">
            <v>TRIGON XL 500 H2 Blend</v>
          </cell>
          <cell r="D46" t="str">
            <v>TRIGON XL 500 H2 Blend</v>
          </cell>
          <cell r="E46" t="str">
            <v>Y</v>
          </cell>
        </row>
        <row r="47">
          <cell r="A47" t="str">
            <v>3726797</v>
          </cell>
          <cell r="B47">
            <v>3726797</v>
          </cell>
          <cell r="C47" t="str">
            <v>TRIGON XL 570 H2 Blend</v>
          </cell>
          <cell r="D47" t="str">
            <v>TRIGON XL 570 H2 Blend</v>
          </cell>
          <cell r="E47" t="str">
            <v>Y</v>
          </cell>
        </row>
        <row r="48">
          <cell r="A48" t="str">
            <v>3581757</v>
          </cell>
          <cell r="B48">
            <v>3581757</v>
          </cell>
          <cell r="C48" t="str">
            <v>TRIGON XXL ECO 650</v>
          </cell>
          <cell r="D48" t="str">
            <v>TRIGON XXL ECO 650</v>
          </cell>
          <cell r="E48" t="str">
            <v>Y</v>
          </cell>
        </row>
        <row r="49">
          <cell r="A49" t="str">
            <v>3581758</v>
          </cell>
          <cell r="B49">
            <v>3581758</v>
          </cell>
          <cell r="C49" t="str">
            <v>TRIGON XXL ECO 750</v>
          </cell>
          <cell r="D49" t="str">
            <v>TRIGON XXL ECO 750</v>
          </cell>
          <cell r="E49" t="str">
            <v>Y</v>
          </cell>
        </row>
        <row r="50">
          <cell r="A50" t="str">
            <v>3581759</v>
          </cell>
          <cell r="B50">
            <v>3581759</v>
          </cell>
          <cell r="C50" t="str">
            <v>TRIGON XXL ECO 850</v>
          </cell>
          <cell r="D50" t="str">
            <v>TRIGON XXL ECO 850</v>
          </cell>
          <cell r="E50" t="str">
            <v>Y</v>
          </cell>
        </row>
        <row r="51">
          <cell r="A51" t="str">
            <v>3581760</v>
          </cell>
          <cell r="B51">
            <v>3581760</v>
          </cell>
          <cell r="C51" t="str">
            <v>TRIGON XXL ECO 950</v>
          </cell>
          <cell r="D51" t="str">
            <v>TRIGON XXL ECO 950</v>
          </cell>
          <cell r="E51" t="str">
            <v>Y</v>
          </cell>
        </row>
        <row r="52">
          <cell r="A52" t="str">
            <v>3581761</v>
          </cell>
          <cell r="B52">
            <v>3581761</v>
          </cell>
          <cell r="C52" t="str">
            <v>TRIGON XXL ECO 1050</v>
          </cell>
          <cell r="D52" t="str">
            <v>TRIGON XXL ECO 1050</v>
          </cell>
          <cell r="E52" t="str">
            <v>Y</v>
          </cell>
        </row>
        <row r="53">
          <cell r="A53" t="str">
            <v>3581762</v>
          </cell>
          <cell r="B53">
            <v>3581762</v>
          </cell>
          <cell r="C53" t="str">
            <v>TRIGON XXL ECO 1150</v>
          </cell>
          <cell r="D53" t="str">
            <v>TRIGON XXL ECO 1150</v>
          </cell>
          <cell r="E53" t="str">
            <v>Y</v>
          </cell>
        </row>
        <row r="54">
          <cell r="A54" t="str">
            <v>3581763</v>
          </cell>
          <cell r="B54">
            <v>3581763</v>
          </cell>
          <cell r="C54" t="str">
            <v>TRIGON XXL ECO 1300</v>
          </cell>
          <cell r="D54" t="str">
            <v>TRIGON XXL ECO 1300</v>
          </cell>
          <cell r="E54" t="str">
            <v>Y</v>
          </cell>
        </row>
        <row r="55">
          <cell r="A55" t="str">
            <v>3581764</v>
          </cell>
          <cell r="B55">
            <v>3581764</v>
          </cell>
          <cell r="C55" t="str">
            <v>TRIGON XXL ECO 1450</v>
          </cell>
          <cell r="D55" t="str">
            <v>TRIGON XXL ECO 1450</v>
          </cell>
          <cell r="E55" t="str">
            <v>Y</v>
          </cell>
        </row>
        <row r="56">
          <cell r="A56" t="str">
            <v>3581765</v>
          </cell>
          <cell r="B56">
            <v>3581765</v>
          </cell>
          <cell r="C56" t="str">
            <v>TRIGON XXL ECO 1600</v>
          </cell>
          <cell r="D56" t="str">
            <v>TRIGON XXL ECO 1600</v>
          </cell>
          <cell r="E56" t="str">
            <v>Y</v>
          </cell>
        </row>
        <row r="57">
          <cell r="A57" t="str">
            <v>3581766</v>
          </cell>
          <cell r="B57">
            <v>3581766</v>
          </cell>
          <cell r="C57" t="str">
            <v>TRIGON XXL EVO 700</v>
          </cell>
          <cell r="D57" t="str">
            <v>TRIGON XXL EVO 700</v>
          </cell>
          <cell r="E57" t="str">
            <v>Y</v>
          </cell>
        </row>
        <row r="58">
          <cell r="A58" t="str">
            <v>3581767</v>
          </cell>
          <cell r="B58">
            <v>3581767</v>
          </cell>
          <cell r="C58" t="str">
            <v>TRIGON XXL EVO 800</v>
          </cell>
          <cell r="D58" t="str">
            <v>TRIGON XXL EVO 800</v>
          </cell>
          <cell r="E58" t="str">
            <v>Y</v>
          </cell>
        </row>
        <row r="59">
          <cell r="A59" t="str">
            <v>3581768</v>
          </cell>
          <cell r="B59">
            <v>3581768</v>
          </cell>
          <cell r="C59" t="str">
            <v>TRIGON XXL EVO 900</v>
          </cell>
          <cell r="D59" t="str">
            <v>TRIGON XXL EVO 900</v>
          </cell>
          <cell r="E59" t="str">
            <v>Y</v>
          </cell>
        </row>
        <row r="60">
          <cell r="A60" t="str">
            <v>3581769</v>
          </cell>
          <cell r="B60">
            <v>3581769</v>
          </cell>
          <cell r="C60" t="str">
            <v>TRIGON XXL EVO 1000</v>
          </cell>
          <cell r="D60" t="str">
            <v>TRIGON XXL EVO 1000</v>
          </cell>
          <cell r="E60" t="str">
            <v>Y</v>
          </cell>
        </row>
        <row r="61">
          <cell r="A61" t="str">
            <v>3581770</v>
          </cell>
          <cell r="B61">
            <v>3581770</v>
          </cell>
          <cell r="C61" t="str">
            <v>TRIGON XXL EVO 1100</v>
          </cell>
          <cell r="D61" t="str">
            <v>TRIGON XXL EVO 1100</v>
          </cell>
          <cell r="E61" t="str">
            <v>Y</v>
          </cell>
        </row>
        <row r="62">
          <cell r="A62" t="str">
            <v>3581771</v>
          </cell>
          <cell r="B62">
            <v>3581771</v>
          </cell>
          <cell r="C62" t="str">
            <v>TRIGON XXL EVO 1200</v>
          </cell>
          <cell r="D62" t="str">
            <v>TRIGON XXL EVO 1200</v>
          </cell>
          <cell r="E62" t="str">
            <v>Y</v>
          </cell>
        </row>
        <row r="63">
          <cell r="A63" t="str">
            <v>3581772</v>
          </cell>
          <cell r="B63">
            <v>3581772</v>
          </cell>
          <cell r="C63" t="str">
            <v>TRIGON XXL EVO 1400</v>
          </cell>
          <cell r="D63" t="str">
            <v>TRIGON XXL EVO 1400</v>
          </cell>
          <cell r="E63" t="str">
            <v>Y</v>
          </cell>
        </row>
        <row r="64">
          <cell r="A64" t="str">
            <v>3581773</v>
          </cell>
          <cell r="B64">
            <v>3581773</v>
          </cell>
          <cell r="C64" t="str">
            <v>TRIGON XXL EVO 1550</v>
          </cell>
          <cell r="D64" t="str">
            <v>TRIGON XXL EVO 1550</v>
          </cell>
          <cell r="E64" t="str">
            <v>Y</v>
          </cell>
        </row>
        <row r="65">
          <cell r="A65" t="str">
            <v>3581774</v>
          </cell>
          <cell r="B65">
            <v>3581774</v>
          </cell>
          <cell r="C65" t="str">
            <v>TRIGON XXL EVO 1700</v>
          </cell>
          <cell r="D65" t="str">
            <v>TRIGON XXL EVO 1700</v>
          </cell>
          <cell r="E65" t="str">
            <v>Y</v>
          </cell>
        </row>
        <row r="66">
          <cell r="A66" t="str">
            <v>3581795</v>
          </cell>
          <cell r="B66">
            <v>3581795</v>
          </cell>
          <cell r="C66" t="str">
            <v>TRIGON XXL EVO 2000</v>
          </cell>
          <cell r="D66" t="str">
            <v>TRIGON XXL EVO 2000</v>
          </cell>
          <cell r="E66" t="str">
            <v>Y</v>
          </cell>
        </row>
        <row r="67">
          <cell r="A67" t="str">
            <v>3581747</v>
          </cell>
          <cell r="B67">
            <v>3581747</v>
          </cell>
          <cell r="C67" t="str">
            <v>TRIGON XXL SE 650</v>
          </cell>
          <cell r="D67" t="str">
            <v>TRIGON XXL SE 650</v>
          </cell>
          <cell r="E67" t="str">
            <v>Y</v>
          </cell>
        </row>
        <row r="68">
          <cell r="A68" t="str">
            <v>3581748</v>
          </cell>
          <cell r="B68">
            <v>3581748</v>
          </cell>
          <cell r="C68" t="str">
            <v>TRIGON XXL SE 750</v>
          </cell>
          <cell r="D68" t="str">
            <v>TRIGON XXL SE 750</v>
          </cell>
          <cell r="E68" t="str">
            <v>Y</v>
          </cell>
        </row>
        <row r="69">
          <cell r="A69" t="str">
            <v>3581749</v>
          </cell>
          <cell r="B69">
            <v>3581749</v>
          </cell>
          <cell r="C69" t="str">
            <v>TRIGON XXL SE 850</v>
          </cell>
          <cell r="D69" t="str">
            <v>TRIGON XXL SE 850</v>
          </cell>
          <cell r="E69" t="str">
            <v>Y</v>
          </cell>
        </row>
        <row r="70">
          <cell r="A70" t="str">
            <v>3581750</v>
          </cell>
          <cell r="B70">
            <v>3581750</v>
          </cell>
          <cell r="C70" t="str">
            <v>TRIGON XXL SE 1000</v>
          </cell>
          <cell r="D70" t="str">
            <v>TRIGON XXL SE 1000</v>
          </cell>
          <cell r="E70" t="str">
            <v>Y</v>
          </cell>
        </row>
        <row r="71">
          <cell r="A71" t="str">
            <v>3581751</v>
          </cell>
          <cell r="B71">
            <v>3581751</v>
          </cell>
          <cell r="C71" t="str">
            <v>TRIGON XXL SE 1100</v>
          </cell>
          <cell r="D71" t="str">
            <v>TRIGON XXL SE 1100</v>
          </cell>
          <cell r="E71" t="str">
            <v>Y</v>
          </cell>
        </row>
        <row r="72">
          <cell r="A72" t="str">
            <v>3581752</v>
          </cell>
          <cell r="B72">
            <v>3581752</v>
          </cell>
          <cell r="C72" t="str">
            <v>TRIGON XXL SE 1200</v>
          </cell>
          <cell r="D72" t="str">
            <v>TRIGON XXL SE 1200</v>
          </cell>
          <cell r="E72" t="str">
            <v>Y</v>
          </cell>
        </row>
        <row r="73">
          <cell r="A73" t="str">
            <v>3581753</v>
          </cell>
          <cell r="B73">
            <v>3581753</v>
          </cell>
          <cell r="C73" t="str">
            <v>TRIGON XXL SE 1300</v>
          </cell>
          <cell r="D73" t="str">
            <v>TRIGON XXL SE 1300</v>
          </cell>
          <cell r="E73" t="str">
            <v>Y</v>
          </cell>
        </row>
        <row r="74">
          <cell r="A74" t="str">
            <v>3581754</v>
          </cell>
          <cell r="B74">
            <v>3581754</v>
          </cell>
          <cell r="C74" t="str">
            <v>TRIGON XXL SE 1500</v>
          </cell>
          <cell r="D74" t="str">
            <v>TRIGON XXL SE 1500</v>
          </cell>
          <cell r="E74" t="str">
            <v>Y</v>
          </cell>
        </row>
        <row r="75">
          <cell r="A75" t="str">
            <v>3581755</v>
          </cell>
          <cell r="B75">
            <v>3581755</v>
          </cell>
          <cell r="C75" t="str">
            <v>TRIGON XXL SE 1700</v>
          </cell>
          <cell r="D75" t="str">
            <v>TRIGON XXL SE 1700</v>
          </cell>
          <cell r="E75" t="str">
            <v>Y</v>
          </cell>
        </row>
        <row r="76">
          <cell r="A76" t="str">
            <v>3581756</v>
          </cell>
          <cell r="B76">
            <v>3581756</v>
          </cell>
          <cell r="C76" t="str">
            <v>TRIGON XXL SE 1900</v>
          </cell>
          <cell r="D76" t="str">
            <v>TRIGON XXL SE 1900</v>
          </cell>
          <cell r="E76" t="str">
            <v>Y</v>
          </cell>
        </row>
        <row r="77">
          <cell r="A77" t="str">
            <v>3581415</v>
          </cell>
          <cell r="B77">
            <v>3581415</v>
          </cell>
          <cell r="C77" t="str">
            <v xml:space="preserve">GENUS PREMIUM EVO HP 45KW </v>
          </cell>
          <cell r="D77" t="str">
            <v>GENUS PREMIUM EVO HP 45 котёл конденсационный</v>
          </cell>
          <cell r="E77" t="str">
            <v>N</v>
          </cell>
        </row>
        <row r="78">
          <cell r="A78" t="str">
            <v>3581416</v>
          </cell>
          <cell r="B78">
            <v>3581416</v>
          </cell>
          <cell r="C78" t="str">
            <v xml:space="preserve">GENUS PREMIUM EVO HP 65KW </v>
          </cell>
          <cell r="D78" t="str">
            <v>GENUS PREMIUM EVO HP 65 котёл конденсационный</v>
          </cell>
          <cell r="E78" t="str">
            <v>N</v>
          </cell>
        </row>
        <row r="79">
          <cell r="A79" t="str">
            <v>3581564</v>
          </cell>
          <cell r="B79">
            <v>3581564</v>
          </cell>
          <cell r="C79" t="str">
            <v>GENUS PREMIUM EVO HP 45KW EU</v>
          </cell>
          <cell r="D79" t="str">
            <v>GENUS PREMIUM EVO HP 45KW EU</v>
          </cell>
          <cell r="E79" t="str">
            <v>Y</v>
          </cell>
        </row>
        <row r="80">
          <cell r="A80" t="str">
            <v>3581565</v>
          </cell>
          <cell r="B80">
            <v>3581565</v>
          </cell>
          <cell r="C80" t="str">
            <v>GENUS PREMIUM EVO HP 65KW EU</v>
          </cell>
          <cell r="D80" t="str">
            <v>GENUS PREMIUM EVO HP 65KW EU</v>
          </cell>
          <cell r="E80" t="str">
            <v>Y</v>
          </cell>
        </row>
        <row r="81">
          <cell r="A81" t="str">
            <v>3581566</v>
          </cell>
          <cell r="B81">
            <v>3581566</v>
          </cell>
          <cell r="C81" t="str">
            <v>GENUS PREMIUM EVO HP 85KW EU</v>
          </cell>
          <cell r="D81" t="str">
            <v>GENUS PREMIUM EVO HP 85KW EU котёл конденсационный</v>
          </cell>
          <cell r="E81" t="str">
            <v>Y</v>
          </cell>
        </row>
        <row r="82">
          <cell r="A82" t="str">
            <v>3581567</v>
          </cell>
          <cell r="B82">
            <v>3581567</v>
          </cell>
          <cell r="C82" t="str">
            <v>GENUS PREMIUM EVO HP 100KW EU</v>
          </cell>
          <cell r="D82" t="str">
            <v>GENUS PREMIUM EVO HP 100KW EU котёл конденсационный</v>
          </cell>
          <cell r="E82" t="str">
            <v>Y</v>
          </cell>
        </row>
        <row r="83">
          <cell r="A83" t="str">
            <v>3581568</v>
          </cell>
          <cell r="B83">
            <v>3581568</v>
          </cell>
          <cell r="C83" t="str">
            <v>GENUS PREMIUM EVO HP 115KW EU</v>
          </cell>
          <cell r="D83" t="str">
            <v>GENUS PREMIUM EVO HP 115KW EU котёл конденсационный</v>
          </cell>
          <cell r="E83" t="str">
            <v>Y</v>
          </cell>
        </row>
        <row r="84">
          <cell r="A84" t="str">
            <v>3581569</v>
          </cell>
          <cell r="B84">
            <v>3581569</v>
          </cell>
          <cell r="C84" t="str">
            <v>GENUS PREMIUM EVO HP 150KW EU</v>
          </cell>
          <cell r="D84" t="str">
            <v>GENUS PREMIUM EVO HP 150KW EU котёл конденсационный</v>
          </cell>
          <cell r="E84" t="str">
            <v>Y</v>
          </cell>
        </row>
        <row r="85">
          <cell r="A85" t="str">
            <v>3581570</v>
          </cell>
          <cell r="B85">
            <v>3581570</v>
          </cell>
          <cell r="C85" t="str">
            <v>TALIA GREEN SYSTEM EVO HP 45KW EU</v>
          </cell>
          <cell r="D85" t="str">
            <v>TALIA GREEN SYSTEM EVO HP 45KW EU</v>
          </cell>
          <cell r="E85" t="str">
            <v>Y</v>
          </cell>
        </row>
        <row r="86">
          <cell r="A86" t="str">
            <v>3581571</v>
          </cell>
          <cell r="B86">
            <v>3581571</v>
          </cell>
          <cell r="C86" t="str">
            <v>TALIA GREEN SYSTEM EVO HP 65KW EU</v>
          </cell>
          <cell r="D86" t="str">
            <v>TALIA GREEN SYSTEM EVO HP 65KW EU</v>
          </cell>
          <cell r="E86" t="str">
            <v>Y</v>
          </cell>
        </row>
        <row r="87">
          <cell r="A87" t="str">
            <v>3581572</v>
          </cell>
          <cell r="B87">
            <v>3581572</v>
          </cell>
          <cell r="C87" t="str">
            <v>TALIA GREEN SYSTEM EVO HP 85KW EU</v>
          </cell>
          <cell r="D87" t="str">
            <v>TALIA GREEN SYSTEM EVO HP 85KW EU</v>
          </cell>
          <cell r="E87" t="str">
            <v>Y</v>
          </cell>
        </row>
        <row r="88">
          <cell r="A88" t="str">
            <v>3581573</v>
          </cell>
          <cell r="B88">
            <v>3581573</v>
          </cell>
          <cell r="C88" t="str">
            <v>TALIA GREEN SYSTEM EVO HP 100KW EU</v>
          </cell>
          <cell r="D88" t="str">
            <v>TALIA GREEN SYSTEM EVO HP 100KW EU</v>
          </cell>
          <cell r="E88" t="str">
            <v>Y</v>
          </cell>
        </row>
        <row r="89">
          <cell r="A89" t="str">
            <v>3581574</v>
          </cell>
          <cell r="B89">
            <v>3581574</v>
          </cell>
          <cell r="C89" t="str">
            <v>TALIA GREEN SYSTEM EVO HP 115KW EU</v>
          </cell>
          <cell r="D89" t="str">
            <v>TALIA GREEN SYSTEM EVO HP 115KW EU</v>
          </cell>
          <cell r="E89" t="str">
            <v>Y</v>
          </cell>
        </row>
        <row r="90">
          <cell r="A90" t="str">
            <v>3581575</v>
          </cell>
          <cell r="B90">
            <v>3581575</v>
          </cell>
          <cell r="C90" t="str">
            <v>TALIA GREEN SYSTEM EVO HP 150KW EU</v>
          </cell>
          <cell r="D90" t="str">
            <v>TALIA GREEN SYSTEM EVO HP 150KW EU</v>
          </cell>
          <cell r="E90" t="str">
            <v>Y</v>
          </cell>
        </row>
        <row r="91">
          <cell r="A91" t="str">
            <v>3900100</v>
          </cell>
          <cell r="B91">
            <v>3900100</v>
          </cell>
          <cell r="C91" t="str">
            <v xml:space="preserve">THISION L PLUS 60 EE </v>
          </cell>
          <cell r="D91" t="str">
            <v>THISION L PLUS 60 EE</v>
          </cell>
          <cell r="E91" t="str">
            <v>N</v>
          </cell>
        </row>
        <row r="92">
          <cell r="A92" t="str">
            <v>3900086</v>
          </cell>
          <cell r="B92">
            <v>3900086</v>
          </cell>
          <cell r="C92" t="str">
            <v>THISION L PLUS 70 EE</v>
          </cell>
          <cell r="D92" t="str">
            <v>THISION L PLUS 70 EE</v>
          </cell>
          <cell r="E92" t="str">
            <v>N</v>
          </cell>
        </row>
        <row r="93">
          <cell r="A93" t="str">
            <v>3900087</v>
          </cell>
          <cell r="B93">
            <v>3900087</v>
          </cell>
          <cell r="C93" t="str">
            <v>THISION L PLUS 100 EE</v>
          </cell>
          <cell r="D93" t="str">
            <v>THISION L PLUS 100 EE</v>
          </cell>
          <cell r="E93" t="str">
            <v>N</v>
          </cell>
        </row>
        <row r="94">
          <cell r="A94" t="str">
            <v>3900089</v>
          </cell>
          <cell r="B94">
            <v>3900089</v>
          </cell>
          <cell r="C94" t="str">
            <v>THISION L PLUS 120 EE</v>
          </cell>
          <cell r="D94" t="str">
            <v>THISION L PLUS 120 EE</v>
          </cell>
          <cell r="E94" t="str">
            <v>N</v>
          </cell>
        </row>
        <row r="95">
          <cell r="A95" t="str">
            <v>3900090</v>
          </cell>
          <cell r="B95">
            <v>3900090</v>
          </cell>
          <cell r="C95" t="str">
            <v>THISION L PLUS 140 EE</v>
          </cell>
          <cell r="D95" t="str">
            <v>THISION L PLUS 140 EE</v>
          </cell>
          <cell r="E95" t="str">
            <v>N</v>
          </cell>
        </row>
        <row r="96">
          <cell r="A96" t="str">
            <v>3900091</v>
          </cell>
          <cell r="B96">
            <v>3900091</v>
          </cell>
          <cell r="C96" t="str">
            <v>THISION L PLUS 170 EE</v>
          </cell>
          <cell r="D96" t="str">
            <v>THISION L PLUS 170 EE</v>
          </cell>
          <cell r="E96" t="str">
            <v>N</v>
          </cell>
        </row>
        <row r="97">
          <cell r="A97" t="str">
            <v>3900092</v>
          </cell>
          <cell r="B97">
            <v>3900092</v>
          </cell>
          <cell r="C97" t="str">
            <v>THISION L PLUS 200 EE</v>
          </cell>
          <cell r="D97" t="str">
            <v>THISION L PLUS 200 EE</v>
          </cell>
          <cell r="E97" t="str">
            <v>N</v>
          </cell>
        </row>
        <row r="98">
          <cell r="A98" t="str">
            <v>3900211</v>
          </cell>
          <cell r="B98">
            <v>3900211</v>
          </cell>
          <cell r="C98" t="str">
            <v>THISION L PLUS 60 EU H2 20%</v>
          </cell>
          <cell r="D98" t="str">
            <v>THISION L PLUS 60 EU H2 20%</v>
          </cell>
          <cell r="E98" t="str">
            <v>Y</v>
          </cell>
        </row>
        <row r="99">
          <cell r="A99" t="str">
            <v>3900212</v>
          </cell>
          <cell r="B99">
            <v>3900212</v>
          </cell>
          <cell r="C99" t="str">
            <v>THISION L PLUS 70 EU H2 20%</v>
          </cell>
          <cell r="D99" t="str">
            <v>THISION L PLUS 70 EU H2 20%</v>
          </cell>
          <cell r="E99" t="str">
            <v>Y</v>
          </cell>
        </row>
        <row r="100">
          <cell r="A100" t="str">
            <v>3900213</v>
          </cell>
          <cell r="B100">
            <v>3900213</v>
          </cell>
          <cell r="C100" t="str">
            <v>THISION L PLUS 100 EU H2 20%</v>
          </cell>
          <cell r="D100" t="str">
            <v>THISION L PLUS 100 EU H2 20%</v>
          </cell>
          <cell r="E100" t="str">
            <v>Y</v>
          </cell>
        </row>
        <row r="101">
          <cell r="A101" t="str">
            <v>3900214</v>
          </cell>
          <cell r="B101">
            <v>3900214</v>
          </cell>
          <cell r="C101" t="str">
            <v>THISION L PLUS 120 EU H2 20%</v>
          </cell>
          <cell r="D101" t="str">
            <v>THISION L PLUS 120 EU H2 20%</v>
          </cell>
          <cell r="E101" t="str">
            <v>Y</v>
          </cell>
        </row>
        <row r="102">
          <cell r="A102" t="str">
            <v>3900215</v>
          </cell>
          <cell r="B102">
            <v>3900215</v>
          </cell>
          <cell r="C102" t="str">
            <v>THISION L PLUS 140 EU H2 20%</v>
          </cell>
          <cell r="D102" t="str">
            <v>THISION L PLUS 140 EU H2 20%</v>
          </cell>
          <cell r="E102" t="str">
            <v>Y</v>
          </cell>
        </row>
        <row r="103">
          <cell r="A103" t="str">
            <v>3900216</v>
          </cell>
          <cell r="B103">
            <v>3900216</v>
          </cell>
          <cell r="C103" t="str">
            <v>THISION L PLUS 170 EU H2 20%</v>
          </cell>
          <cell r="D103" t="str">
            <v>THISION L PLUS 170 EU H2 20%</v>
          </cell>
          <cell r="E103" t="str">
            <v>Y</v>
          </cell>
        </row>
        <row r="104">
          <cell r="A104" t="str">
            <v>3900217</v>
          </cell>
          <cell r="B104">
            <v>3900217</v>
          </cell>
          <cell r="C104" t="str">
            <v>THISION L PLUS 200 EU H2 20%</v>
          </cell>
          <cell r="D104" t="str">
            <v>THISION L PLUS 200 EU H2 20%</v>
          </cell>
          <cell r="E104" t="str">
            <v>Y</v>
          </cell>
        </row>
        <row r="105">
          <cell r="A105" t="str">
            <v>3900166</v>
          </cell>
          <cell r="B105">
            <v>3900166</v>
          </cell>
          <cell r="C105" t="str">
            <v>THISION S PLUS 54</v>
          </cell>
          <cell r="D105" t="str">
            <v>THISION S PLUS 54</v>
          </cell>
          <cell r="E105" t="str">
            <v>N</v>
          </cell>
        </row>
        <row r="106">
          <cell r="A106" t="str">
            <v>3301039</v>
          </cell>
          <cell r="B106">
            <v>3301039</v>
          </cell>
          <cell r="C106" t="str">
            <v>CLAS ONE SYSTEM 24 RDC</v>
          </cell>
          <cell r="D106" t="str">
            <v>CLAS ONE SYSTEM 24 RDC котёл конденс.</v>
          </cell>
          <cell r="E106" t="str">
            <v>Y</v>
          </cell>
        </row>
        <row r="107">
          <cell r="A107" t="str">
            <v>3301040</v>
          </cell>
          <cell r="B107">
            <v>3301040</v>
          </cell>
          <cell r="C107" t="str">
            <v>CLAS ONE SYSTEM 30 RDC</v>
          </cell>
          <cell r="D107" t="str">
            <v>CLAS ONE SYSTEM 30 RDC котёл конденс.</v>
          </cell>
          <cell r="E107" t="str">
            <v>Y</v>
          </cell>
        </row>
        <row r="108">
          <cell r="A108" t="str">
            <v>3301041</v>
          </cell>
          <cell r="B108">
            <v>3301041</v>
          </cell>
          <cell r="C108" t="str">
            <v>CLAS ONE SYSTEM 35 RDC</v>
          </cell>
          <cell r="D108" t="str">
            <v>CLAS ONE SYSTEM 35 RDC котёл конденс.</v>
          </cell>
          <cell r="E108" t="str">
            <v>Y</v>
          </cell>
        </row>
        <row r="109">
          <cell r="A109" t="str">
            <v>3301027</v>
          </cell>
          <cell r="B109">
            <v>3301027</v>
          </cell>
          <cell r="C109" t="str">
            <v>GENUS ONE SYSTEM 24</v>
          </cell>
          <cell r="D109" t="str">
            <v>GENUS ONE SYSTEM 24 котёл конденс.</v>
          </cell>
          <cell r="E109" t="str">
            <v>N</v>
          </cell>
        </row>
        <row r="110">
          <cell r="A110" t="str">
            <v>3301028</v>
          </cell>
          <cell r="B110">
            <v>3301028</v>
          </cell>
          <cell r="C110" t="str">
            <v>GENUS ONE SYSTEM 30</v>
          </cell>
          <cell r="D110" t="str">
            <v>GENUS ONE SYSTEM 30 котёл конденс.</v>
          </cell>
          <cell r="E110" t="str">
            <v>N</v>
          </cell>
        </row>
        <row r="111">
          <cell r="A111" t="str">
            <v>3301029</v>
          </cell>
          <cell r="B111">
            <v>3301029</v>
          </cell>
          <cell r="C111" t="str">
            <v>GENUS ONE SYSTEM 35</v>
          </cell>
          <cell r="D111" t="str">
            <v>GENUS ONE SYSTEM 35 котёл конденс.</v>
          </cell>
          <cell r="E111" t="str">
            <v>N</v>
          </cell>
        </row>
        <row r="112">
          <cell r="A112" t="str">
            <v>3302514</v>
          </cell>
          <cell r="B112">
            <v>3302514</v>
          </cell>
          <cell r="C112" t="str">
            <v>GENUS ONE+ SYSTEM 24</v>
          </cell>
          <cell r="D112" t="str">
            <v>GENUS ONE+ SYSTEM 24</v>
          </cell>
          <cell r="E112" t="str">
            <v>Y</v>
          </cell>
        </row>
        <row r="113">
          <cell r="A113" t="str">
            <v>3302515</v>
          </cell>
          <cell r="B113">
            <v>3302515</v>
          </cell>
          <cell r="C113" t="str">
            <v>GENUS ONE+ SYSTEM 30</v>
          </cell>
          <cell r="D113" t="str">
            <v>GENUS ONE+ SYSTEM 30</v>
          </cell>
          <cell r="E113" t="str">
            <v>Y</v>
          </cell>
        </row>
        <row r="114">
          <cell r="A114" t="str">
            <v>3302516</v>
          </cell>
          <cell r="B114">
            <v>3302516</v>
          </cell>
          <cell r="C114" t="str">
            <v>GENUS ONE+ SYSTEM 35</v>
          </cell>
          <cell r="D114" t="str">
            <v>GENUS ONE+ SYSTEM 35</v>
          </cell>
          <cell r="E114" t="str">
            <v>Y</v>
          </cell>
        </row>
        <row r="115">
          <cell r="A115" t="str">
            <v>3310619</v>
          </cell>
          <cell r="B115">
            <v>3310619</v>
          </cell>
          <cell r="C115" t="str">
            <v>MIRA ADVANCE SYSTEM 25</v>
          </cell>
          <cell r="D115" t="str">
            <v>MIRA ADVANCE SYSTEM 25</v>
          </cell>
          <cell r="E115" t="str">
            <v>N</v>
          </cell>
        </row>
        <row r="116">
          <cell r="A116" t="str">
            <v>3310620</v>
          </cell>
          <cell r="B116">
            <v>3310620</v>
          </cell>
          <cell r="C116" t="str">
            <v>MIRA ADVANCE SYSTEM 35</v>
          </cell>
          <cell r="D116" t="str">
            <v>MIRA ADVANCE SYSTEM 35</v>
          </cell>
          <cell r="E116" t="str">
            <v>Y</v>
          </cell>
        </row>
        <row r="117">
          <cell r="A117" t="str">
            <v>3314250</v>
          </cell>
          <cell r="B117">
            <v>3314250</v>
          </cell>
          <cell r="C117" t="str">
            <v>MIRA ADVANCE SYSTEM D2 35</v>
          </cell>
          <cell r="D117" t="str">
            <v>MIRA ADVANCE SYSTEM D2 35</v>
          </cell>
          <cell r="E117" t="str">
            <v>N</v>
          </cell>
        </row>
        <row r="118">
          <cell r="A118" t="str">
            <v>3310618</v>
          </cell>
          <cell r="B118">
            <v>3310618</v>
          </cell>
          <cell r="C118" t="str">
            <v>MIRA ADVANCE SYSTEM 12</v>
          </cell>
          <cell r="D118" t="str">
            <v>MIRA ADVANCE SYSTEM 12</v>
          </cell>
          <cell r="E118" t="str">
            <v>N</v>
          </cell>
        </row>
        <row r="119">
          <cell r="A119" t="str">
            <v>3310618</v>
          </cell>
          <cell r="B119">
            <v>3310618</v>
          </cell>
          <cell r="C119" t="str">
            <v>MIRA ADVANCE SYSTEM 12</v>
          </cell>
          <cell r="D119" t="str">
            <v>MIRA ADVANCE SYSTEM 12</v>
          </cell>
          <cell r="E119" t="str">
            <v>N</v>
          </cell>
        </row>
        <row r="120">
          <cell r="A120" t="str">
            <v>3301059</v>
          </cell>
          <cell r="B120">
            <v>3301059</v>
          </cell>
          <cell r="C120" t="str">
            <v>ALTEAS ONE NET 30</v>
          </cell>
          <cell r="D120" t="str">
            <v>ALTEAS ONE NET 30 котёл конден.</v>
          </cell>
          <cell r="E120" t="str">
            <v>N</v>
          </cell>
        </row>
        <row r="121">
          <cell r="A121" t="str">
            <v>3301060</v>
          </cell>
          <cell r="B121">
            <v>3301060</v>
          </cell>
          <cell r="C121" t="str">
            <v>ALTEAS ONE NET 35</v>
          </cell>
          <cell r="D121" t="str">
            <v>ALTEAS ONE NET 35 котёл конден.</v>
          </cell>
          <cell r="E121" t="str">
            <v>N</v>
          </cell>
        </row>
        <row r="122">
          <cell r="A122" t="str">
            <v>3301058</v>
          </cell>
          <cell r="B122">
            <v>3301058</v>
          </cell>
          <cell r="C122" t="str">
            <v>ALTEAS ONE NET 24</v>
          </cell>
          <cell r="D122" t="str">
            <v>ALTEAS ONE NET 24 котёл конден.</v>
          </cell>
          <cell r="E122" t="str">
            <v>N</v>
          </cell>
        </row>
        <row r="123">
          <cell r="A123" t="str">
            <v>3301060</v>
          </cell>
          <cell r="B123">
            <v>3301060</v>
          </cell>
          <cell r="C123" t="str">
            <v>ALTEAS ONE NET 35</v>
          </cell>
          <cell r="D123" t="str">
            <v>ALTEAS ONE NET 35 котёл конден.</v>
          </cell>
          <cell r="E123" t="str">
            <v>N</v>
          </cell>
        </row>
        <row r="124">
          <cell r="A124" t="str">
            <v>3301772</v>
          </cell>
          <cell r="B124">
            <v>3301772</v>
          </cell>
          <cell r="C124" t="str">
            <v>ALTEAS ONE+ NET 30</v>
          </cell>
          <cell r="D124" t="str">
            <v>ALTEAS ONE+ NET 30 котел конден.</v>
          </cell>
          <cell r="E124" t="str">
            <v>Y</v>
          </cell>
        </row>
        <row r="125">
          <cell r="A125" t="str">
            <v>3301771</v>
          </cell>
          <cell r="B125">
            <v>3301771</v>
          </cell>
          <cell r="C125" t="str">
            <v>ALTEAS ONE+ NET 24</v>
          </cell>
          <cell r="D125" t="str">
            <v>ALTEAS ONE+ NET 24 котел конден.</v>
          </cell>
          <cell r="E125" t="str">
            <v>Y</v>
          </cell>
        </row>
        <row r="126">
          <cell r="A126" t="str">
            <v>3301773</v>
          </cell>
          <cell r="B126">
            <v>3301773</v>
          </cell>
          <cell r="C126" t="str">
            <v>ALTEAS ONE+ NET 35</v>
          </cell>
          <cell r="D126" t="str">
            <v>ALTEAS ONE+ NET 35 котел конден.</v>
          </cell>
          <cell r="E126" t="str">
            <v>Y</v>
          </cell>
        </row>
        <row r="127">
          <cell r="A127" t="str">
            <v>3301017</v>
          </cell>
          <cell r="B127">
            <v>3301017</v>
          </cell>
          <cell r="C127" t="str">
            <v>CLAS ONE 24 RDC</v>
          </cell>
          <cell r="D127" t="str">
            <v>CLAS ONE 24 RDC котёл конденс.</v>
          </cell>
          <cell r="E127" t="str">
            <v>Y</v>
          </cell>
        </row>
        <row r="128">
          <cell r="A128" t="str">
            <v>3301036</v>
          </cell>
          <cell r="B128">
            <v>3301036</v>
          </cell>
          <cell r="C128" t="str">
            <v>CLAS ONE 30 RDC</v>
          </cell>
          <cell r="D128" t="str">
            <v>CLAS ONE 30 RDC котёл конденс.</v>
          </cell>
          <cell r="E128" t="str">
            <v>Y</v>
          </cell>
        </row>
        <row r="129">
          <cell r="A129" t="str">
            <v>3301037</v>
          </cell>
          <cell r="B129">
            <v>3301037</v>
          </cell>
          <cell r="C129" t="str">
            <v>CLAS ONE 35 RDC</v>
          </cell>
          <cell r="D129" t="str">
            <v>CLAS ONE 35 RDC котёл конденс.</v>
          </cell>
          <cell r="E129" t="str">
            <v>Y</v>
          </cell>
        </row>
        <row r="130">
          <cell r="A130" t="str">
            <v>3301018</v>
          </cell>
          <cell r="B130">
            <v>3301018</v>
          </cell>
          <cell r="C130" t="str">
            <v>GENUS ONE 24</v>
          </cell>
          <cell r="D130" t="str">
            <v>GENUS ONE 24 котёл конденсационный</v>
          </cell>
          <cell r="E130" t="str">
            <v>N</v>
          </cell>
        </row>
        <row r="131">
          <cell r="A131" t="str">
            <v>3301019</v>
          </cell>
          <cell r="B131">
            <v>3301019</v>
          </cell>
          <cell r="C131" t="str">
            <v>GENUS ONE 30</v>
          </cell>
          <cell r="D131" t="str">
            <v>GENUS ONE 30 котёл конденсационный</v>
          </cell>
          <cell r="E131" t="str">
            <v>N</v>
          </cell>
        </row>
        <row r="132">
          <cell r="A132" t="str">
            <v>3301020</v>
          </cell>
          <cell r="B132">
            <v>3301020</v>
          </cell>
          <cell r="C132" t="str">
            <v>GENUS ONE 35</v>
          </cell>
          <cell r="D132" t="str">
            <v>GENUS ONE 35 котёл конденсационный</v>
          </cell>
          <cell r="E132" t="str">
            <v>N</v>
          </cell>
        </row>
        <row r="133">
          <cell r="A133" t="str">
            <v>3302444</v>
          </cell>
          <cell r="B133">
            <v>3302444</v>
          </cell>
          <cell r="C133" t="str">
            <v>GENUS ONE+ 24</v>
          </cell>
          <cell r="D133" t="str">
            <v>GENUS ONE+ 24</v>
          </cell>
          <cell r="E133" t="str">
            <v>Y</v>
          </cell>
        </row>
        <row r="134">
          <cell r="A134" t="str">
            <v>3302445</v>
          </cell>
          <cell r="B134">
            <v>3302445</v>
          </cell>
          <cell r="C134" t="str">
            <v>GENUS ONE+ 30</v>
          </cell>
          <cell r="D134" t="str">
            <v>GENUS ONE+ 30</v>
          </cell>
          <cell r="E134" t="str">
            <v>Y</v>
          </cell>
        </row>
        <row r="135">
          <cell r="A135" t="str">
            <v>3302513</v>
          </cell>
          <cell r="B135">
            <v>3302513</v>
          </cell>
          <cell r="C135" t="str">
            <v>GENUS ONE+ 35</v>
          </cell>
          <cell r="D135" t="str">
            <v>GENUS ONE+ 35</v>
          </cell>
          <cell r="E135" t="str">
            <v>Y</v>
          </cell>
        </row>
        <row r="136">
          <cell r="A136" t="str">
            <v>3310622</v>
          </cell>
          <cell r="B136">
            <v>3310622</v>
          </cell>
          <cell r="C136" t="str">
            <v>PIGMA ADVANCE 25</v>
          </cell>
          <cell r="D136" t="str">
            <v>PIGMA ADVANCE 25</v>
          </cell>
          <cell r="E136" t="str">
            <v>Y</v>
          </cell>
        </row>
        <row r="137">
          <cell r="A137" t="str">
            <v>3310624</v>
          </cell>
          <cell r="B137">
            <v>3310624</v>
          </cell>
          <cell r="C137" t="str">
            <v>PIGMA ADVANCE 35</v>
          </cell>
          <cell r="D137" t="str">
            <v>PIGMA ADVANCE 35</v>
          </cell>
          <cell r="E137" t="str">
            <v>N</v>
          </cell>
        </row>
        <row r="138">
          <cell r="A138" t="str">
            <v>3310623</v>
          </cell>
          <cell r="B138">
            <v>3310623</v>
          </cell>
          <cell r="C138" t="str">
            <v>PIGMA ADVANCE 30</v>
          </cell>
          <cell r="D138" t="str">
            <v>PIGMA ADVANCE 30</v>
          </cell>
          <cell r="E138" t="str">
            <v>N</v>
          </cell>
        </row>
        <row r="139">
          <cell r="A139" t="str">
            <v>3300018</v>
          </cell>
          <cell r="B139">
            <v>3300018</v>
          </cell>
          <cell r="C139" t="str">
            <v>UNOBLOC GPV 31 RI MET</v>
          </cell>
          <cell r="D139" t="str">
            <v>UNOBLOC GPV 31 RI MET котёл напольный</v>
          </cell>
          <cell r="E139" t="str">
            <v>N</v>
          </cell>
        </row>
        <row r="140">
          <cell r="A140" t="str">
            <v>3300019</v>
          </cell>
          <cell r="B140">
            <v>3300019</v>
          </cell>
          <cell r="C140" t="str">
            <v>UNOBLOC G 38 RI MET</v>
          </cell>
          <cell r="D140" t="str">
            <v>UNOBLOC G 38 RI MET котёл напольный</v>
          </cell>
          <cell r="E140" t="str">
            <v>N</v>
          </cell>
        </row>
        <row r="141">
          <cell r="A141" t="str">
            <v>3300020</v>
          </cell>
          <cell r="B141">
            <v>3300020</v>
          </cell>
          <cell r="C141" t="str">
            <v>UNOBLOC G 45 RI MET</v>
          </cell>
          <cell r="D141" t="str">
            <v>UNOBLOC G 45 RI MET котёл напольный</v>
          </cell>
          <cell r="E141" t="str">
            <v>N</v>
          </cell>
        </row>
        <row r="142">
          <cell r="A142" t="str">
            <v>3300017</v>
          </cell>
          <cell r="B142">
            <v>3300017</v>
          </cell>
          <cell r="C142" t="str">
            <v>UNOBLOC GPV 24 RI MET</v>
          </cell>
          <cell r="D142" t="str">
            <v>UNOBLOC GPV 24 RI MET котёл напольный</v>
          </cell>
          <cell r="E142" t="str">
            <v>N</v>
          </cell>
        </row>
        <row r="143">
          <cell r="A143" t="str">
            <v>3300873</v>
          </cell>
          <cell r="B143">
            <v>3300873</v>
          </cell>
          <cell r="C143" t="str">
            <v>CLAS X SYSTEM 24 FF NG (RU)</v>
          </cell>
          <cell r="D143" t="str">
            <v>CLAS X SYSTEM 24 FF NG (RU) котёл одноко</v>
          </cell>
          <cell r="E143" t="str">
            <v>N</v>
          </cell>
        </row>
        <row r="144">
          <cell r="A144" t="str">
            <v>3300869</v>
          </cell>
          <cell r="B144">
            <v>3300869</v>
          </cell>
          <cell r="C144" t="str">
            <v>CLAS X SYSTEM 24 FF NG</v>
          </cell>
          <cell r="D144" t="str">
            <v>CLAS X SYSTEM 24 FF NG котёл одноконтурн</v>
          </cell>
          <cell r="E144" t="str">
            <v>N</v>
          </cell>
        </row>
        <row r="145">
          <cell r="A145" t="str">
            <v>3300872</v>
          </cell>
          <cell r="B145">
            <v>3300872</v>
          </cell>
          <cell r="C145" t="str">
            <v>CLAS X SYSTEM 15 FF NG (RU)</v>
          </cell>
          <cell r="D145" t="str">
            <v>CLAS X SYSTEM 15 FF NG (RU) котёл одноко</v>
          </cell>
          <cell r="E145" t="str">
            <v>N</v>
          </cell>
        </row>
        <row r="146">
          <cell r="A146" t="str">
            <v>3300870</v>
          </cell>
          <cell r="B146">
            <v>3300870</v>
          </cell>
          <cell r="C146" t="str">
            <v>CLAS X SYSTEM 28 FF NG</v>
          </cell>
          <cell r="D146" t="str">
            <v>CLAS X SYSTEM 18 FF NG котёл одноконтурн</v>
          </cell>
          <cell r="E146" t="str">
            <v>N</v>
          </cell>
        </row>
        <row r="147">
          <cell r="A147" t="str">
            <v>3300871</v>
          </cell>
          <cell r="B147">
            <v>3300871</v>
          </cell>
          <cell r="C147" t="str">
            <v>CLAS X SYSTEM 32 FF NG</v>
          </cell>
          <cell r="D147" t="str">
            <v>CLAS X SYSTEM 32 FF NG котёл одноконтурн</v>
          </cell>
          <cell r="E147" t="str">
            <v>N</v>
          </cell>
        </row>
        <row r="148">
          <cell r="A148" t="str">
            <v>3301680</v>
          </cell>
          <cell r="B148">
            <v>3301680</v>
          </cell>
          <cell r="C148" t="str">
            <v>CLAS XC SYSTEM 28 FF NG</v>
          </cell>
          <cell r="D148" t="str">
            <v>CLAS XC SYSTEM 28 FF NG</v>
          </cell>
          <cell r="E148" t="str">
            <v>Y</v>
          </cell>
        </row>
        <row r="149">
          <cell r="A149" t="str">
            <v>3301679</v>
          </cell>
          <cell r="B149">
            <v>3301679</v>
          </cell>
          <cell r="C149" t="str">
            <v>CLAS XC SYSTEM 24 FF NG</v>
          </cell>
          <cell r="D149" t="str">
            <v>CLAS XC SYSTEM 24 FF NG</v>
          </cell>
          <cell r="E149" t="str">
            <v>Y</v>
          </cell>
        </row>
        <row r="150">
          <cell r="A150" t="str">
            <v>3301681</v>
          </cell>
          <cell r="B150">
            <v>3301681</v>
          </cell>
          <cell r="C150" t="str">
            <v>CLAS XC SYSTEM 32 FF NG</v>
          </cell>
          <cell r="D150" t="str">
            <v>CLAS XC SYSTEM 32 FF NG</v>
          </cell>
          <cell r="E150" t="str">
            <v>Y</v>
          </cell>
        </row>
        <row r="151">
          <cell r="A151" t="str">
            <v>3310680</v>
          </cell>
          <cell r="B151">
            <v>3310680</v>
          </cell>
          <cell r="C151" t="str">
            <v>PIGMA ULTRA C SYSTEM 35 FF NG</v>
          </cell>
          <cell r="D151" t="str">
            <v>PIGMA ULTRA C SYSTEM 35 FF NG</v>
          </cell>
          <cell r="E151" t="str">
            <v>Y</v>
          </cell>
        </row>
        <row r="152">
          <cell r="A152" t="str">
            <v>3310679</v>
          </cell>
          <cell r="B152">
            <v>3310679</v>
          </cell>
          <cell r="C152" t="str">
            <v>PIGMA ULTRA C SYSTEM 30 FF NG</v>
          </cell>
          <cell r="D152" t="str">
            <v>PIGMA ULTRA C SYSTEM 30 FF NG</v>
          </cell>
          <cell r="E152" t="str">
            <v>Y</v>
          </cell>
        </row>
        <row r="153">
          <cell r="A153" t="str">
            <v>3310678</v>
          </cell>
          <cell r="B153">
            <v>3310678</v>
          </cell>
          <cell r="C153" t="str">
            <v>PIGMA ULTRA C SYSTEM 25 FF NG</v>
          </cell>
          <cell r="D153" t="str">
            <v>PIGMA ULTRA C SYSTEM 25 FF NG</v>
          </cell>
          <cell r="E153" t="str">
            <v>Y</v>
          </cell>
        </row>
        <row r="154">
          <cell r="A154" t="str">
            <v>3300845</v>
          </cell>
          <cell r="B154">
            <v>3300845</v>
          </cell>
          <cell r="C154" t="str">
            <v>ALTEAS X 24 FF NG</v>
          </cell>
          <cell r="D154" t="str">
            <v>ALTEAS X 24 FF NG котёл двухконтурный</v>
          </cell>
          <cell r="E154" t="str">
            <v>N</v>
          </cell>
        </row>
        <row r="155">
          <cell r="A155" t="str">
            <v>3300847</v>
          </cell>
          <cell r="B155">
            <v>3300847</v>
          </cell>
          <cell r="C155" t="str">
            <v>ALTEAS X 30 FF NG</v>
          </cell>
          <cell r="D155" t="str">
            <v>ALTEAS X 30 FF NG котёл двухконтурный</v>
          </cell>
          <cell r="E155" t="str">
            <v>N</v>
          </cell>
        </row>
        <row r="156">
          <cell r="A156" t="str">
            <v>3300849</v>
          </cell>
          <cell r="B156">
            <v>3300849</v>
          </cell>
          <cell r="C156" t="str">
            <v>ALTEAS X 35 FF NG</v>
          </cell>
          <cell r="D156" t="str">
            <v>ALTEAS X 35 FF NG котёл двухконтурный</v>
          </cell>
          <cell r="E156" t="str">
            <v>N</v>
          </cell>
        </row>
        <row r="157">
          <cell r="A157" t="str">
            <v>3301670</v>
          </cell>
          <cell r="B157">
            <v>3301670</v>
          </cell>
          <cell r="C157" t="str">
            <v>ALTEAS XC 24 FF NG</v>
          </cell>
          <cell r="D157" t="str">
            <v>ALTEAS XC 24 FF NG</v>
          </cell>
          <cell r="E157" t="str">
            <v>Y</v>
          </cell>
        </row>
        <row r="158">
          <cell r="A158" t="str">
            <v>3301672</v>
          </cell>
          <cell r="B158">
            <v>3301672</v>
          </cell>
          <cell r="C158" t="str">
            <v>ALTEAS XC 35 FF NG</v>
          </cell>
          <cell r="D158" t="str">
            <v>ALTEAS XC 35 FF NG</v>
          </cell>
          <cell r="E158" t="str">
            <v>Y</v>
          </cell>
        </row>
        <row r="159">
          <cell r="A159" t="str">
            <v>3301671</v>
          </cell>
          <cell r="B159">
            <v>3301671</v>
          </cell>
          <cell r="C159" t="str">
            <v>ALTEAS XC 30 FF NG</v>
          </cell>
          <cell r="D159" t="str">
            <v>ALTEAS XC 30 FF NG</v>
          </cell>
          <cell r="E159" t="str">
            <v>Y</v>
          </cell>
        </row>
        <row r="160">
          <cell r="A160" t="str">
            <v>3636148</v>
          </cell>
          <cell r="B160">
            <v>3636148</v>
          </cell>
          <cell r="C160" t="str">
            <v>ARGIS C 10 FF NG</v>
          </cell>
          <cell r="D160" t="str">
            <v>ARGIS C 10 FF NG</v>
          </cell>
          <cell r="E160" t="str">
            <v>Y</v>
          </cell>
        </row>
        <row r="161">
          <cell r="A161" t="str">
            <v>3636149</v>
          </cell>
          <cell r="B161">
            <v>3636149</v>
          </cell>
          <cell r="C161" t="str">
            <v>ARGIS C 15 FF NG</v>
          </cell>
          <cell r="D161" t="str">
            <v>ARGIS C 15 FF NG</v>
          </cell>
          <cell r="E161" t="str">
            <v>Y</v>
          </cell>
        </row>
        <row r="162">
          <cell r="A162" t="str">
            <v>3636150</v>
          </cell>
          <cell r="B162">
            <v>3636150</v>
          </cell>
          <cell r="C162" t="str">
            <v>ARGIS C 18 FF NG</v>
          </cell>
          <cell r="D162" t="str">
            <v>ARGIS C 18 FF NG</v>
          </cell>
          <cell r="E162" t="str">
            <v>Y</v>
          </cell>
        </row>
        <row r="163">
          <cell r="A163" t="str">
            <v>3636151</v>
          </cell>
          <cell r="B163">
            <v>3636151</v>
          </cell>
          <cell r="C163" t="str">
            <v>ARGIS C 24 FF NG</v>
          </cell>
          <cell r="D163" t="str">
            <v>ARGIS C 24 FF NG</v>
          </cell>
          <cell r="E163" t="str">
            <v>Y</v>
          </cell>
        </row>
        <row r="164">
          <cell r="A164" t="str">
            <v>3300887</v>
          </cell>
          <cell r="B164">
            <v>3300887</v>
          </cell>
          <cell r="C164" t="str">
            <v>CARES X 15 FF NG</v>
          </cell>
          <cell r="D164" t="str">
            <v>CARES X 15 FF NG котёл двухконтурный</v>
          </cell>
          <cell r="E164" t="str">
            <v>N</v>
          </cell>
        </row>
        <row r="165">
          <cell r="A165" t="str">
            <v>3300886</v>
          </cell>
          <cell r="B165">
            <v>3300886</v>
          </cell>
          <cell r="C165" t="str">
            <v>CARES X 18 FF NG</v>
          </cell>
          <cell r="D165" t="str">
            <v>CARES X 18 FF NG</v>
          </cell>
          <cell r="E165" t="str">
            <v>N</v>
          </cell>
        </row>
        <row r="166">
          <cell r="A166" t="str">
            <v>3300885</v>
          </cell>
          <cell r="B166">
            <v>3300885</v>
          </cell>
          <cell r="C166" t="str">
            <v>CARES X 24 FF NG</v>
          </cell>
          <cell r="D166" t="str">
            <v>CARES X 24 FF NG котёл двухконтурный</v>
          </cell>
          <cell r="E166" t="str">
            <v>N</v>
          </cell>
        </row>
        <row r="167">
          <cell r="A167" t="str">
            <v>3301526</v>
          </cell>
          <cell r="B167">
            <v>3301526</v>
          </cell>
          <cell r="C167" t="str">
            <v>CARES X 10 FF NG</v>
          </cell>
          <cell r="D167" t="str">
            <v>CARES X 10 FF NG</v>
          </cell>
          <cell r="E167" t="str">
            <v>N</v>
          </cell>
        </row>
        <row r="168">
          <cell r="A168" t="str">
            <v>3301682</v>
          </cell>
          <cell r="B168">
            <v>3301682</v>
          </cell>
          <cell r="C168" t="str">
            <v>CARES XC 24 FF NG</v>
          </cell>
          <cell r="D168" t="str">
            <v>CARES XC 24 FF NG</v>
          </cell>
          <cell r="E168" t="str">
            <v>Y</v>
          </cell>
        </row>
        <row r="169">
          <cell r="A169" t="str">
            <v>3301683</v>
          </cell>
          <cell r="B169">
            <v>3301683</v>
          </cell>
          <cell r="C169" t="str">
            <v>CARES XC 18 FF NG</v>
          </cell>
          <cell r="D169" t="str">
            <v>CARES XC 18 FF NG</v>
          </cell>
          <cell r="E169" t="str">
            <v>Y</v>
          </cell>
        </row>
        <row r="170">
          <cell r="A170" t="str">
            <v>3301684</v>
          </cell>
          <cell r="B170">
            <v>3301684</v>
          </cell>
          <cell r="C170" t="str">
            <v>CARES XC 15 FF NG</v>
          </cell>
          <cell r="D170" t="str">
            <v>CARES XC 15 FF NG</v>
          </cell>
          <cell r="E170" t="str">
            <v>Y</v>
          </cell>
        </row>
        <row r="171">
          <cell r="A171" t="str">
            <v>3301685</v>
          </cell>
          <cell r="B171">
            <v>3301685</v>
          </cell>
          <cell r="C171" t="str">
            <v>CARES XC 10 FF NG</v>
          </cell>
          <cell r="D171" t="str">
            <v>CARES XC 10 FF NG</v>
          </cell>
          <cell r="E171" t="str">
            <v>Y</v>
          </cell>
        </row>
        <row r="172">
          <cell r="A172" t="str">
            <v>3301133</v>
          </cell>
          <cell r="B172">
            <v>3301133</v>
          </cell>
          <cell r="C172" t="str">
            <v>CLAS B X 24 FF</v>
          </cell>
          <cell r="D172" t="str">
            <v>CLAS B X 24 FF</v>
          </cell>
          <cell r="E172" t="str">
            <v>N</v>
          </cell>
        </row>
        <row r="173">
          <cell r="A173" t="str">
            <v>3300612</v>
          </cell>
          <cell r="B173">
            <v>3300612</v>
          </cell>
          <cell r="C173" t="str">
            <v>CLAS B EVO 24 FF</v>
          </cell>
          <cell r="D173" t="str">
            <v>CLAS B EVO 24 FF котёл с бойлером</v>
          </cell>
          <cell r="E173" t="str">
            <v>N</v>
          </cell>
        </row>
        <row r="174">
          <cell r="A174" t="str">
            <v>3301214</v>
          </cell>
          <cell r="B174">
            <v>3301214</v>
          </cell>
          <cell r="C174" t="str">
            <v>CLAS B X 28 FF</v>
          </cell>
          <cell r="D174" t="str">
            <v>CLAS B X 28 FF</v>
          </cell>
          <cell r="E174" t="str">
            <v>N</v>
          </cell>
        </row>
        <row r="175">
          <cell r="A175" t="str">
            <v>3300864</v>
          </cell>
          <cell r="B175">
            <v>3300864</v>
          </cell>
          <cell r="C175" t="str">
            <v>CLAS X 24 FF NG</v>
          </cell>
          <cell r="D175" t="str">
            <v>CLAS X 24 FF NG котёл двухконтурный</v>
          </cell>
          <cell r="E175" t="str">
            <v>N</v>
          </cell>
        </row>
        <row r="176">
          <cell r="A176" t="str">
            <v>3300865</v>
          </cell>
          <cell r="B176">
            <v>3300865</v>
          </cell>
          <cell r="C176" t="str">
            <v>CLAS X 28 FF NG</v>
          </cell>
          <cell r="D176" t="str">
            <v>CLAS X 28 FF NG котёл двухконтурный</v>
          </cell>
          <cell r="E176" t="str">
            <v>N</v>
          </cell>
        </row>
        <row r="177">
          <cell r="A177" t="str">
            <v>3301676</v>
          </cell>
          <cell r="B177">
            <v>3301676</v>
          </cell>
          <cell r="C177" t="str">
            <v>CLAS XC 24 FF NG</v>
          </cell>
          <cell r="D177" t="str">
            <v>CLAS XC 24 FF NG</v>
          </cell>
          <cell r="E177" t="str">
            <v>Y</v>
          </cell>
        </row>
        <row r="178">
          <cell r="A178" t="str">
            <v>3301677</v>
          </cell>
          <cell r="B178">
            <v>3301677</v>
          </cell>
          <cell r="C178" t="str">
            <v>CLAS XC 28 FF NG</v>
          </cell>
          <cell r="D178" t="str">
            <v>CLAS XC 28 FF NG</v>
          </cell>
          <cell r="E178" t="str">
            <v>Y</v>
          </cell>
        </row>
        <row r="179">
          <cell r="A179" t="str">
            <v>3301678</v>
          </cell>
          <cell r="B179">
            <v>3301678</v>
          </cell>
          <cell r="C179" t="str">
            <v>CLAS XC 35 FF NG</v>
          </cell>
          <cell r="D179" t="str">
            <v>CLAS XC 35 FF NG</v>
          </cell>
          <cell r="E179" t="str">
            <v>Y</v>
          </cell>
        </row>
        <row r="180">
          <cell r="A180" t="str">
            <v>3636088</v>
          </cell>
          <cell r="B180">
            <v>3636088</v>
          </cell>
          <cell r="C180" t="str">
            <v>EGIS C 24 FF NG</v>
          </cell>
          <cell r="D180" t="str">
            <v>EGIS C 24 FF NG</v>
          </cell>
          <cell r="E180" t="str">
            <v>Y</v>
          </cell>
        </row>
        <row r="181">
          <cell r="A181" t="str">
            <v>3636089</v>
          </cell>
          <cell r="B181">
            <v>3636089</v>
          </cell>
          <cell r="C181" t="str">
            <v>EGIS C 15 FF NG</v>
          </cell>
          <cell r="D181" t="str">
            <v>EGIS C 15 FF NG</v>
          </cell>
          <cell r="E181" t="str">
            <v>Y</v>
          </cell>
        </row>
        <row r="182">
          <cell r="A182" t="str">
            <v>3302266</v>
          </cell>
          <cell r="B182">
            <v>3302266</v>
          </cell>
          <cell r="C182" t="str">
            <v>EGIS XC 24 FF NG</v>
          </cell>
          <cell r="D182" t="str">
            <v>EGIS XC 24 FF NG</v>
          </cell>
          <cell r="E182" t="str">
            <v>Y</v>
          </cell>
        </row>
        <row r="183">
          <cell r="A183" t="str">
            <v>3302267</v>
          </cell>
          <cell r="B183">
            <v>3302267</v>
          </cell>
          <cell r="C183" t="str">
            <v>EGIS XC 15 FF NG</v>
          </cell>
          <cell r="D183" t="str">
            <v>EGIS XC 15 FF NG</v>
          </cell>
          <cell r="E183" t="str">
            <v>Y</v>
          </cell>
        </row>
        <row r="184">
          <cell r="A184" t="str">
            <v>3300851</v>
          </cell>
          <cell r="B184">
            <v>3300851</v>
          </cell>
          <cell r="C184" t="str">
            <v>GENUS X 24 FF NG</v>
          </cell>
          <cell r="D184" t="str">
            <v>GENUS X 24 FF NG котёл двухконтурный</v>
          </cell>
          <cell r="E184" t="str">
            <v>N</v>
          </cell>
        </row>
        <row r="185">
          <cell r="A185" t="str">
            <v>3301674</v>
          </cell>
          <cell r="B185">
            <v>3301674</v>
          </cell>
          <cell r="C185" t="str">
            <v>GENUS XC 30 FF NG</v>
          </cell>
          <cell r="D185" t="str">
            <v>GENUS XC 30 FF NG</v>
          </cell>
          <cell r="E185" t="str">
            <v>N</v>
          </cell>
        </row>
        <row r="186">
          <cell r="A186" t="str">
            <v>3301675</v>
          </cell>
          <cell r="B186">
            <v>3301675</v>
          </cell>
          <cell r="C186" t="str">
            <v>GENUS XC 35 FF NG</v>
          </cell>
          <cell r="D186" t="str">
            <v>GENUS XC 35 FF NG</v>
          </cell>
          <cell r="E186" t="str">
            <v>N</v>
          </cell>
        </row>
        <row r="187">
          <cell r="A187" t="str">
            <v>3636085</v>
          </cell>
          <cell r="B187">
            <v>3636085</v>
          </cell>
          <cell r="C187" t="str">
            <v>HS C 24 FF NG</v>
          </cell>
          <cell r="D187" t="str">
            <v>HS C 24 FF NG</v>
          </cell>
          <cell r="E187" t="str">
            <v>Y</v>
          </cell>
        </row>
        <row r="188">
          <cell r="A188" t="str">
            <v>3636086</v>
          </cell>
          <cell r="B188">
            <v>3636086</v>
          </cell>
          <cell r="C188" t="str">
            <v>HS C 15 FF NG</v>
          </cell>
          <cell r="D188" t="str">
            <v>HS C 15 FF NG</v>
          </cell>
          <cell r="E188" t="str">
            <v>Y</v>
          </cell>
        </row>
        <row r="189">
          <cell r="A189" t="str">
            <v>3635872</v>
          </cell>
          <cell r="B189">
            <v>3635872</v>
          </cell>
          <cell r="C189" t="str">
            <v>HS X 24 FF NG_2</v>
          </cell>
          <cell r="D189" t="str">
            <v>HS X 24 FF NG_2 котёл двухконтурный</v>
          </cell>
          <cell r="E189" t="str">
            <v>N</v>
          </cell>
        </row>
        <row r="190">
          <cell r="A190" t="str">
            <v>3300894</v>
          </cell>
          <cell r="B190">
            <v>3300894</v>
          </cell>
          <cell r="C190" t="str">
            <v>HS X 18 FF NG</v>
          </cell>
          <cell r="D190" t="str">
            <v>HS X 18 FF NG котёл двухконтурный</v>
          </cell>
          <cell r="E190" t="str">
            <v>N</v>
          </cell>
        </row>
        <row r="191">
          <cell r="A191" t="str">
            <v>3300893</v>
          </cell>
          <cell r="B191">
            <v>3300893</v>
          </cell>
          <cell r="C191" t="str">
            <v>HS X 24 FF NG</v>
          </cell>
          <cell r="D191" t="str">
            <v>HS X 24 FF NG котёл двухконтурный</v>
          </cell>
          <cell r="E191" t="str">
            <v>N</v>
          </cell>
        </row>
        <row r="192">
          <cell r="A192" t="str">
            <v>3300895</v>
          </cell>
          <cell r="B192">
            <v>3300895</v>
          </cell>
          <cell r="C192" t="str">
            <v>HS X 15 FF NG</v>
          </cell>
          <cell r="D192" t="str">
            <v>HS X 15 FF NG котёл двухконтурный</v>
          </cell>
          <cell r="E192" t="str">
            <v>N</v>
          </cell>
        </row>
        <row r="193">
          <cell r="A193" t="str">
            <v>3301527</v>
          </cell>
          <cell r="B193">
            <v>3301527</v>
          </cell>
          <cell r="C193" t="str">
            <v>HS X 10 FF NG</v>
          </cell>
          <cell r="D193" t="str">
            <v>HS X 10 FF NG котёл двухконтурный</v>
          </cell>
          <cell r="E193" t="str">
            <v>N</v>
          </cell>
        </row>
        <row r="194">
          <cell r="A194" t="str">
            <v>3301686</v>
          </cell>
          <cell r="B194">
            <v>3301686</v>
          </cell>
          <cell r="C194" t="str">
            <v>HS XC 24 FF NG</v>
          </cell>
          <cell r="D194" t="str">
            <v>HS XC 24 FF NG</v>
          </cell>
          <cell r="E194" t="str">
            <v>Y</v>
          </cell>
        </row>
        <row r="195">
          <cell r="A195" t="str">
            <v>3301687</v>
          </cell>
          <cell r="B195">
            <v>3301687</v>
          </cell>
          <cell r="C195" t="str">
            <v>HS XC 18 FF NG</v>
          </cell>
          <cell r="D195" t="str">
            <v>HS XC 18 FF NG</v>
          </cell>
          <cell r="E195" t="str">
            <v>Y</v>
          </cell>
        </row>
        <row r="196">
          <cell r="A196" t="str">
            <v>3301688</v>
          </cell>
          <cell r="B196">
            <v>3301688</v>
          </cell>
          <cell r="C196" t="str">
            <v>HS XC 15 FF NG</v>
          </cell>
          <cell r="D196" t="str">
            <v>HS XC 15 FF NG</v>
          </cell>
          <cell r="E196" t="str">
            <v>Y</v>
          </cell>
        </row>
        <row r="197">
          <cell r="A197" t="str">
            <v>3301689</v>
          </cell>
          <cell r="B197">
            <v>3301689</v>
          </cell>
          <cell r="C197" t="str">
            <v>HS XC 10 FF NG</v>
          </cell>
          <cell r="D197" t="str">
            <v>HS XC 10 FF NG</v>
          </cell>
          <cell r="E197" t="str">
            <v>Y</v>
          </cell>
        </row>
        <row r="198">
          <cell r="A198" t="str">
            <v>3310521</v>
          </cell>
          <cell r="B198">
            <v>3310521</v>
          </cell>
          <cell r="C198" t="str">
            <v>ALIXIA ULTRA 15 FF NG</v>
          </cell>
          <cell r="D198" t="str">
            <v>ALIXIA ULTRA 15 FF NG</v>
          </cell>
          <cell r="E198" t="str">
            <v>N</v>
          </cell>
        </row>
        <row r="199">
          <cell r="A199" t="str">
            <v>3310522</v>
          </cell>
          <cell r="B199">
            <v>3310522</v>
          </cell>
          <cell r="C199" t="str">
            <v>ALIXIA ULTRA 18 FF NG</v>
          </cell>
          <cell r="D199" t="str">
            <v>ALIXIA ULTRA 18 FF NG</v>
          </cell>
          <cell r="E199" t="str">
            <v>Y</v>
          </cell>
        </row>
        <row r="200">
          <cell r="A200" t="str">
            <v>3310526</v>
          </cell>
          <cell r="B200">
            <v>3310526</v>
          </cell>
          <cell r="C200" t="str">
            <v>ALIXIA ULTRA 24 FF NG</v>
          </cell>
          <cell r="D200" t="str">
            <v>ALIXIA ULTRA 24 FF NG</v>
          </cell>
          <cell r="E200" t="str">
            <v>Y</v>
          </cell>
        </row>
        <row r="201">
          <cell r="A201" t="str">
            <v>3310674</v>
          </cell>
          <cell r="B201">
            <v>3310674</v>
          </cell>
          <cell r="C201" t="str">
            <v>ALIXIA ULTRA C 24 FF NG</v>
          </cell>
          <cell r="D201" t="str">
            <v>ALIXIA ULTRA C 24 FF NG</v>
          </cell>
          <cell r="E201" t="str">
            <v>Y</v>
          </cell>
        </row>
        <row r="202">
          <cell r="A202" t="str">
            <v>3310673</v>
          </cell>
          <cell r="B202">
            <v>3310673</v>
          </cell>
          <cell r="C202" t="str">
            <v>ALIXIA ULTRA C 18 FF NG</v>
          </cell>
          <cell r="D202" t="str">
            <v>ALIXIA ULTRA C 18 FF NG</v>
          </cell>
          <cell r="E202" t="str">
            <v>Y</v>
          </cell>
        </row>
        <row r="203">
          <cell r="A203" t="str">
            <v>3310672</v>
          </cell>
          <cell r="B203">
            <v>3310672</v>
          </cell>
          <cell r="C203" t="str">
            <v>ALIXIA ULTRA C 15 FF NG</v>
          </cell>
          <cell r="D203" t="str">
            <v>ALIXIA ULTRA C 15 FF NG</v>
          </cell>
          <cell r="E203" t="str">
            <v>Y</v>
          </cell>
        </row>
        <row r="204">
          <cell r="A204" t="str">
            <v>3310532</v>
          </cell>
          <cell r="B204">
            <v>3310532</v>
          </cell>
          <cell r="C204" t="str">
            <v>PIGMA ULTRA 30 FF NG</v>
          </cell>
          <cell r="D204" t="str">
            <v>PIGMA ULTRA 30 FF NG</v>
          </cell>
          <cell r="E204" t="str">
            <v>N</v>
          </cell>
        </row>
        <row r="205">
          <cell r="A205" t="str">
            <v>3310676</v>
          </cell>
          <cell r="B205">
            <v>3310676</v>
          </cell>
          <cell r="C205" t="str">
            <v>PIGMA ULTRA C 30 FF NG</v>
          </cell>
          <cell r="D205" t="str">
            <v>PIGMA ULTRA C 30 FF NG</v>
          </cell>
          <cell r="E205" t="str">
            <v>Y</v>
          </cell>
        </row>
        <row r="206">
          <cell r="A206" t="str">
            <v>3310675</v>
          </cell>
          <cell r="B206">
            <v>3310675</v>
          </cell>
          <cell r="C206" t="str">
            <v>PIGMA ULTRA C 25 FF NG</v>
          </cell>
          <cell r="D206" t="str">
            <v>PIGMA ULTRA C 25 FF NG</v>
          </cell>
          <cell r="E206" t="str">
            <v>Y</v>
          </cell>
        </row>
        <row r="207">
          <cell r="A207" t="str">
            <v>3310677</v>
          </cell>
          <cell r="B207">
            <v>3310677</v>
          </cell>
          <cell r="C207" t="str">
            <v>PIGMA ULTRA C 35 FF NG</v>
          </cell>
          <cell r="D207" t="str">
            <v>PIGMA ULTRA C 35 FF NG</v>
          </cell>
          <cell r="E207" t="str">
            <v>Y</v>
          </cell>
        </row>
        <row r="208">
          <cell r="A208" t="str">
            <v>3300876</v>
          </cell>
          <cell r="B208">
            <v>3300876</v>
          </cell>
          <cell r="C208" t="str">
            <v>CLAS X SYSTEM 24 CF NG (RU)</v>
          </cell>
          <cell r="D208" t="str">
            <v>CLAS X SYSTEM 24 CF NG (RU) котёл одноко</v>
          </cell>
          <cell r="E208" t="str">
            <v>N</v>
          </cell>
        </row>
        <row r="209">
          <cell r="A209" t="str">
            <v>3300875</v>
          </cell>
          <cell r="B209">
            <v>3300875</v>
          </cell>
          <cell r="C209" t="str">
            <v>CLAS X SYSTEM 15 CF NG (RU)</v>
          </cell>
          <cell r="D209" t="str">
            <v>CLAS X SYSTEM 15 CF NG (RU) котёл одноко</v>
          </cell>
          <cell r="E209" t="str">
            <v>N</v>
          </cell>
        </row>
        <row r="210">
          <cell r="A210" t="str">
            <v>3300867</v>
          </cell>
          <cell r="B210">
            <v>3300867</v>
          </cell>
          <cell r="C210" t="str">
            <v>CLAS X SYSTEM 24 CF NG</v>
          </cell>
          <cell r="D210" t="str">
            <v>CLAS X SYSTEM 24 CF NG котёл одноконтурн</v>
          </cell>
          <cell r="E210" t="str">
            <v>Y</v>
          </cell>
        </row>
        <row r="211">
          <cell r="A211" t="str">
            <v>3300868</v>
          </cell>
          <cell r="B211">
            <v>3300868</v>
          </cell>
          <cell r="C211" t="str">
            <v>CLAS X SYSTEM 28 CF NG</v>
          </cell>
          <cell r="D211" t="str">
            <v>CLAS X SYSTEM 28 CF NG котёл одноконтурн</v>
          </cell>
          <cell r="E211" t="str">
            <v>Y</v>
          </cell>
        </row>
        <row r="212">
          <cell r="A212" t="str">
            <v>3310534</v>
          </cell>
          <cell r="B212">
            <v>3310534</v>
          </cell>
          <cell r="C212" t="str">
            <v>PIGMA ULTRA SYSTEM 25 CF NG</v>
          </cell>
          <cell r="D212" t="str">
            <v>PIGMA ULTRA SYSTEM 25 CF NG</v>
          </cell>
          <cell r="E212" t="str">
            <v>Y</v>
          </cell>
        </row>
        <row r="213">
          <cell r="A213" t="str">
            <v>3310534</v>
          </cell>
          <cell r="B213">
            <v>3310534</v>
          </cell>
          <cell r="C213" t="str">
            <v>PIGMA ULTRA SYSTEM 25 CF NG</v>
          </cell>
          <cell r="D213" t="str">
            <v>PIGMA ULTRA SYSTEM 25 CF NG</v>
          </cell>
          <cell r="E213" t="str">
            <v>N</v>
          </cell>
        </row>
        <row r="214">
          <cell r="A214" t="str">
            <v>3310537</v>
          </cell>
          <cell r="B214">
            <v>3310537</v>
          </cell>
          <cell r="C214" t="str">
            <v>PIGMA ULTRA SYSTEM 35 FF NG</v>
          </cell>
          <cell r="D214" t="str">
            <v>PIGMA ULTRA SYSTEM 35 FF NG</v>
          </cell>
          <cell r="E214" t="str">
            <v>N</v>
          </cell>
        </row>
        <row r="215">
          <cell r="A215" t="str">
            <v>3300844</v>
          </cell>
          <cell r="B215">
            <v>3300844</v>
          </cell>
          <cell r="C215" t="str">
            <v>ALTEAS X 24 CF NG</v>
          </cell>
          <cell r="D215" t="str">
            <v>ALTEAS X 24 CF NG</v>
          </cell>
          <cell r="E215" t="str">
            <v>N</v>
          </cell>
        </row>
        <row r="216">
          <cell r="A216" t="str">
            <v>3300846</v>
          </cell>
          <cell r="B216">
            <v>3300846</v>
          </cell>
          <cell r="C216" t="str">
            <v>ALTEAS X 30 CF NG</v>
          </cell>
          <cell r="D216" t="str">
            <v>ALTEAS X 30 CF NG котёл двухконтурный</v>
          </cell>
          <cell r="E216" t="str">
            <v>Y</v>
          </cell>
        </row>
        <row r="217">
          <cell r="A217" t="str">
            <v>3300888</v>
          </cell>
          <cell r="B217">
            <v>3300888</v>
          </cell>
          <cell r="C217" t="str">
            <v>CARES X 24 CF NG</v>
          </cell>
          <cell r="D217" t="str">
            <v>CARES X 24 CF NG котёл двухконтурный</v>
          </cell>
          <cell r="E217" t="str">
            <v>Y</v>
          </cell>
        </row>
        <row r="218">
          <cell r="A218" t="str">
            <v>3300889</v>
          </cell>
          <cell r="B218">
            <v>3300889</v>
          </cell>
          <cell r="C218" t="str">
            <v>CARES X 15 CF NG</v>
          </cell>
          <cell r="D218" t="str">
            <v>CARES X 15 CF NG котёл двухконтурный</v>
          </cell>
          <cell r="E218" t="str">
            <v>Y</v>
          </cell>
        </row>
        <row r="219">
          <cell r="A219" t="str">
            <v>3300866</v>
          </cell>
          <cell r="B219">
            <v>3300866</v>
          </cell>
          <cell r="C219" t="str">
            <v>CLAS X 24 CF NG</v>
          </cell>
          <cell r="D219" t="str">
            <v>CLAS X 24 CF NG котёл двухконтурный</v>
          </cell>
          <cell r="E219" t="str">
            <v>Y</v>
          </cell>
        </row>
        <row r="220">
          <cell r="A220" t="str">
            <v>3300896</v>
          </cell>
          <cell r="B220">
            <v>3300896</v>
          </cell>
          <cell r="C220" t="str">
            <v>HS X 24 CF NG</v>
          </cell>
          <cell r="D220" t="str">
            <v>HS X 24 CF NG котёл двухконтурный</v>
          </cell>
          <cell r="E220" t="str">
            <v>Y</v>
          </cell>
        </row>
        <row r="221">
          <cell r="A221" t="str">
            <v>3310525</v>
          </cell>
          <cell r="B221">
            <v>3310525</v>
          </cell>
          <cell r="C221" t="str">
            <v>ALIXIA ULTRA 24 CF NG</v>
          </cell>
          <cell r="D221" t="str">
            <v>ALIXIA ULTRA 24 CF NG</v>
          </cell>
          <cell r="E221" t="str">
            <v>Y</v>
          </cell>
        </row>
        <row r="222">
          <cell r="A222" t="str">
            <v>3310531</v>
          </cell>
          <cell r="B222">
            <v>3310531</v>
          </cell>
          <cell r="C222" t="str">
            <v>PIGMA ULTRA 30 CF NG</v>
          </cell>
          <cell r="D222" t="str">
            <v>PIGMA ULTRA 30 CF NG</v>
          </cell>
          <cell r="E222" t="str">
            <v>N</v>
          </cell>
        </row>
        <row r="223">
          <cell r="A223" t="str">
            <v>3310529</v>
          </cell>
          <cell r="B223">
            <v>3310529</v>
          </cell>
          <cell r="C223" t="str">
            <v>PIGMA ULTRA 25 CF NG</v>
          </cell>
          <cell r="D223" t="str">
            <v>PIGMA ULTRA 25 CF NG</v>
          </cell>
          <cell r="E223" t="str">
            <v>N</v>
          </cell>
        </row>
        <row r="224">
          <cell r="A224" t="str">
            <v>006484</v>
          </cell>
          <cell r="B224">
            <v>6484</v>
          </cell>
          <cell r="C224" t="str">
            <v>NHRE 90 ARISTON</v>
          </cell>
          <cell r="D224" t="str">
            <v>NHRE 90 Ariston водонагреватель газовый</v>
          </cell>
          <cell r="E224" t="str">
            <v>N</v>
          </cell>
        </row>
        <row r="225">
          <cell r="A225" t="str">
            <v>006482</v>
          </cell>
          <cell r="B225">
            <v>6482</v>
          </cell>
          <cell r="C225" t="str">
            <v>NHRE 36 ARISTON</v>
          </cell>
          <cell r="D225" t="str">
            <v>NHRE 36 Ariston водонагреватель газовый</v>
          </cell>
          <cell r="E225" t="str">
            <v>N</v>
          </cell>
        </row>
        <row r="226">
          <cell r="A226" t="str">
            <v>006481</v>
          </cell>
          <cell r="B226">
            <v>6481</v>
          </cell>
          <cell r="C226" t="str">
            <v>NHRE 26 ARISTON</v>
          </cell>
          <cell r="D226" t="str">
            <v>NHRE 26 Ariston водонагреватель газовый</v>
          </cell>
          <cell r="E226" t="str">
            <v>N</v>
          </cell>
        </row>
        <row r="227">
          <cell r="A227" t="str">
            <v>007730</v>
          </cell>
          <cell r="B227">
            <v>7730</v>
          </cell>
          <cell r="C227" t="str">
            <v>SGA 200 R</v>
          </cell>
          <cell r="D227" t="str">
            <v>SGA 200 водонагреватель газовый</v>
          </cell>
          <cell r="E227" t="str">
            <v>Y</v>
          </cell>
        </row>
        <row r="228">
          <cell r="A228" t="str">
            <v>007728</v>
          </cell>
          <cell r="B228">
            <v>7728</v>
          </cell>
          <cell r="C228" t="str">
            <v>SGA 120 R</v>
          </cell>
          <cell r="D228" t="str">
            <v>SGA 120 водонагреватель газовый</v>
          </cell>
          <cell r="E228" t="str">
            <v>Y</v>
          </cell>
        </row>
        <row r="229">
          <cell r="A229" t="str">
            <v>007729</v>
          </cell>
          <cell r="B229">
            <v>7729</v>
          </cell>
          <cell r="C229" t="str">
            <v>SGA 150 R</v>
          </cell>
          <cell r="D229" t="str">
            <v>SGA 150 водонагреватель газовый</v>
          </cell>
          <cell r="E229" t="str">
            <v>Y</v>
          </cell>
        </row>
        <row r="230">
          <cell r="A230" t="str">
            <v>006270</v>
          </cell>
          <cell r="B230">
            <v>6270</v>
          </cell>
          <cell r="C230" t="str">
            <v>SUPERSGA 100 R RUSSIA</v>
          </cell>
          <cell r="D230" t="str">
            <v>SUPERSGA 100 R водонагреватель газовый</v>
          </cell>
          <cell r="E230" t="str">
            <v>Y</v>
          </cell>
        </row>
        <row r="231">
          <cell r="A231" t="str">
            <v>006268</v>
          </cell>
          <cell r="B231">
            <v>6268</v>
          </cell>
          <cell r="C231" t="str">
            <v>SUPERSGA 50 R RUSSIA</v>
          </cell>
          <cell r="D231" t="str">
            <v>SUPERSGA 50 R водонагреватель газовый</v>
          </cell>
          <cell r="E231" t="str">
            <v>Y</v>
          </cell>
        </row>
        <row r="232">
          <cell r="A232" t="str">
            <v>006269</v>
          </cell>
          <cell r="B232">
            <v>6269</v>
          </cell>
          <cell r="C232" t="str">
            <v>SUPERSGA 80 R RUSSIA</v>
          </cell>
          <cell r="D232" t="str">
            <v>SUPERSGA 80 R водонагреватель газовый</v>
          </cell>
          <cell r="E232" t="str">
            <v>Y</v>
          </cell>
        </row>
        <row r="233">
          <cell r="A233" t="str">
            <v>3612020</v>
          </cell>
          <cell r="B233">
            <v>3612020</v>
          </cell>
          <cell r="C233" t="str">
            <v>MARCO POLO GI7S 11L FFI NG</v>
          </cell>
          <cell r="D233" t="str">
            <v>MARCO POLO Gi7S 11L FFI газовая колонка</v>
          </cell>
          <cell r="E233" t="str">
            <v>N</v>
          </cell>
        </row>
        <row r="234">
          <cell r="A234" t="str">
            <v>3632271</v>
          </cell>
          <cell r="B234">
            <v>3632271</v>
          </cell>
          <cell r="C234" t="str">
            <v>NEXT EVO SFT 11 NG EXP</v>
          </cell>
          <cell r="D234" t="str">
            <v>NEXT EVO SFT 11 NG EXP газовая колонка</v>
          </cell>
          <cell r="E234" t="str">
            <v>Y</v>
          </cell>
        </row>
        <row r="235">
          <cell r="A235" t="str">
            <v>3632710</v>
          </cell>
          <cell r="B235">
            <v>3632710</v>
          </cell>
          <cell r="C235" t="str">
            <v>FAST 10L NG</v>
          </cell>
          <cell r="D235" t="str">
            <v>FAST 10L NG</v>
          </cell>
          <cell r="E235" t="str">
            <v>Y</v>
          </cell>
        </row>
        <row r="236">
          <cell r="A236" t="str">
            <v>3632047</v>
          </cell>
          <cell r="B236">
            <v>3632047</v>
          </cell>
          <cell r="C236" t="str">
            <v>FAST EVO ONT B 11 NG RU</v>
          </cell>
          <cell r="D236" t="str">
            <v>FAST EVO ONT B 11 NG RU газовая колонка</v>
          </cell>
          <cell r="E236" t="str">
            <v>Y</v>
          </cell>
        </row>
        <row r="237">
          <cell r="A237" t="str">
            <v>3632048</v>
          </cell>
          <cell r="B237">
            <v>3632048</v>
          </cell>
          <cell r="C237" t="str">
            <v>FAST EVO ONT B 14 NG RU</v>
          </cell>
          <cell r="D237" t="str">
            <v>FAST EVO ONT B 14 NG RU газовая колонка</v>
          </cell>
          <cell r="E237" t="str">
            <v>Y</v>
          </cell>
        </row>
        <row r="238">
          <cell r="A238" t="str">
            <v>3632128</v>
          </cell>
          <cell r="B238">
            <v>3632128</v>
          </cell>
          <cell r="C238" t="str">
            <v>FAST EVO ONT C 11 NG RU</v>
          </cell>
          <cell r="D238" t="str">
            <v>FAST EVO ONT C 11 NG RU колонка газовая</v>
          </cell>
          <cell r="E238" t="str">
            <v>Y</v>
          </cell>
        </row>
        <row r="239">
          <cell r="A239" t="str">
            <v>3632129</v>
          </cell>
          <cell r="B239">
            <v>3632129</v>
          </cell>
          <cell r="C239" t="str">
            <v>FAST EVO ONT C 14 NG RU</v>
          </cell>
          <cell r="D239" t="str">
            <v>FAST EVO ONT C 14 NG RU газовая колонка</v>
          </cell>
          <cell r="E239" t="str">
            <v>Y</v>
          </cell>
        </row>
        <row r="240">
          <cell r="A240" t="str">
            <v>3632311</v>
          </cell>
          <cell r="B240">
            <v>3632311</v>
          </cell>
          <cell r="C240" t="str">
            <v>FAST R ONM 10 NG RU</v>
          </cell>
          <cell r="D240" t="str">
            <v>FAST R ONM 10 NG RU газовая колонка</v>
          </cell>
          <cell r="E240" t="str">
            <v>Y</v>
          </cell>
        </row>
        <row r="241">
          <cell r="A241" t="str">
            <v>3632714</v>
          </cell>
          <cell r="B241">
            <v>3632714</v>
          </cell>
          <cell r="C241" t="str">
            <v>FAST R DISPLAY 14L NG</v>
          </cell>
          <cell r="D241" t="str">
            <v>FAST R DISPLAY 14L NG</v>
          </cell>
          <cell r="E241" t="str">
            <v>Y</v>
          </cell>
        </row>
        <row r="242">
          <cell r="A242" t="str">
            <v>3632715</v>
          </cell>
          <cell r="B242">
            <v>3632715</v>
          </cell>
          <cell r="C242" t="str">
            <v>FAST R DISPLAY 10L NG</v>
          </cell>
          <cell r="D242" t="str">
            <v>FAST R DISPLAY 10L NG</v>
          </cell>
          <cell r="E242" t="str">
            <v>Y</v>
          </cell>
        </row>
        <row r="243">
          <cell r="A243" t="str">
            <v>3632311</v>
          </cell>
          <cell r="B243">
            <v>3632311</v>
          </cell>
          <cell r="C243" t="str">
            <v>FAST R ONM 10 NG RU</v>
          </cell>
          <cell r="D243" t="str">
            <v>FAST R ONM 10 NG RU газовая колонка</v>
          </cell>
          <cell r="E243" t="str">
            <v>Y</v>
          </cell>
        </row>
        <row r="244">
          <cell r="A244" t="str">
            <v>3632312</v>
          </cell>
          <cell r="B244">
            <v>3632312</v>
          </cell>
          <cell r="C244" t="str">
            <v>FAST R ONM 14 NG RU</v>
          </cell>
          <cell r="D244" t="str">
            <v>FAST R ONM 14 NG RU газовая колонка</v>
          </cell>
          <cell r="E244" t="str">
            <v>Y</v>
          </cell>
        </row>
        <row r="245">
          <cell r="A245" t="str">
            <v>3612021</v>
          </cell>
          <cell r="B245">
            <v>3612021</v>
          </cell>
          <cell r="C245" t="str">
            <v>MARCO POLO M2 10L FF NG</v>
          </cell>
          <cell r="D245" t="str">
            <v>MARCO POLO M2 10L FF газовая колонка</v>
          </cell>
          <cell r="E245" t="str">
            <v>N</v>
          </cell>
        </row>
        <row r="246">
          <cell r="A246" t="str">
            <v>3632386</v>
          </cell>
          <cell r="B246">
            <v>3632386</v>
          </cell>
          <cell r="C246" t="str">
            <v>SUPERLUX 10L CF NG NEW</v>
          </cell>
          <cell r="D246" t="str">
            <v>SUPERLUX 10L CF NG NEW</v>
          </cell>
          <cell r="E246" t="str">
            <v>Y</v>
          </cell>
        </row>
        <row r="247">
          <cell r="A247" t="str">
            <v>3632329</v>
          </cell>
          <cell r="B247">
            <v>3632329</v>
          </cell>
          <cell r="C247" t="str">
            <v>DGI 10L CF NG SUPERLUX</v>
          </cell>
          <cell r="D247" t="str">
            <v>DGI 10L CF NG SUPERLUX</v>
          </cell>
          <cell r="E247" t="str">
            <v>N</v>
          </cell>
        </row>
        <row r="248">
          <cell r="A248" t="str">
            <v>3836822</v>
          </cell>
          <cell r="B248">
            <v>3836822</v>
          </cell>
          <cell r="C248" t="str">
            <v>Корпус ком.горелки BB-VGL6.1600 M /TC</v>
          </cell>
          <cell r="D248" t="str">
            <v>Корпус ком.горелки BB-VGL6.1600 M /TC</v>
          </cell>
          <cell r="E248" t="str">
            <v>N</v>
          </cell>
        </row>
        <row r="249">
          <cell r="A249" t="str">
            <v>3834554</v>
          </cell>
          <cell r="B249">
            <v>3834554</v>
          </cell>
          <cell r="C249" t="str">
            <v>Корпус комбин-ой горелки BB-VGL4.610 DP</v>
          </cell>
          <cell r="D249" t="str">
            <v>Корпус комбин-ой горелки BB-VGL4.610 DP</v>
          </cell>
          <cell r="E249" t="str">
            <v>N</v>
          </cell>
        </row>
        <row r="250">
          <cell r="A250" t="str">
            <v>3833177</v>
          </cell>
          <cell r="B250">
            <v>3833177</v>
          </cell>
          <cell r="C250" t="str">
            <v>Н/д</v>
          </cell>
          <cell r="D250" t="str">
            <v>Н/д</v>
          </cell>
          <cell r="E250" t="str">
            <v>N</v>
          </cell>
        </row>
        <row r="251">
          <cell r="A251" t="str">
            <v>3833180</v>
          </cell>
          <cell r="B251">
            <v>3833180</v>
          </cell>
          <cell r="C251" t="str">
            <v>Н/д</v>
          </cell>
          <cell r="D251" t="str">
            <v>Н/д</v>
          </cell>
          <cell r="E251" t="str">
            <v>N</v>
          </cell>
        </row>
        <row r="252">
          <cell r="A252" t="str">
            <v>3834553</v>
          </cell>
          <cell r="B252">
            <v>3834553</v>
          </cell>
          <cell r="C252" t="str">
            <v>Н/д</v>
          </cell>
          <cell r="D252" t="str">
            <v>Н/д</v>
          </cell>
          <cell r="E252" t="str">
            <v>N</v>
          </cell>
        </row>
        <row r="253">
          <cell r="A253" t="str">
            <v>3834745</v>
          </cell>
          <cell r="B253">
            <v>3834745</v>
          </cell>
          <cell r="C253" t="str">
            <v>Н/д</v>
          </cell>
          <cell r="D253" t="str">
            <v>Н/д</v>
          </cell>
          <cell r="E253" t="str">
            <v>N</v>
          </cell>
        </row>
        <row r="254">
          <cell r="A254" t="str">
            <v>3836354</v>
          </cell>
          <cell r="B254">
            <v>3836354</v>
          </cell>
          <cell r="C254" t="str">
            <v>Н/д</v>
          </cell>
          <cell r="D254" t="str">
            <v>Н/д</v>
          </cell>
          <cell r="E254" t="str">
            <v>N</v>
          </cell>
        </row>
        <row r="255">
          <cell r="A255" t="str">
            <v>3070603</v>
          </cell>
          <cell r="B255">
            <v>3070603</v>
          </cell>
          <cell r="C255" t="str">
            <v>Н/д</v>
          </cell>
          <cell r="D255" t="str">
            <v>Н/д</v>
          </cell>
          <cell r="E255" t="str">
            <v>N</v>
          </cell>
        </row>
        <row r="256">
          <cell r="A256" t="str">
            <v>007846</v>
          </cell>
          <cell r="B256">
            <v>7846</v>
          </cell>
          <cell r="C256" t="str">
            <v>C&amp;M AG 195 CF</v>
          </cell>
          <cell r="D256" t="str">
            <v>AG 195 CF</v>
          </cell>
          <cell r="E256" t="str">
            <v>N</v>
          </cell>
        </row>
        <row r="257">
          <cell r="A257" t="str">
            <v>3507104</v>
          </cell>
          <cell r="B257">
            <v>3507104</v>
          </cell>
          <cell r="C257" t="str">
            <v>CNA 150 HF ARISTON</v>
          </cell>
          <cell r="D257" t="str">
            <v>Бак-аккумулятор CNA 150 HF</v>
          </cell>
          <cell r="E257" t="str">
            <v>N</v>
          </cell>
        </row>
        <row r="258">
          <cell r="A258" t="str">
            <v>3507105</v>
          </cell>
          <cell r="B258">
            <v>3507105</v>
          </cell>
          <cell r="C258" t="str">
            <v>CNA 200 HF ARISTON</v>
          </cell>
          <cell r="D258" t="str">
            <v>Бак-аккумулятор CNA 200 HF</v>
          </cell>
          <cell r="E258" t="str">
            <v>N</v>
          </cell>
        </row>
        <row r="259">
          <cell r="A259" t="str">
            <v>3021017</v>
          </cell>
          <cell r="B259">
            <v>3021017</v>
          </cell>
          <cell r="C259" t="str">
            <v>KAIROS VT MANIFOLD 20B</v>
          </cell>
          <cell r="D259" t="str">
            <v>KAIROS VT MANIFOLD 20B рама коллектора</v>
          </cell>
          <cell r="E259" t="str">
            <v>N</v>
          </cell>
        </row>
        <row r="260">
          <cell r="A260" t="str">
            <v>3021018</v>
          </cell>
          <cell r="B260">
            <v>3021018</v>
          </cell>
          <cell r="C260" t="str">
            <v>KAIROS VT MANIFOLD 20E</v>
          </cell>
          <cell r="D260" t="str">
            <v>KAIROS VT MANIFOLD 20E рама коллектора</v>
          </cell>
          <cell r="E260" t="str">
            <v>N</v>
          </cell>
        </row>
        <row r="261">
          <cell r="A261" t="str">
            <v>3020058</v>
          </cell>
          <cell r="B261">
            <v>3020058</v>
          </cell>
          <cell r="C261" t="str">
            <v>KAIROS XP 2.5-1 V</v>
          </cell>
          <cell r="D261" t="str">
            <v>KAIROS XP 2.5-1 V коллектор</v>
          </cell>
          <cell r="E261" t="str">
            <v>N</v>
          </cell>
        </row>
        <row r="262">
          <cell r="A262" t="str">
            <v>3629057</v>
          </cell>
          <cell r="B262">
            <v>3629057</v>
          </cell>
          <cell r="C262" t="str">
            <v>NUOS EVO A+ 110 WH</v>
          </cell>
          <cell r="D262" t="str">
            <v>NUOS EVO A+ 110 WH</v>
          </cell>
          <cell r="E262" t="str">
            <v>N</v>
          </cell>
        </row>
        <row r="263">
          <cell r="A263" t="str">
            <v>3000318</v>
          </cell>
          <cell r="B263">
            <v>3000318</v>
          </cell>
          <cell r="C263" t="str">
            <v>ARI 200 VERT 530 THER MO SF</v>
          </cell>
          <cell r="D263" t="str">
            <v>ARI 200 VERT 530 THER MO SF водонагреват</v>
          </cell>
          <cell r="E263" t="str">
            <v>N</v>
          </cell>
        </row>
        <row r="264">
          <cell r="A264" t="str">
            <v>3070547</v>
          </cell>
          <cell r="B264">
            <v>3070547</v>
          </cell>
          <cell r="C264" t="str">
            <v>TI 500 STI EU2</v>
          </cell>
          <cell r="D264" t="str">
            <v>TI 500 STI EU2  водонагреватель</v>
          </cell>
          <cell r="E264" t="str">
            <v>Y</v>
          </cell>
        </row>
        <row r="265">
          <cell r="A265" t="str">
            <v>3000618</v>
          </cell>
          <cell r="B265">
            <v>3000618</v>
          </cell>
          <cell r="C265" t="str">
            <v>ARI 200 STAB 570 THER MO VS EU</v>
          </cell>
          <cell r="D265" t="str">
            <v>ARI 200 STAB 570 THER MO VS EU водонагре</v>
          </cell>
          <cell r="E265" t="str">
            <v>Y</v>
          </cell>
        </row>
        <row r="266">
          <cell r="A266" t="str">
            <v>3000619</v>
          </cell>
          <cell r="B266">
            <v>3000619</v>
          </cell>
          <cell r="C266" t="str">
            <v>ARI 300 STAB 570 THER MO VS EU</v>
          </cell>
          <cell r="D266" t="str">
            <v>ARI 300 STAB 570 THER MO VS EU водонагре</v>
          </cell>
          <cell r="E266" t="str">
            <v>Y</v>
          </cell>
        </row>
        <row r="267">
          <cell r="A267" t="str">
            <v>3700325</v>
          </cell>
          <cell r="B267">
            <v>3700325</v>
          </cell>
          <cell r="C267" t="str">
            <v>ABS PRO ECO INOX PW 50 V</v>
          </cell>
          <cell r="D267" t="str">
            <v>ABS PRO ECO INOX PW 50 V Водонагреватель</v>
          </cell>
          <cell r="E267" t="str">
            <v>N</v>
          </cell>
        </row>
        <row r="268">
          <cell r="A268" t="str">
            <v>3700390</v>
          </cell>
          <cell r="B268">
            <v>3700390</v>
          </cell>
          <cell r="C268" t="str">
            <v>ABS PRO R INOX 100 V</v>
          </cell>
          <cell r="D268" t="str">
            <v>ABS PRO R INOX 100 V Водонагреватель</v>
          </cell>
          <cell r="E268" t="str">
            <v>N</v>
          </cell>
        </row>
        <row r="269">
          <cell r="A269" t="str">
            <v>3700637</v>
          </cell>
          <cell r="B269">
            <v>3700637</v>
          </cell>
          <cell r="C269" t="str">
            <v>DUNE1 R INOX 50 V 1,5K PL</v>
          </cell>
          <cell r="D269" t="str">
            <v>DUNE1 R INOX 50 V 1,5K PL</v>
          </cell>
          <cell r="E269" t="str">
            <v>N</v>
          </cell>
        </row>
        <row r="270">
          <cell r="A270" t="str">
            <v>3700638</v>
          </cell>
          <cell r="B270">
            <v>3700638</v>
          </cell>
          <cell r="C270" t="str">
            <v>DUNE1 R INOX 80 V 1,5K PL</v>
          </cell>
          <cell r="D270" t="str">
            <v>DUNE1 R INOX 80 V 1,5K PL</v>
          </cell>
          <cell r="E270" t="str">
            <v>N</v>
          </cell>
        </row>
        <row r="271">
          <cell r="A271" t="str">
            <v>3201857</v>
          </cell>
          <cell r="B271">
            <v>3201857</v>
          </cell>
          <cell r="C271" t="str">
            <v>LYDOS ECO 50 V 1,8K EU</v>
          </cell>
          <cell r="D271" t="str">
            <v>LYDOS ECO 50 V 1,8K EU</v>
          </cell>
          <cell r="E271" t="str">
            <v>N</v>
          </cell>
        </row>
        <row r="272">
          <cell r="A272" t="str">
            <v>3201858</v>
          </cell>
          <cell r="B272">
            <v>3201858</v>
          </cell>
          <cell r="C272" t="str">
            <v>LYDOS ECO 80 V 1,8K EU</v>
          </cell>
          <cell r="D272" t="str">
            <v>LYDOS ECO 80 V 1,8K EU</v>
          </cell>
          <cell r="E272" t="str">
            <v>N</v>
          </cell>
        </row>
        <row r="273">
          <cell r="A273" t="str">
            <v>3201859</v>
          </cell>
          <cell r="B273">
            <v>3201859</v>
          </cell>
          <cell r="C273" t="str">
            <v>LYDOS ECO 100 V 1,8K EU</v>
          </cell>
          <cell r="D273" t="str">
            <v>LYDOS ECO 100 V 1,8K EU</v>
          </cell>
          <cell r="E273" t="str">
            <v>N</v>
          </cell>
        </row>
        <row r="274">
          <cell r="A274" t="str">
            <v>3629053</v>
          </cell>
          <cell r="B274">
            <v>3629053</v>
          </cell>
          <cell r="C274" t="str">
            <v>LYDOS HYBRID 100</v>
          </cell>
          <cell r="D274" t="str">
            <v>LYDOS HYBRID 100 водонагреватель</v>
          </cell>
          <cell r="E274" t="str">
            <v>N</v>
          </cell>
        </row>
        <row r="275">
          <cell r="A275" t="str">
            <v>3629052</v>
          </cell>
          <cell r="B275">
            <v>3629052</v>
          </cell>
          <cell r="C275" t="str">
            <v>LYDOS HYBRID 80</v>
          </cell>
          <cell r="D275" t="str">
            <v>LYDOS HYBRID 80 водонагреватель</v>
          </cell>
          <cell r="E275" t="str">
            <v>N</v>
          </cell>
        </row>
        <row r="276">
          <cell r="A276" t="str">
            <v>3700547</v>
          </cell>
          <cell r="B276">
            <v>3700547</v>
          </cell>
          <cell r="C276" t="str">
            <v>PRO1 ECO INOX ABS PW 50 V</v>
          </cell>
          <cell r="D276" t="str">
            <v>PRO1 ECO INOX ABS PW 50 V водонагревател</v>
          </cell>
          <cell r="E276" t="str">
            <v>Y</v>
          </cell>
        </row>
        <row r="277">
          <cell r="A277" t="str">
            <v>3700548</v>
          </cell>
          <cell r="B277">
            <v>3700548</v>
          </cell>
          <cell r="C277" t="str">
            <v>PRO1 ECO INOX ABS PW 80 V</v>
          </cell>
          <cell r="D277" t="str">
            <v>PRO1 ECO INOX ABS PW 80 V водонагревател</v>
          </cell>
          <cell r="E277" t="str">
            <v>Y</v>
          </cell>
        </row>
        <row r="278">
          <cell r="A278" t="str">
            <v>3700549</v>
          </cell>
          <cell r="B278">
            <v>3700549</v>
          </cell>
          <cell r="C278" t="str">
            <v>PRO1 ECO INOX ABS PW 100 V</v>
          </cell>
          <cell r="D278" t="str">
            <v>PRO1 ECO INOX ABS PW 100 V водонагревате</v>
          </cell>
          <cell r="E278" t="str">
            <v>Y</v>
          </cell>
        </row>
        <row r="279">
          <cell r="A279" t="str">
            <v>3700646</v>
          </cell>
          <cell r="B279">
            <v>3700646</v>
          </cell>
          <cell r="C279" t="str">
            <v>PRO1 R INOX 30 H 2.5K SIN SLIM</v>
          </cell>
          <cell r="D279" t="str">
            <v>PRO1 R INOX 30 H 2.5K SIN SLIM</v>
          </cell>
          <cell r="E279" t="str">
            <v>N</v>
          </cell>
        </row>
        <row r="280">
          <cell r="A280" t="str">
            <v>3700561</v>
          </cell>
          <cell r="B280">
            <v>3700561</v>
          </cell>
          <cell r="C280" t="str">
            <v>PRO1 R INOX ABS 50 V</v>
          </cell>
          <cell r="D280" t="str">
            <v>PRO1 R INOX ABS 50 V водонагреватель</v>
          </cell>
          <cell r="E280" t="str">
            <v>Y</v>
          </cell>
        </row>
        <row r="281">
          <cell r="A281" t="str">
            <v>3700562</v>
          </cell>
          <cell r="B281">
            <v>3700562</v>
          </cell>
          <cell r="C281" t="str">
            <v>PRO1 R INOX ABS 80 V</v>
          </cell>
          <cell r="D281" t="str">
            <v>PRO1 R INOX ABS 80 V водонагреватель</v>
          </cell>
          <cell r="E281" t="str">
            <v>Y</v>
          </cell>
        </row>
        <row r="282">
          <cell r="A282" t="str">
            <v>3700563</v>
          </cell>
          <cell r="B282">
            <v>3700563</v>
          </cell>
          <cell r="C282" t="str">
            <v>PRO1 R INOX ABS 100 V</v>
          </cell>
          <cell r="D282" t="str">
            <v>PRO1 R INOX ABS 100 V водонагреватель</v>
          </cell>
          <cell r="E282" t="str">
            <v>Y</v>
          </cell>
        </row>
        <row r="283">
          <cell r="A283" t="str">
            <v>3700332</v>
          </cell>
          <cell r="B283">
            <v>3700332</v>
          </cell>
          <cell r="C283" t="str">
            <v>ABS BLU ECO PW 30 V SLIM</v>
          </cell>
          <cell r="D283" t="str">
            <v>ABS BLU ECO PW 30 V SLIM Водонагреватель</v>
          </cell>
          <cell r="E283" t="str">
            <v>N</v>
          </cell>
        </row>
        <row r="284">
          <cell r="A284" t="str">
            <v>3700338</v>
          </cell>
          <cell r="B284">
            <v>3700338</v>
          </cell>
          <cell r="C284" t="str">
            <v>ABS BLU ECO PW 100 V</v>
          </cell>
          <cell r="D284" t="str">
            <v>ABS BLU ECO PW 100 V Водонагреватель</v>
          </cell>
          <cell r="E284" t="str">
            <v>N</v>
          </cell>
        </row>
        <row r="285">
          <cell r="A285" t="str">
            <v>3700336</v>
          </cell>
          <cell r="B285">
            <v>3700336</v>
          </cell>
          <cell r="C285" t="str">
            <v>ABS BLU ECO PW 50 V</v>
          </cell>
          <cell r="D285" t="str">
            <v>ABS BLU ECO PW 50 V Водонагреватель</v>
          </cell>
          <cell r="E285" t="str">
            <v>N</v>
          </cell>
        </row>
        <row r="286">
          <cell r="A286" t="str">
            <v>3700335</v>
          </cell>
          <cell r="B286">
            <v>3700335</v>
          </cell>
          <cell r="C286" t="str">
            <v>ABS BLU ECO PW 80 V SLIM</v>
          </cell>
          <cell r="D286" t="str">
            <v>ABS BLU ECO PW 80 V SLIM Водонагреватель</v>
          </cell>
          <cell r="E286" t="str">
            <v>N</v>
          </cell>
        </row>
        <row r="287">
          <cell r="A287" t="str">
            <v>3626221</v>
          </cell>
          <cell r="B287">
            <v>3626221</v>
          </cell>
          <cell r="C287" t="str">
            <v>ABS BLU R 50 V</v>
          </cell>
          <cell r="D287" t="str">
            <v>ABS BLU R 50 V</v>
          </cell>
          <cell r="E287" t="str">
            <v>N</v>
          </cell>
        </row>
        <row r="288">
          <cell r="A288" t="str">
            <v>3626222</v>
          </cell>
          <cell r="B288">
            <v>3626222</v>
          </cell>
          <cell r="C288" t="str">
            <v>ABS BLU R 80 V</v>
          </cell>
          <cell r="D288" t="str">
            <v>ABS BLU R 80 V</v>
          </cell>
          <cell r="E288" t="str">
            <v>N</v>
          </cell>
        </row>
        <row r="289">
          <cell r="A289" t="str">
            <v>3626223</v>
          </cell>
          <cell r="B289">
            <v>3626223</v>
          </cell>
          <cell r="C289" t="str">
            <v>ABS BLU R 100 V</v>
          </cell>
          <cell r="D289" t="str">
            <v>ABS BLU R 100 V</v>
          </cell>
          <cell r="E289" t="str">
            <v>N</v>
          </cell>
        </row>
        <row r="290">
          <cell r="A290" t="str">
            <v>3700264</v>
          </cell>
          <cell r="B290">
            <v>3700264</v>
          </cell>
          <cell r="C290" t="str">
            <v>ABS BLU R 100 V</v>
          </cell>
          <cell r="D290" t="str">
            <v>ABS BLU R 100 V водонагреватель</v>
          </cell>
          <cell r="E290" t="str">
            <v>N</v>
          </cell>
        </row>
        <row r="291">
          <cell r="A291" t="str">
            <v>3700263</v>
          </cell>
          <cell r="B291">
            <v>3700263</v>
          </cell>
          <cell r="C291" t="str">
            <v>ABS BLU R 80 V</v>
          </cell>
          <cell r="D291" t="str">
            <v>ABS BLU R 80 V водонагреватель</v>
          </cell>
          <cell r="E291" t="str">
            <v>N</v>
          </cell>
        </row>
        <row r="292">
          <cell r="A292" t="str">
            <v>3700320</v>
          </cell>
          <cell r="B292">
            <v>3700320</v>
          </cell>
          <cell r="C292" t="str">
            <v>ABS PRO ECO PW 150 V</v>
          </cell>
          <cell r="D292" t="str">
            <v>ABS PRO ECO PW 150 V Водонагреватель</v>
          </cell>
          <cell r="E292" t="str">
            <v>N</v>
          </cell>
        </row>
        <row r="293">
          <cell r="A293" t="str">
            <v>3700316</v>
          </cell>
          <cell r="B293">
            <v>3700316</v>
          </cell>
          <cell r="C293" t="str">
            <v>ABS PRO ECO PW 50 V</v>
          </cell>
          <cell r="D293" t="str">
            <v>ABS PRO ECO PW 50 V Водонагреватель</v>
          </cell>
          <cell r="E293" t="str">
            <v>N</v>
          </cell>
        </row>
        <row r="294">
          <cell r="A294" t="str">
            <v>3623413</v>
          </cell>
          <cell r="B294">
            <v>3623413</v>
          </cell>
          <cell r="C294" t="str">
            <v>ABS PRO R 50 V</v>
          </cell>
          <cell r="D294" t="str">
            <v>ABS PRO R 50 V</v>
          </cell>
          <cell r="E294" t="str">
            <v>N</v>
          </cell>
        </row>
        <row r="295">
          <cell r="A295" t="str">
            <v>3623414</v>
          </cell>
          <cell r="B295">
            <v>3623414</v>
          </cell>
          <cell r="C295" t="str">
            <v>ABS PRO R 80 V</v>
          </cell>
          <cell r="D295" t="str">
            <v>ABS PRO R 80 V</v>
          </cell>
          <cell r="E295" t="str">
            <v>N</v>
          </cell>
        </row>
        <row r="296">
          <cell r="A296" t="str">
            <v>3700250</v>
          </cell>
          <cell r="B296">
            <v>3700250</v>
          </cell>
          <cell r="C296" t="str">
            <v>ABS PRO R 80 V SLIM</v>
          </cell>
          <cell r="D296" t="str">
            <v>ABS PRO R 80 V SLIM водонагреватель</v>
          </cell>
          <cell r="E296" t="str">
            <v>N</v>
          </cell>
        </row>
        <row r="297">
          <cell r="A297" t="str">
            <v>3700410</v>
          </cell>
          <cell r="B297">
            <v>3700410</v>
          </cell>
          <cell r="C297" t="str">
            <v>ABS PRO R 80 H</v>
          </cell>
          <cell r="D297" t="str">
            <v>ABS PRO R 80 H водонагреватель</v>
          </cell>
          <cell r="E297" t="str">
            <v>N</v>
          </cell>
        </row>
        <row r="298">
          <cell r="A298" t="str">
            <v>3700162</v>
          </cell>
          <cell r="B298">
            <v>3700162</v>
          </cell>
          <cell r="C298" t="str">
            <v>ABS PRO R 50 V</v>
          </cell>
          <cell r="D298" t="str">
            <v>ABS PRO R 50 V водонагреватель</v>
          </cell>
          <cell r="E298" t="str">
            <v>N</v>
          </cell>
        </row>
        <row r="299">
          <cell r="A299" t="str">
            <v>3700243</v>
          </cell>
          <cell r="B299">
            <v>3700243</v>
          </cell>
          <cell r="C299" t="str">
            <v>ABS PRO R 120 V</v>
          </cell>
          <cell r="D299" t="str">
            <v>ABS PRO R 120 V водонагреватель</v>
          </cell>
          <cell r="E299" t="str">
            <v>N</v>
          </cell>
        </row>
        <row r="300">
          <cell r="A300" t="str">
            <v>3700352</v>
          </cell>
          <cell r="B300">
            <v>3700352</v>
          </cell>
          <cell r="C300" t="str">
            <v>AT 120</v>
          </cell>
          <cell r="D300" t="str">
            <v>AT 120</v>
          </cell>
          <cell r="E300" t="str">
            <v>N</v>
          </cell>
        </row>
        <row r="301">
          <cell r="A301" t="str">
            <v>3700353</v>
          </cell>
          <cell r="B301">
            <v>3700353</v>
          </cell>
          <cell r="C301" t="str">
            <v>AT 150</v>
          </cell>
          <cell r="D301" t="str">
            <v>AT150</v>
          </cell>
          <cell r="E301" t="str">
            <v>N</v>
          </cell>
        </row>
        <row r="302">
          <cell r="A302" t="str">
            <v>3700560</v>
          </cell>
          <cell r="B302">
            <v>3700560</v>
          </cell>
          <cell r="C302" t="str">
            <v>BLU1 ECO ABS PW 100 V</v>
          </cell>
          <cell r="D302" t="str">
            <v>BLU1 ECO ABS PW 100 V водонагреватель</v>
          </cell>
          <cell r="E302" t="str">
            <v>Y</v>
          </cell>
        </row>
        <row r="303">
          <cell r="A303" t="str">
            <v>3700558</v>
          </cell>
          <cell r="B303">
            <v>3700558</v>
          </cell>
          <cell r="C303" t="str">
            <v>BLU1 ECO ABS PW 50 V</v>
          </cell>
          <cell r="D303" t="str">
            <v>BLU1 ECO ABS PW 50 V водонагреватель</v>
          </cell>
          <cell r="E303" t="str">
            <v>Y</v>
          </cell>
        </row>
        <row r="304">
          <cell r="A304" t="str">
            <v>3700559</v>
          </cell>
          <cell r="B304">
            <v>3700559</v>
          </cell>
          <cell r="C304" t="str">
            <v>BLU1 ECO ABS PW 80 V</v>
          </cell>
          <cell r="D304" t="str">
            <v>BLU1 ECO ABS PW 80 V водонагреватель</v>
          </cell>
          <cell r="E304" t="str">
            <v>Y</v>
          </cell>
        </row>
        <row r="305">
          <cell r="A305" t="str">
            <v>3700592</v>
          </cell>
          <cell r="B305">
            <v>3700592</v>
          </cell>
          <cell r="C305" t="str">
            <v>BLU1 R 50 V 1,8K PL</v>
          </cell>
          <cell r="D305" t="str">
            <v>BLU1 R 50 V 1,8K PL</v>
          </cell>
          <cell r="E305" t="str">
            <v>N</v>
          </cell>
        </row>
        <row r="306">
          <cell r="A306" t="str">
            <v>3700627</v>
          </cell>
          <cell r="B306">
            <v>3700627</v>
          </cell>
          <cell r="C306" t="str">
            <v>COMFORT R ABS 50 V 1,8K PL</v>
          </cell>
          <cell r="D306" t="str">
            <v>COMFORT R ABS 50 V 1,8K PL</v>
          </cell>
          <cell r="E306" t="str">
            <v>Y</v>
          </cell>
        </row>
        <row r="307">
          <cell r="A307" t="str">
            <v>3700628</v>
          </cell>
          <cell r="B307">
            <v>3700628</v>
          </cell>
          <cell r="C307" t="str">
            <v>COMFORT R ABS 80 V 1,8K PL</v>
          </cell>
          <cell r="D307" t="str">
            <v>COMFORT R ABS 80 V 1,8K PL</v>
          </cell>
          <cell r="E307" t="str">
            <v>Y</v>
          </cell>
        </row>
        <row r="308">
          <cell r="A308" t="str">
            <v>3700629</v>
          </cell>
          <cell r="B308">
            <v>3700629</v>
          </cell>
          <cell r="C308" t="str">
            <v>COMFORT R ABS 100 V 1,8K PL</v>
          </cell>
          <cell r="D308" t="str">
            <v>COMFORT R ABS 100 V 1,8K PL</v>
          </cell>
          <cell r="E308" t="str">
            <v>Y</v>
          </cell>
        </row>
        <row r="309">
          <cell r="A309" t="str">
            <v>3700662</v>
          </cell>
          <cell r="B309">
            <v>3700662</v>
          </cell>
          <cell r="C309" t="str">
            <v>BLU1 R ABS 50 V 1,8K PL</v>
          </cell>
          <cell r="D309" t="str">
            <v>BLU1 R ABS 50 V 1,8K PL</v>
          </cell>
          <cell r="E309" t="str">
            <v>N</v>
          </cell>
        </row>
        <row r="310">
          <cell r="A310" t="str">
            <v>3700663</v>
          </cell>
          <cell r="B310">
            <v>3700663</v>
          </cell>
          <cell r="C310" t="str">
            <v>BLU1 R ABS 80 V 1,8K PL</v>
          </cell>
          <cell r="D310" t="str">
            <v>BLU1 R ABS 80 V 1,8K PL</v>
          </cell>
          <cell r="E310" t="str">
            <v>N</v>
          </cell>
        </row>
        <row r="311">
          <cell r="A311" t="str">
            <v>3700664</v>
          </cell>
          <cell r="B311">
            <v>3700664</v>
          </cell>
          <cell r="C311" t="str">
            <v>BLU1 R ABS 100 V 1,8K PL</v>
          </cell>
          <cell r="D311" t="str">
            <v>BLU1 R ABS 100 V 1,8K PL</v>
          </cell>
          <cell r="E311" t="str">
            <v>N</v>
          </cell>
        </row>
        <row r="312">
          <cell r="A312" t="str">
            <v>3700593</v>
          </cell>
          <cell r="B312">
            <v>3700593</v>
          </cell>
          <cell r="C312" t="str">
            <v>BLU1 R 80 V 1,8K PL</v>
          </cell>
          <cell r="D312" t="str">
            <v>BLU1 R 80 V 1,8K PL</v>
          </cell>
          <cell r="E312" t="str">
            <v>N</v>
          </cell>
        </row>
        <row r="313">
          <cell r="A313" t="str">
            <v>3700535</v>
          </cell>
          <cell r="B313">
            <v>3700535</v>
          </cell>
          <cell r="C313" t="str">
            <v>BLU1 R ABS 50 V</v>
          </cell>
          <cell r="D313" t="str">
            <v>BLU1 R ABS 50 V водонагреватель</v>
          </cell>
          <cell r="E313" t="str">
            <v>Y</v>
          </cell>
        </row>
        <row r="314">
          <cell r="A314" t="str">
            <v>3700536</v>
          </cell>
          <cell r="B314">
            <v>3700536</v>
          </cell>
          <cell r="C314" t="str">
            <v>BLU1 R ABS 80 V</v>
          </cell>
          <cell r="D314" t="str">
            <v>BLU1 R ABS 80 V водонагреватель</v>
          </cell>
          <cell r="E314" t="str">
            <v>Y</v>
          </cell>
        </row>
        <row r="315">
          <cell r="A315" t="str">
            <v>3700537</v>
          </cell>
          <cell r="B315">
            <v>3700537</v>
          </cell>
          <cell r="C315" t="str">
            <v>BLU1 R ABS 100 V</v>
          </cell>
          <cell r="D315" t="str">
            <v>BLU1 R ABS 100 V водонагреватель</v>
          </cell>
          <cell r="E315" t="str">
            <v>Y</v>
          </cell>
        </row>
        <row r="316">
          <cell r="A316" t="str">
            <v>3700616</v>
          </cell>
          <cell r="B316">
            <v>3700616</v>
          </cell>
          <cell r="C316" t="str">
            <v>BLU1 R ABS 100 V 2K</v>
          </cell>
          <cell r="D316" t="str">
            <v>BLU1 R ABS 100 V 2K водонагреватель</v>
          </cell>
          <cell r="E316" t="str">
            <v>Y</v>
          </cell>
        </row>
        <row r="317">
          <cell r="A317" t="str">
            <v>3700528</v>
          </cell>
          <cell r="B317">
            <v>3700528</v>
          </cell>
          <cell r="C317" t="str">
            <v>BLU1 R 50 V PL</v>
          </cell>
          <cell r="D317" t="str">
            <v>BLU1 R 50 V PL водонагреватель</v>
          </cell>
          <cell r="E317" t="str">
            <v>Y</v>
          </cell>
        </row>
        <row r="318">
          <cell r="A318" t="str">
            <v>3700530</v>
          </cell>
          <cell r="B318">
            <v>3700530</v>
          </cell>
          <cell r="C318" t="str">
            <v>BLU1 R 80 V PL</v>
          </cell>
          <cell r="D318" t="str">
            <v>BLU1 R 80 V Pl водонагреватель</v>
          </cell>
          <cell r="E318" t="str">
            <v>Y</v>
          </cell>
        </row>
        <row r="319">
          <cell r="A319" t="str">
            <v>3700532</v>
          </cell>
          <cell r="B319">
            <v>3700532</v>
          </cell>
          <cell r="C319" t="str">
            <v>BLU1 R 100 V PL</v>
          </cell>
          <cell r="D319" t="str">
            <v>BLU1 R 100 V PL водонагреватель</v>
          </cell>
          <cell r="E319" t="str">
            <v>Y</v>
          </cell>
        </row>
        <row r="320">
          <cell r="A320" t="str">
            <v>3700633</v>
          </cell>
          <cell r="B320">
            <v>3700633</v>
          </cell>
          <cell r="C320" t="str">
            <v>DUNE1 R 50 V 1,5K PL</v>
          </cell>
          <cell r="D320" t="str">
            <v>DUNE1 R 50 V 1,5K PL</v>
          </cell>
          <cell r="E320" t="str">
            <v>Y</v>
          </cell>
        </row>
        <row r="321">
          <cell r="A321" t="str">
            <v>3700634</v>
          </cell>
          <cell r="B321">
            <v>3700634</v>
          </cell>
          <cell r="C321" t="str">
            <v>DUNE1 R 80 V 1,5K PL</v>
          </cell>
          <cell r="D321" t="str">
            <v>DUNE1 R 80 V 1,5K PL</v>
          </cell>
          <cell r="E321" t="str">
            <v>Y</v>
          </cell>
        </row>
        <row r="322">
          <cell r="A322" t="str">
            <v>3201974</v>
          </cell>
          <cell r="B322">
            <v>3201974</v>
          </cell>
          <cell r="C322" t="str">
            <v>LYDOS ECO ABS PW 50 V</v>
          </cell>
          <cell r="D322" t="str">
            <v>LYDOS ECO ABS PW 50 V водонагреватель</v>
          </cell>
          <cell r="E322" t="str">
            <v>Y</v>
          </cell>
        </row>
        <row r="323">
          <cell r="A323" t="str">
            <v>3201976</v>
          </cell>
          <cell r="B323">
            <v>3201976</v>
          </cell>
          <cell r="C323" t="str">
            <v>LYDOS ECO ABS PW 100 V</v>
          </cell>
          <cell r="D323" t="str">
            <v>LYDOS ECO ABS PW 100 V водонагреватель</v>
          </cell>
          <cell r="E323" t="str">
            <v>Y</v>
          </cell>
        </row>
        <row r="324">
          <cell r="A324" t="str">
            <v>3201975</v>
          </cell>
          <cell r="B324">
            <v>3201975</v>
          </cell>
          <cell r="C324" t="str">
            <v>LYDOS ECO ABS PW 80 V</v>
          </cell>
          <cell r="D324" t="str">
            <v>LYDOS ECO ABS PW 80 V водонагреватель</v>
          </cell>
          <cell r="E324" t="str">
            <v>Y</v>
          </cell>
        </row>
        <row r="325">
          <cell r="A325" t="str">
            <v>3201971</v>
          </cell>
          <cell r="B325">
            <v>3201971</v>
          </cell>
          <cell r="C325" t="str">
            <v>LYDOS R ABS 50 V</v>
          </cell>
          <cell r="D325" t="str">
            <v>LYDOS R ABS 50 V водонагреватель</v>
          </cell>
          <cell r="E325" t="str">
            <v>Y</v>
          </cell>
        </row>
        <row r="326">
          <cell r="A326" t="str">
            <v>3201972</v>
          </cell>
          <cell r="B326">
            <v>3201972</v>
          </cell>
          <cell r="C326" t="str">
            <v>LYDOS R ABS 80 V</v>
          </cell>
          <cell r="D326" t="str">
            <v>LYDOS R ABS 80 V водонагреватель</v>
          </cell>
          <cell r="E326" t="str">
            <v>Y</v>
          </cell>
        </row>
        <row r="327">
          <cell r="A327" t="str">
            <v>3201973</v>
          </cell>
          <cell r="B327">
            <v>3201973</v>
          </cell>
          <cell r="C327" t="str">
            <v>LYDOS R ABS 100 V</v>
          </cell>
          <cell r="D327" t="str">
            <v>LYDOS R ABS 100 V водонагреватель</v>
          </cell>
          <cell r="E327" t="str">
            <v>Y</v>
          </cell>
        </row>
        <row r="328">
          <cell r="A328" t="str">
            <v>3700485</v>
          </cell>
          <cell r="B328">
            <v>3700485</v>
          </cell>
          <cell r="C328" t="str">
            <v>PRO ECO EVO 150 V 2K CZ EU</v>
          </cell>
          <cell r="D328" t="str">
            <v>PRO ECO EVO 150 V 2K CZ EU</v>
          </cell>
          <cell r="E328" t="str">
            <v>N</v>
          </cell>
        </row>
        <row r="329">
          <cell r="A329" t="str">
            <v>3605190</v>
          </cell>
          <cell r="B329">
            <v>3605190</v>
          </cell>
          <cell r="C329" t="str">
            <v>PRO ECO EVO 150 V 2K CZ EU</v>
          </cell>
          <cell r="D329" t="str">
            <v>PRO R 50 V</v>
          </cell>
          <cell r="E329" t="str">
            <v>N</v>
          </cell>
        </row>
        <row r="330">
          <cell r="A330" t="str">
            <v>3700208</v>
          </cell>
          <cell r="B330">
            <v>3700208</v>
          </cell>
          <cell r="C330" t="str">
            <v>PRO R 100 V</v>
          </cell>
          <cell r="D330" t="str">
            <v>PRO R 100 V водонагреватель</v>
          </cell>
          <cell r="E330" t="str">
            <v>N</v>
          </cell>
        </row>
        <row r="331">
          <cell r="A331" t="str">
            <v>3700577</v>
          </cell>
          <cell r="B331">
            <v>3700577</v>
          </cell>
          <cell r="C331" t="str">
            <v>PRO R 50 V PL UZ</v>
          </cell>
          <cell r="D331" t="str">
            <v>PRO R 50 V PL UZ</v>
          </cell>
          <cell r="E331" t="str">
            <v>Y</v>
          </cell>
        </row>
        <row r="332">
          <cell r="A332" t="str">
            <v>3700578</v>
          </cell>
          <cell r="B332">
            <v>3700578</v>
          </cell>
          <cell r="C332" t="str">
            <v>PRO R 80 V PL UZ</v>
          </cell>
          <cell r="D332" t="str">
            <v>PRO R 80 V PL UZ</v>
          </cell>
          <cell r="E332" t="str">
            <v>Y</v>
          </cell>
        </row>
        <row r="333">
          <cell r="A333" t="str">
            <v>3700579</v>
          </cell>
          <cell r="B333">
            <v>3700579</v>
          </cell>
          <cell r="C333" t="str">
            <v>PRO R 100 V PL UZ</v>
          </cell>
          <cell r="D333" t="str">
            <v>PRO R 100 V PL UZ</v>
          </cell>
          <cell r="E333" t="str">
            <v>Y</v>
          </cell>
        </row>
        <row r="334">
          <cell r="A334" t="str">
            <v>3060650</v>
          </cell>
          <cell r="B334">
            <v>3060650</v>
          </cell>
          <cell r="C334" t="str">
            <v>PRO R 150 VTS EVO EU</v>
          </cell>
          <cell r="D334" t="str">
            <v>PRO R 150 VTS EVO EU</v>
          </cell>
          <cell r="E334" t="str">
            <v>N</v>
          </cell>
        </row>
        <row r="335">
          <cell r="A335" t="str">
            <v>3605191</v>
          </cell>
          <cell r="B335">
            <v>3605191</v>
          </cell>
          <cell r="C335" t="str">
            <v>PRO R 80 V</v>
          </cell>
          <cell r="D335" t="str">
            <v>PRO R 80 V</v>
          </cell>
          <cell r="E335" t="str">
            <v>Y</v>
          </cell>
        </row>
        <row r="336">
          <cell r="A336" t="str">
            <v>3700411</v>
          </cell>
          <cell r="B336">
            <v>3700411</v>
          </cell>
          <cell r="C336" t="str">
            <v>PRO R 120 V 1,8K PL EU</v>
          </cell>
          <cell r="D336" t="str">
            <v>PRO R 120 V 1,8K PL EU водонагреватель</v>
          </cell>
          <cell r="E336" t="str">
            <v>N</v>
          </cell>
        </row>
        <row r="337">
          <cell r="A337" t="str">
            <v>3700486</v>
          </cell>
          <cell r="B337">
            <v>3700486</v>
          </cell>
          <cell r="C337" t="str">
            <v>PRO R 150 V 1,8K ARG</v>
          </cell>
          <cell r="D337" t="str">
            <v>PRO R 150 V 1,8K ARG</v>
          </cell>
          <cell r="E337" t="str">
            <v>N</v>
          </cell>
        </row>
        <row r="338">
          <cell r="A338" t="str">
            <v>3700542</v>
          </cell>
          <cell r="B338">
            <v>3700542</v>
          </cell>
          <cell r="C338" t="str">
            <v>PRO1 ECO ABS PW 150 V</v>
          </cell>
          <cell r="D338" t="str">
            <v>PRO1 ECO ABS PW 150 V водонагреватель</v>
          </cell>
          <cell r="E338" t="str">
            <v>Y</v>
          </cell>
        </row>
        <row r="339">
          <cell r="A339" t="str">
            <v>3700543</v>
          </cell>
          <cell r="B339">
            <v>3700543</v>
          </cell>
          <cell r="C339" t="str">
            <v>PRO1 ECO ABS PW 30 V SLIM</v>
          </cell>
          <cell r="D339" t="str">
            <v>PRO1 ECO ABS PW 30 V SLIM водонагревател</v>
          </cell>
          <cell r="E339" t="str">
            <v>N</v>
          </cell>
        </row>
        <row r="340">
          <cell r="A340" t="str">
            <v>3700541</v>
          </cell>
          <cell r="B340">
            <v>3700541</v>
          </cell>
          <cell r="C340" t="str">
            <v>PRO1 ECO ABS PW 120 V</v>
          </cell>
          <cell r="D340" t="str">
            <v>PRO1 ECO ABS PW 120 V водонагреватель</v>
          </cell>
          <cell r="E340" t="str">
            <v>N</v>
          </cell>
        </row>
        <row r="341">
          <cell r="A341" t="str">
            <v>3201816</v>
          </cell>
          <cell r="B341">
            <v>3201816</v>
          </cell>
          <cell r="C341" t="str">
            <v>PRO1 R 100 VTD 1,8K</v>
          </cell>
          <cell r="D341" t="str">
            <v>PRO1 R 100 VTD 1,8K</v>
          </cell>
          <cell r="E341" t="str">
            <v>N</v>
          </cell>
        </row>
        <row r="342">
          <cell r="A342" t="str">
            <v>3201817</v>
          </cell>
          <cell r="B342">
            <v>3201817</v>
          </cell>
          <cell r="C342" t="str">
            <v>PRO1 R 100 VTS 1,8K</v>
          </cell>
          <cell r="D342" t="str">
            <v>PRO1 R 100 VTS 1,8K</v>
          </cell>
          <cell r="E342" t="str">
            <v>N</v>
          </cell>
        </row>
        <row r="343">
          <cell r="A343" t="str">
            <v>3700522</v>
          </cell>
          <cell r="B343">
            <v>3700522</v>
          </cell>
          <cell r="C343" t="str">
            <v>PRO1 R ABS 120 V</v>
          </cell>
          <cell r="D343" t="str">
            <v>PRO1 R ABS 120 V водонагреватель</v>
          </cell>
          <cell r="E343" t="str">
            <v>Y</v>
          </cell>
        </row>
        <row r="344">
          <cell r="A344" t="str">
            <v>3700523</v>
          </cell>
          <cell r="B344">
            <v>3700523</v>
          </cell>
          <cell r="C344" t="str">
            <v>PRO1 R ABS 150 V</v>
          </cell>
          <cell r="D344" t="str">
            <v>PRO1 R ABS 150 V водонагреватель</v>
          </cell>
          <cell r="E344" t="str">
            <v>Y</v>
          </cell>
        </row>
        <row r="345">
          <cell r="A345" t="str">
            <v>3700565</v>
          </cell>
          <cell r="B345">
            <v>3700565</v>
          </cell>
          <cell r="C345" t="str">
            <v>PRO1 R ABS 80 H</v>
          </cell>
          <cell r="D345" t="str">
            <v>PRO1 R ABS 80 H</v>
          </cell>
          <cell r="E345" t="str">
            <v>Y</v>
          </cell>
        </row>
        <row r="346">
          <cell r="A346" t="str">
            <v>3700515</v>
          </cell>
          <cell r="B346">
            <v>3700515</v>
          </cell>
          <cell r="C346" t="str">
            <v>PRO1 R ABS 80 V</v>
          </cell>
          <cell r="D346" t="str">
            <v>PRO1 R ABS 80 V</v>
          </cell>
          <cell r="E346" t="str">
            <v>N</v>
          </cell>
        </row>
        <row r="347">
          <cell r="A347" t="str">
            <v>3700516</v>
          </cell>
          <cell r="B347">
            <v>3700516</v>
          </cell>
          <cell r="C347" t="str">
            <v>PRO1 R ABS 100 V</v>
          </cell>
          <cell r="D347" t="str">
            <v>PRO1 R ABS 100 V</v>
          </cell>
          <cell r="E347" t="str">
            <v>N</v>
          </cell>
        </row>
        <row r="348">
          <cell r="A348" t="str">
            <v>3700514</v>
          </cell>
          <cell r="B348">
            <v>3700514</v>
          </cell>
          <cell r="C348" t="str">
            <v>PRO1 R ABS 50 V</v>
          </cell>
          <cell r="D348" t="str">
            <v>PRO1 R ABS 50 V</v>
          </cell>
          <cell r="E348" t="str">
            <v>N</v>
          </cell>
        </row>
        <row r="349">
          <cell r="A349" t="str">
            <v>3700621</v>
          </cell>
          <cell r="B349">
            <v>3700621</v>
          </cell>
          <cell r="C349" t="str">
            <v>PRO1 R 50 V 1,5K PL DRY</v>
          </cell>
          <cell r="D349" t="str">
            <v>PRO1 R 50 V 1,5K PL DRY водонагреватель</v>
          </cell>
          <cell r="E349" t="str">
            <v>Y</v>
          </cell>
        </row>
        <row r="350">
          <cell r="A350" t="str">
            <v>3700622</v>
          </cell>
          <cell r="B350">
            <v>3700622</v>
          </cell>
          <cell r="C350" t="str">
            <v>PRO1 R 80 V 1,5K PL DRY</v>
          </cell>
          <cell r="D350" t="str">
            <v>PRO1 R 80 V 1,5K PL DRY водонагреватель</v>
          </cell>
          <cell r="E350" t="str">
            <v>Y</v>
          </cell>
        </row>
        <row r="351">
          <cell r="A351" t="str">
            <v>3700623</v>
          </cell>
          <cell r="B351">
            <v>3700623</v>
          </cell>
          <cell r="C351" t="str">
            <v>PRO1 R 100 V 1,5K PL DRY</v>
          </cell>
          <cell r="D351" t="str">
            <v>PRO1 R 100 V 1,5K PL DRY водонагреватель</v>
          </cell>
          <cell r="E351" t="str">
            <v>Y</v>
          </cell>
        </row>
        <row r="352">
          <cell r="A352" t="str">
            <v>3700589</v>
          </cell>
          <cell r="B352">
            <v>3700589</v>
          </cell>
          <cell r="C352" t="str">
            <v>PRO1 R 50 V PL</v>
          </cell>
          <cell r="D352" t="str">
            <v>PRO1 R 50 V PL водонагреватель</v>
          </cell>
          <cell r="E352" t="str">
            <v>Y</v>
          </cell>
        </row>
        <row r="353">
          <cell r="A353" t="str">
            <v>3700590</v>
          </cell>
          <cell r="B353">
            <v>3700590</v>
          </cell>
          <cell r="C353" t="str">
            <v>PRO1 R 80 V PL</v>
          </cell>
          <cell r="D353" t="str">
            <v>PRO1 R 80 V PL водонагреватель</v>
          </cell>
          <cell r="E353" t="str">
            <v>Y</v>
          </cell>
        </row>
        <row r="354">
          <cell r="A354" t="str">
            <v>3700591</v>
          </cell>
          <cell r="B354">
            <v>3700591</v>
          </cell>
          <cell r="C354" t="str">
            <v>PRO1 R 100 V PL</v>
          </cell>
          <cell r="D354" t="str">
            <v>PRO1 R 100 V PL водонагреватель</v>
          </cell>
          <cell r="E354" t="str">
            <v>Y</v>
          </cell>
        </row>
        <row r="355">
          <cell r="A355" t="str">
            <v>3700531</v>
          </cell>
          <cell r="B355">
            <v>3700531</v>
          </cell>
          <cell r="C355" t="str">
            <v>PRO1 R 100 V 1,8K PL</v>
          </cell>
          <cell r="D355" t="str">
            <v>PRO1 R 100 V 1,8K PL</v>
          </cell>
          <cell r="E355" t="str">
            <v>N</v>
          </cell>
        </row>
        <row r="356">
          <cell r="A356" t="str">
            <v>3700533</v>
          </cell>
          <cell r="B356">
            <v>3700533</v>
          </cell>
          <cell r="C356" t="str">
            <v>PRO1 R 80 H 1,8K PL</v>
          </cell>
          <cell r="D356" t="str">
            <v>PRO1 R 80 H 1,8K PL</v>
          </cell>
          <cell r="E356" t="str">
            <v>N</v>
          </cell>
        </row>
        <row r="357">
          <cell r="A357" t="str">
            <v>3700529</v>
          </cell>
          <cell r="B357">
            <v>3700529</v>
          </cell>
          <cell r="C357" t="str">
            <v>PRO1 R 80 V 1,8K PL</v>
          </cell>
          <cell r="D357" t="str">
            <v>PRO1 R 80 V 1,8K PL</v>
          </cell>
          <cell r="E357" t="str">
            <v>N</v>
          </cell>
        </row>
        <row r="358">
          <cell r="A358" t="str">
            <v>3700534</v>
          </cell>
          <cell r="B358">
            <v>3700534</v>
          </cell>
          <cell r="C358" t="str">
            <v>PRO1 R 100 H 1,8K PL</v>
          </cell>
          <cell r="D358" t="str">
            <v>PRO1 R 100 H 1,8K PL</v>
          </cell>
          <cell r="E358" t="str">
            <v>N</v>
          </cell>
        </row>
        <row r="359">
          <cell r="A359" t="str">
            <v>3700527</v>
          </cell>
          <cell r="B359">
            <v>3700527</v>
          </cell>
          <cell r="C359" t="str">
            <v>PRO1 R 50 V 1,8K PL</v>
          </cell>
          <cell r="D359" t="str">
            <v>PRO1 R 50 V 1,8K PL</v>
          </cell>
          <cell r="E359" t="str">
            <v>N</v>
          </cell>
        </row>
        <row r="360">
          <cell r="A360" t="str">
            <v>3700567</v>
          </cell>
          <cell r="B360">
            <v>3700567</v>
          </cell>
          <cell r="C360" t="str">
            <v>PRO1 R 150 V 1,8K PL</v>
          </cell>
          <cell r="D360" t="str">
            <v>PRO1 R 150 V 1,8K PL</v>
          </cell>
          <cell r="E360" t="str">
            <v>N</v>
          </cell>
        </row>
        <row r="361">
          <cell r="A361" t="str">
            <v>3700063</v>
          </cell>
          <cell r="B361">
            <v>3700063</v>
          </cell>
          <cell r="C361" t="str">
            <v>SB R 50 V</v>
          </cell>
          <cell r="D361" t="str">
            <v>SB R 50 V водонагреватель</v>
          </cell>
          <cell r="E361" t="str">
            <v>N</v>
          </cell>
        </row>
        <row r="362">
          <cell r="A362" t="str">
            <v>3700039</v>
          </cell>
          <cell r="B362">
            <v>3700039</v>
          </cell>
          <cell r="C362" t="str">
            <v>SG 80   (SP)</v>
          </cell>
          <cell r="D362" t="str">
            <v>SG 80 водонагреватель</v>
          </cell>
          <cell r="E362" t="str">
            <v>N</v>
          </cell>
        </row>
        <row r="363">
          <cell r="A363" t="str">
            <v>3700511</v>
          </cell>
          <cell r="B363">
            <v>3700511</v>
          </cell>
          <cell r="C363" t="str">
            <v>SG1 50 V</v>
          </cell>
          <cell r="D363" t="str">
            <v>SG1 50 V</v>
          </cell>
          <cell r="E363" t="str">
            <v>N</v>
          </cell>
        </row>
        <row r="364">
          <cell r="A364" t="str">
            <v>3700512</v>
          </cell>
          <cell r="B364">
            <v>3700512</v>
          </cell>
          <cell r="C364" t="str">
            <v>SG1 80 V</v>
          </cell>
          <cell r="D364" t="str">
            <v>SG1 80 V</v>
          </cell>
          <cell r="E364" t="str">
            <v>N</v>
          </cell>
        </row>
        <row r="365">
          <cell r="A365" t="str">
            <v>3700513</v>
          </cell>
          <cell r="B365">
            <v>3700513</v>
          </cell>
          <cell r="C365" t="str">
            <v>SG1 100 V PL</v>
          </cell>
          <cell r="D365" t="str">
            <v>SG1 100 V</v>
          </cell>
          <cell r="E365" t="str">
            <v>N</v>
          </cell>
        </row>
        <row r="366">
          <cell r="A366" t="str">
            <v>3000326</v>
          </cell>
          <cell r="B366">
            <v>3000326</v>
          </cell>
          <cell r="C366" t="str">
            <v>ARI 150 VERT 560 THER MO EU</v>
          </cell>
          <cell r="D366" t="str">
            <v>ARI 150 VERT 560 THER MO EU</v>
          </cell>
          <cell r="E366" t="str">
            <v>N</v>
          </cell>
        </row>
        <row r="367">
          <cell r="A367" t="str">
            <v>3700665</v>
          </cell>
          <cell r="B367">
            <v>3700665</v>
          </cell>
          <cell r="C367" t="str">
            <v>AW-30</v>
          </cell>
          <cell r="D367" t="str">
            <v>AW-30</v>
          </cell>
          <cell r="E367" t="str">
            <v>N</v>
          </cell>
        </row>
        <row r="368">
          <cell r="A368" t="str">
            <v>3700666</v>
          </cell>
          <cell r="B368">
            <v>3700666</v>
          </cell>
          <cell r="C368" t="str">
            <v>AW-50</v>
          </cell>
          <cell r="D368" t="str">
            <v>AW-50</v>
          </cell>
          <cell r="E368" t="str">
            <v>N</v>
          </cell>
        </row>
        <row r="369">
          <cell r="A369" t="str">
            <v>3700667</v>
          </cell>
          <cell r="B369">
            <v>3700667</v>
          </cell>
          <cell r="C369" t="str">
            <v>AW-80</v>
          </cell>
          <cell r="D369" t="str">
            <v>AW-80</v>
          </cell>
          <cell r="E369" t="str">
            <v>N</v>
          </cell>
        </row>
        <row r="370">
          <cell r="A370" t="str">
            <v>3700734</v>
          </cell>
          <cell r="B370">
            <v>3700734</v>
          </cell>
          <cell r="C370" t="str">
            <v>AW-100</v>
          </cell>
          <cell r="D370" t="str">
            <v>AW-100</v>
          </cell>
          <cell r="E370" t="str">
            <v>N</v>
          </cell>
        </row>
        <row r="371">
          <cell r="A371" t="str">
            <v>3700518</v>
          </cell>
          <cell r="B371">
            <v>3700518</v>
          </cell>
          <cell r="C371" t="str">
            <v>WH-ER050MNAN/W</v>
          </cell>
          <cell r="D371" t="str">
            <v>WH-ER050MNAN/W</v>
          </cell>
          <cell r="E371" t="str">
            <v>N</v>
          </cell>
        </row>
        <row r="372">
          <cell r="A372" t="str">
            <v>3700658</v>
          </cell>
          <cell r="B372">
            <v>3700658</v>
          </cell>
          <cell r="C372" t="str">
            <v>WH-ER051MNAN/W</v>
          </cell>
          <cell r="D372" t="str">
            <v>WH-ER051MNAN/W</v>
          </cell>
          <cell r="E372" t="str">
            <v>N</v>
          </cell>
        </row>
        <row r="373">
          <cell r="A373" t="str">
            <v>3700354</v>
          </cell>
          <cell r="B373">
            <v>3700354</v>
          </cell>
          <cell r="C373" t="str">
            <v>NTS 50V 1,5K (FA)</v>
          </cell>
          <cell r="D373" t="str">
            <v>NTS 50V 1,5K (FA) Водонагреватель</v>
          </cell>
          <cell r="E373" t="str">
            <v>Y</v>
          </cell>
        </row>
        <row r="374">
          <cell r="A374" t="str">
            <v>3700355</v>
          </cell>
          <cell r="B374">
            <v>3700355</v>
          </cell>
          <cell r="C374" t="str">
            <v>NTS 80V 1,5K (FA)</v>
          </cell>
          <cell r="D374" t="str">
            <v>NTS 80V 1,5K (FA) Водонагреватель</v>
          </cell>
          <cell r="E374" t="str">
            <v>Y</v>
          </cell>
        </row>
        <row r="375">
          <cell r="A375" t="str">
            <v>3700376</v>
          </cell>
          <cell r="B375">
            <v>3700376</v>
          </cell>
          <cell r="C375" t="str">
            <v>NTS 50V 1,5K (JU)</v>
          </cell>
          <cell r="D375" t="str">
            <v>NTS 50V 1,5K (JU) водонагреватель</v>
          </cell>
          <cell r="E375" t="str">
            <v>Y</v>
          </cell>
        </row>
        <row r="376">
          <cell r="A376" t="str">
            <v>3700377</v>
          </cell>
          <cell r="B376">
            <v>3700377</v>
          </cell>
          <cell r="C376" t="str">
            <v>NTS 80V 1,5K (JU)</v>
          </cell>
          <cell r="D376" t="str">
            <v>NTS 80V 1,5K (JU) водонагреватель</v>
          </cell>
          <cell r="E376" t="str">
            <v>Y</v>
          </cell>
        </row>
        <row r="377">
          <cell r="A377" t="str">
            <v>3700378</v>
          </cell>
          <cell r="B377">
            <v>3700378</v>
          </cell>
          <cell r="C377" t="str">
            <v>NTS 100V 1,5K (JU)</v>
          </cell>
          <cell r="D377" t="str">
            <v>NTS 100V 1,5K (JU) водонагреватель</v>
          </cell>
          <cell r="E377" t="str">
            <v>Y</v>
          </cell>
        </row>
        <row r="378">
          <cell r="A378" t="str">
            <v>3700729</v>
          </cell>
          <cell r="B378">
            <v>3700729</v>
          </cell>
          <cell r="C378" t="str">
            <v>NR50V</v>
          </cell>
          <cell r="D378" t="str">
            <v>NR50V водонагреватель</v>
          </cell>
          <cell r="E378" t="str">
            <v>N</v>
          </cell>
        </row>
        <row r="379">
          <cell r="A379" t="str">
            <v>3700730</v>
          </cell>
          <cell r="B379">
            <v>3700730</v>
          </cell>
          <cell r="C379" t="str">
            <v>NR80V</v>
          </cell>
          <cell r="D379" t="str">
            <v>NR80V водонагреватель</v>
          </cell>
          <cell r="E379" t="str">
            <v>N</v>
          </cell>
        </row>
        <row r="380">
          <cell r="A380" t="str">
            <v>3700357</v>
          </cell>
          <cell r="B380">
            <v>3700357</v>
          </cell>
          <cell r="C380" t="str">
            <v>NTS 50V 1,5K (PE)</v>
          </cell>
          <cell r="D380" t="str">
            <v>NTS 50V 1,5K (PE)</v>
          </cell>
          <cell r="E380" t="str">
            <v>Y</v>
          </cell>
        </row>
        <row r="381">
          <cell r="A381" t="str">
            <v>3700358</v>
          </cell>
          <cell r="B381">
            <v>3700358</v>
          </cell>
          <cell r="C381" t="str">
            <v>NTS 80V 1,5K (PE)</v>
          </cell>
          <cell r="D381" t="str">
            <v>NTS 80V 1,5K (PE)</v>
          </cell>
          <cell r="E381" t="str">
            <v>Y</v>
          </cell>
        </row>
        <row r="382">
          <cell r="A382" t="str">
            <v>3700732</v>
          </cell>
          <cell r="B382">
            <v>3700732</v>
          </cell>
          <cell r="C382" t="str">
            <v>NTS 100V 1,5K (PE)</v>
          </cell>
          <cell r="D382" t="str">
            <v>NTS 100V 1,5K (PE)</v>
          </cell>
          <cell r="E382" t="str">
            <v>Y</v>
          </cell>
        </row>
        <row r="383">
          <cell r="A383" t="str">
            <v>3700359</v>
          </cell>
          <cell r="B383">
            <v>3700359</v>
          </cell>
          <cell r="C383" t="str">
            <v>NTS 50V 1,5K (RE)</v>
          </cell>
          <cell r="D383" t="str">
            <v>NTS 50V 1,5K (RE) Водонагреватель</v>
          </cell>
          <cell r="E383" t="str">
            <v>Y</v>
          </cell>
        </row>
        <row r="384">
          <cell r="A384" t="str">
            <v>3700360</v>
          </cell>
          <cell r="B384">
            <v>3700360</v>
          </cell>
          <cell r="C384" t="str">
            <v>NTS 80V 1,5K (RE)</v>
          </cell>
          <cell r="D384" t="str">
            <v>NTS 80V 1,5K (RE) Водонагреватель</v>
          </cell>
          <cell r="E384" t="str">
            <v>Y</v>
          </cell>
        </row>
        <row r="385">
          <cell r="A385" t="str">
            <v>3700361</v>
          </cell>
          <cell r="B385">
            <v>3700361</v>
          </cell>
          <cell r="C385" t="str">
            <v>NTS 100V 1,5K (RE)</v>
          </cell>
          <cell r="D385" t="str">
            <v>NTS 100V 1,5K (RE) Водонагреватель</v>
          </cell>
          <cell r="E385" t="str">
            <v>Y</v>
          </cell>
        </row>
        <row r="386">
          <cell r="A386" t="str">
            <v>3700365</v>
          </cell>
          <cell r="B386">
            <v>3700365</v>
          </cell>
          <cell r="C386" t="str">
            <v>NTS 50V 1,5K (SU)</v>
          </cell>
          <cell r="D386" t="str">
            <v>NTS 50V 1,5K (SU) Водонагреватель</v>
          </cell>
          <cell r="E386" t="str">
            <v>Y</v>
          </cell>
        </row>
        <row r="387">
          <cell r="A387" t="str">
            <v>3700366</v>
          </cell>
          <cell r="B387">
            <v>3700366</v>
          </cell>
          <cell r="C387" t="str">
            <v>NTS 80V 1,5K (SU)</v>
          </cell>
          <cell r="D387" t="str">
            <v>NTS 80V 1,5K (SU) Водонагреватель</v>
          </cell>
          <cell r="E387" t="str">
            <v>Y</v>
          </cell>
        </row>
        <row r="388">
          <cell r="A388" t="str">
            <v>3700367</v>
          </cell>
          <cell r="B388">
            <v>3700367</v>
          </cell>
          <cell r="C388" t="str">
            <v>NTS 100V 1,5K (SU)</v>
          </cell>
          <cell r="D388" t="str">
            <v>NTS 100V 1,5K (SU) Водонагреватель</v>
          </cell>
          <cell r="E388" t="str">
            <v>Y</v>
          </cell>
        </row>
        <row r="389">
          <cell r="A389" t="str">
            <v>3700330</v>
          </cell>
          <cell r="B389">
            <v>3700330</v>
          </cell>
          <cell r="C389" t="str">
            <v>ABS PRO ECO INOX PW 65 V SLIM</v>
          </cell>
          <cell r="D389" t="str">
            <v>ABS PRO ECO INOX PW 65 V Slim Водонагрев</v>
          </cell>
          <cell r="E389" t="str">
            <v>N</v>
          </cell>
        </row>
        <row r="390">
          <cell r="A390" t="str">
            <v>3700328</v>
          </cell>
          <cell r="B390">
            <v>3700328</v>
          </cell>
          <cell r="C390" t="str">
            <v>ABS PRO ECO INOX PW 30 V SLIM</v>
          </cell>
          <cell r="D390" t="str">
            <v>ABS PRO ECO INOX PW 30 V Slim Водонагрев</v>
          </cell>
          <cell r="E390" t="str">
            <v>N</v>
          </cell>
        </row>
        <row r="391">
          <cell r="A391" t="str">
            <v>3700329</v>
          </cell>
          <cell r="B391">
            <v>3700329</v>
          </cell>
          <cell r="C391" t="str">
            <v>ABS PRO ECO INOX PW 50 V SLIM</v>
          </cell>
          <cell r="D391" t="str">
            <v>ABS PRO ECO INOX PW 50 V Slim Водонагрев</v>
          </cell>
          <cell r="E391" t="str">
            <v>N</v>
          </cell>
        </row>
        <row r="392">
          <cell r="A392" t="str">
            <v>3700331</v>
          </cell>
          <cell r="B392">
            <v>3700331</v>
          </cell>
          <cell r="C392" t="str">
            <v>ABS PRO ECO INOX PW 80 V SLIM</v>
          </cell>
          <cell r="D392" t="str">
            <v>ABS PRO ECO INOX PW 80 V Slim Водонагрев</v>
          </cell>
          <cell r="E392" t="str">
            <v>N</v>
          </cell>
        </row>
        <row r="393">
          <cell r="A393" t="str">
            <v>3700640</v>
          </cell>
          <cell r="B393">
            <v>3700640</v>
          </cell>
          <cell r="C393" t="str">
            <v>DUNE1 R INOX 80 V 1,5K SLIM PL</v>
          </cell>
          <cell r="D393" t="str">
            <v>DUNE1 R INOX 80 V 1,5K SLIM PL</v>
          </cell>
          <cell r="E393" t="str">
            <v>N</v>
          </cell>
        </row>
        <row r="394">
          <cell r="A394" t="str">
            <v>3700639</v>
          </cell>
          <cell r="B394">
            <v>3700639</v>
          </cell>
          <cell r="C394" t="str">
            <v>DUNE1 R INOX 50 V 1,5K SLIM PL</v>
          </cell>
          <cell r="D394" t="str">
            <v>DUNE1 R INOX 50 V 1,5K SLIM PL</v>
          </cell>
          <cell r="E394" t="str">
            <v>N</v>
          </cell>
        </row>
        <row r="395">
          <cell r="A395" t="str">
            <v>3700648</v>
          </cell>
          <cell r="B395">
            <v>3700648</v>
          </cell>
          <cell r="C395" t="str">
            <v>PRO1 R INOX ABS 30 V SLIM 2K</v>
          </cell>
          <cell r="D395" t="str">
            <v>PRO1 R INOX ABS 30 V SLIM 2K</v>
          </cell>
          <cell r="E395" t="str">
            <v>Y</v>
          </cell>
        </row>
        <row r="396">
          <cell r="A396" t="str">
            <v>3700649</v>
          </cell>
          <cell r="B396">
            <v>3700649</v>
          </cell>
          <cell r="C396" t="str">
            <v>PRO1 R INOX ABS 50 V SLIM 2K</v>
          </cell>
          <cell r="D396" t="str">
            <v>PRO1 R INOX ABS 50 V SLIM 2K</v>
          </cell>
          <cell r="E396" t="str">
            <v>Y</v>
          </cell>
        </row>
        <row r="397">
          <cell r="A397" t="str">
            <v>3700651</v>
          </cell>
          <cell r="B397">
            <v>3700651</v>
          </cell>
          <cell r="C397" t="str">
            <v>PRO1 R INOX ABS 80 V SLIM 2K</v>
          </cell>
          <cell r="D397" t="str">
            <v>PRO1 R INOX ABS 80 V SLIM 2K</v>
          </cell>
          <cell r="E397" t="str">
            <v>Y</v>
          </cell>
        </row>
        <row r="398">
          <cell r="A398" t="str">
            <v>3700650</v>
          </cell>
          <cell r="B398">
            <v>3700650</v>
          </cell>
          <cell r="C398" t="str">
            <v>PRO1 R INOX ABS 65 V SLIM 2K</v>
          </cell>
          <cell r="D398" t="str">
            <v>PRO1 R INOX ABS 65 V SLIM 2K</v>
          </cell>
          <cell r="E398" t="str">
            <v>Y</v>
          </cell>
        </row>
        <row r="399">
          <cell r="A399" t="str">
            <v>3700582</v>
          </cell>
          <cell r="B399">
            <v>3700582</v>
          </cell>
          <cell r="C399" t="str">
            <v>PRO1 R INOX ABS 30 V SLIM</v>
          </cell>
          <cell r="D399" t="str">
            <v>PRO1 R INOX ABS 30 V SLIM водонагревател</v>
          </cell>
          <cell r="E399" t="str">
            <v>N</v>
          </cell>
        </row>
        <row r="400">
          <cell r="A400" t="str">
            <v>3700321</v>
          </cell>
          <cell r="B400">
            <v>3700321</v>
          </cell>
          <cell r="C400" t="str">
            <v>ABS PRO ECO PW 30 V SLIM</v>
          </cell>
          <cell r="D400" t="str">
            <v>ABS PRO ECO PW 30 V SLIM Водонагреватель</v>
          </cell>
          <cell r="E400" t="str">
            <v>N</v>
          </cell>
        </row>
        <row r="401">
          <cell r="A401" t="str">
            <v>3700324</v>
          </cell>
          <cell r="B401">
            <v>3700324</v>
          </cell>
          <cell r="C401" t="str">
            <v>ABS PRO ECO PW 80 V SLIM</v>
          </cell>
          <cell r="D401" t="str">
            <v>ABS PRO ECO PW 80 V SLIM Водонагреватель</v>
          </cell>
          <cell r="E401" t="str">
            <v>N</v>
          </cell>
        </row>
        <row r="402">
          <cell r="A402" t="str">
            <v>3704028</v>
          </cell>
          <cell r="B402">
            <v>3704028</v>
          </cell>
          <cell r="C402" t="str">
            <v>ABS PRO R 30 V SLIM</v>
          </cell>
          <cell r="D402" t="str">
            <v>ABS PRO R 30 V SLIM водонагреватель</v>
          </cell>
          <cell r="E402" t="str">
            <v>N</v>
          </cell>
        </row>
        <row r="403">
          <cell r="A403" t="str">
            <v>3700554</v>
          </cell>
          <cell r="B403">
            <v>3700554</v>
          </cell>
          <cell r="C403" t="str">
            <v>BLU1 ECO ABS PW 30 V SLIM</v>
          </cell>
          <cell r="D403" t="str">
            <v>BLU1 ECO ABS PW 30 V SLIM водонагревател</v>
          </cell>
          <cell r="E403" t="str">
            <v>Y</v>
          </cell>
        </row>
        <row r="404">
          <cell r="A404" t="str">
            <v>3700555</v>
          </cell>
          <cell r="B404">
            <v>3700555</v>
          </cell>
          <cell r="C404" t="str">
            <v>BLU1 ECO ABS PW 50 V SLIM</v>
          </cell>
          <cell r="D404" t="str">
            <v>BLU1 ECO ABS PW 50 V SLIM водонагревател</v>
          </cell>
          <cell r="E404" t="str">
            <v>Y</v>
          </cell>
        </row>
        <row r="405">
          <cell r="A405" t="str">
            <v>3700556</v>
          </cell>
          <cell r="B405">
            <v>3700556</v>
          </cell>
          <cell r="C405" t="str">
            <v>BLU1 ECO ABS PW 65 V SLIM</v>
          </cell>
          <cell r="D405" t="str">
            <v>BLU1 ECO ABS PW 65 V SLIM водонагревател</v>
          </cell>
          <cell r="E405" t="str">
            <v>Y</v>
          </cell>
        </row>
        <row r="406">
          <cell r="A406" t="str">
            <v>3700557</v>
          </cell>
          <cell r="B406">
            <v>3700557</v>
          </cell>
          <cell r="C406" t="str">
            <v>BLU1 ECO ABS PW 80 V SLIM</v>
          </cell>
          <cell r="D406" t="str">
            <v>BLU1 ECO ABS PW 80 V SLIM водонагревател</v>
          </cell>
          <cell r="E406" t="str">
            <v>Y</v>
          </cell>
        </row>
        <row r="407">
          <cell r="A407" t="str">
            <v>3700661</v>
          </cell>
          <cell r="B407">
            <v>3700661</v>
          </cell>
          <cell r="C407" t="str">
            <v>BLU1 R ABS 30 V 1,5K PL SLIM</v>
          </cell>
          <cell r="D407" t="str">
            <v>BLU1 R ABS 30 V 1,5K PL SLIM</v>
          </cell>
          <cell r="E407" t="str">
            <v>N</v>
          </cell>
        </row>
        <row r="408">
          <cell r="A408" t="str">
            <v>3700653</v>
          </cell>
          <cell r="B408">
            <v>3700653</v>
          </cell>
          <cell r="C408" t="str">
            <v>COMFORT R ABS 30 V 1,5K PL SLIM</v>
          </cell>
          <cell r="D408" t="str">
            <v>COMFORT R ABS 30 V 1,5K PL SLIM</v>
          </cell>
          <cell r="E408" t="str">
            <v>Y</v>
          </cell>
        </row>
        <row r="409">
          <cell r="A409" t="str">
            <v>3700645</v>
          </cell>
          <cell r="B409">
            <v>3700645</v>
          </cell>
          <cell r="C409" t="str">
            <v>BLU1 R 30 V 1,5K PL SLIM</v>
          </cell>
          <cell r="D409" t="str">
            <v>BLU1 R 30 V 1,5K PL SLIM</v>
          </cell>
          <cell r="E409" t="str">
            <v>N</v>
          </cell>
        </row>
        <row r="410">
          <cell r="A410" t="str">
            <v>3700726</v>
          </cell>
          <cell r="B410">
            <v>3700726</v>
          </cell>
          <cell r="C410" t="str">
            <v>BLU1 R ABS 40 V SLIM 1,8</v>
          </cell>
          <cell r="D410" t="str">
            <v>BLU1 R ABS 40 V SLIM 1,8 водонагреватель</v>
          </cell>
          <cell r="E410" t="str">
            <v>Y</v>
          </cell>
        </row>
        <row r="411">
          <cell r="A411" t="str">
            <v>3700538</v>
          </cell>
          <cell r="B411">
            <v>3700538</v>
          </cell>
          <cell r="C411" t="str">
            <v>BLU1 R ABS 50 V SLIM</v>
          </cell>
          <cell r="D411" t="str">
            <v>BLU1 R ABS 50 V SLIM водонагреватель</v>
          </cell>
          <cell r="E411" t="str">
            <v>Y</v>
          </cell>
        </row>
        <row r="412">
          <cell r="A412" t="str">
            <v>3700539</v>
          </cell>
          <cell r="B412">
            <v>3700539</v>
          </cell>
          <cell r="C412" t="str">
            <v>BLU1 R ABS 65 V SLIM</v>
          </cell>
          <cell r="D412" t="str">
            <v>BLU1 R ABS 65 V SLIM водонагреватель</v>
          </cell>
          <cell r="E412" t="str">
            <v>Y</v>
          </cell>
        </row>
        <row r="413">
          <cell r="A413" t="str">
            <v>3700540</v>
          </cell>
          <cell r="B413">
            <v>3700540</v>
          </cell>
          <cell r="C413" t="str">
            <v>BLU1 R ABS 80 V SLIM</v>
          </cell>
          <cell r="D413" t="str">
            <v>BLU1 R ABS 80 V SLIM водонагреватель</v>
          </cell>
          <cell r="E413" t="str">
            <v>Y</v>
          </cell>
        </row>
        <row r="414">
          <cell r="A414" t="str">
            <v>3700581</v>
          </cell>
          <cell r="B414">
            <v>3700581</v>
          </cell>
          <cell r="C414" t="str">
            <v>BLU1 R ABS 30 V SLIM</v>
          </cell>
          <cell r="D414" t="str">
            <v>BLU1 R ABS 30 V SLIM водонагреватель</v>
          </cell>
          <cell r="E414" t="str">
            <v>Y</v>
          </cell>
        </row>
        <row r="415">
          <cell r="A415" t="str">
            <v>3700564</v>
          </cell>
          <cell r="B415">
            <v>3700564</v>
          </cell>
          <cell r="C415" t="str">
            <v>BLU1 R ABS 40 V SLIM OPTIMA</v>
          </cell>
          <cell r="D415" t="str">
            <v>BLU1 R ABS 40 V SLIM OPTIMA водонагреват</v>
          </cell>
          <cell r="E415" t="str">
            <v>N</v>
          </cell>
        </row>
        <row r="416">
          <cell r="A416" t="str">
            <v>3700657</v>
          </cell>
          <cell r="B416">
            <v>3700657</v>
          </cell>
          <cell r="C416" t="str">
            <v>BLU1 R ABS 40 V SLIM OPTIMA 1,5</v>
          </cell>
          <cell r="D416" t="str">
            <v>BLU1 R ABS 40 V SLIM OPTIMA 1,5</v>
          </cell>
          <cell r="E416" t="str">
            <v>Y</v>
          </cell>
        </row>
        <row r="417">
          <cell r="A417" t="str">
            <v>3700617</v>
          </cell>
          <cell r="B417">
            <v>3700617</v>
          </cell>
          <cell r="C417" t="str">
            <v>BLU1 R ABS 30 V SLIM 2K</v>
          </cell>
          <cell r="D417" t="str">
            <v>BLU1 R ABS 30 V SLIM 2K водонагреватель</v>
          </cell>
          <cell r="E417" t="str">
            <v>Y</v>
          </cell>
        </row>
        <row r="418">
          <cell r="A418" t="str">
            <v>3700618</v>
          </cell>
          <cell r="B418">
            <v>3700618</v>
          </cell>
          <cell r="C418" t="str">
            <v>BLU1 R ABS 50 V SLIM 2K</v>
          </cell>
          <cell r="D418" t="str">
            <v>BLU1 R ABS 50 V SLIM 2K водонагреватель</v>
          </cell>
          <cell r="E418" t="str">
            <v>Y</v>
          </cell>
        </row>
        <row r="419">
          <cell r="A419" t="str">
            <v>3700619</v>
          </cell>
          <cell r="B419">
            <v>3700619</v>
          </cell>
          <cell r="C419" t="str">
            <v>BLU1 R ABS 65 V SLIM 2K</v>
          </cell>
          <cell r="D419" t="str">
            <v>BLU1 R ABS 65 V SLIM 2K водонагреватель</v>
          </cell>
          <cell r="E419" t="str">
            <v>Y</v>
          </cell>
        </row>
        <row r="420">
          <cell r="A420" t="str">
            <v>3700620</v>
          </cell>
          <cell r="B420">
            <v>3700620</v>
          </cell>
          <cell r="C420" t="str">
            <v>BLU1 R ABS 80 V SLIM 2K</v>
          </cell>
          <cell r="D420" t="str">
            <v>BLU1 R ABS 80 V SLIM 2K водонагреватель</v>
          </cell>
          <cell r="E420" t="str">
            <v>Y</v>
          </cell>
        </row>
        <row r="421">
          <cell r="A421" t="str">
            <v>3700635</v>
          </cell>
          <cell r="B421">
            <v>3700635</v>
          </cell>
          <cell r="C421" t="str">
            <v>DUNE1 R 50 V 1,5K SLIM PL</v>
          </cell>
          <cell r="D421" t="str">
            <v>DUNE1 R 50 V 1,5K SLIM PL</v>
          </cell>
          <cell r="E421" t="str">
            <v>Y</v>
          </cell>
        </row>
        <row r="422">
          <cell r="A422" t="str">
            <v>3700636</v>
          </cell>
          <cell r="B422">
            <v>3700636</v>
          </cell>
          <cell r="C422" t="str">
            <v>DUNE1 R 80 V 1,5K SLIM PL</v>
          </cell>
          <cell r="D422" t="str">
            <v>DUNE1 R 80 V 1,5K SLIM PL</v>
          </cell>
          <cell r="E422" t="str">
            <v>Y</v>
          </cell>
        </row>
        <row r="423">
          <cell r="A423" t="str">
            <v>3700544</v>
          </cell>
          <cell r="B423">
            <v>3700544</v>
          </cell>
          <cell r="C423" t="str">
            <v>PRO1 ECO ABS PW 50 V SLIM</v>
          </cell>
          <cell r="D423" t="str">
            <v>PRO1 ECO ABS PW 50 V SLIM водонагревател</v>
          </cell>
          <cell r="E423" t="str">
            <v>N</v>
          </cell>
        </row>
        <row r="424">
          <cell r="A424" t="str">
            <v>3700546</v>
          </cell>
          <cell r="B424">
            <v>3700546</v>
          </cell>
          <cell r="C424" t="str">
            <v>PRO1 ECO ABS PW 80 V SLIM</v>
          </cell>
          <cell r="D424" t="str">
            <v>PRO1 ECO ABS PW 80 V SLIM водонагревател</v>
          </cell>
          <cell r="E424" t="str">
            <v>N</v>
          </cell>
        </row>
        <row r="425">
          <cell r="A425" t="str">
            <v>3700524</v>
          </cell>
          <cell r="B425">
            <v>3700524</v>
          </cell>
          <cell r="C425" t="str">
            <v>PRO1 R ABS 50 V SLIM</v>
          </cell>
          <cell r="D425" t="str">
            <v>PRO1 R ABS 50 V SLIM водонагреватель</v>
          </cell>
          <cell r="E425" t="str">
            <v>Y</v>
          </cell>
        </row>
        <row r="426">
          <cell r="A426" t="str">
            <v>3700525</v>
          </cell>
          <cell r="B426">
            <v>3700525</v>
          </cell>
          <cell r="C426" t="str">
            <v>PRO1 R ABS 65 V SLIM</v>
          </cell>
          <cell r="D426" t="str">
            <v>PRO1 R ABS 65 V SLIM водонагреватель</v>
          </cell>
          <cell r="E426" t="str">
            <v>Y</v>
          </cell>
        </row>
        <row r="427">
          <cell r="A427" t="str">
            <v>3700526</v>
          </cell>
          <cell r="B427">
            <v>3700526</v>
          </cell>
          <cell r="C427" t="str">
            <v>PRO1 R ABS 80 V SLIM</v>
          </cell>
          <cell r="D427" t="str">
            <v>PRO1 R ABS 80 V SLIM водонагреватель</v>
          </cell>
          <cell r="E427" t="str">
            <v>Y</v>
          </cell>
        </row>
        <row r="428">
          <cell r="A428" t="str">
            <v>3700580</v>
          </cell>
          <cell r="B428">
            <v>3700580</v>
          </cell>
          <cell r="C428" t="str">
            <v>PRO1 R ABS 30 V SLIM</v>
          </cell>
          <cell r="D428" t="str">
            <v>PRO1 R ABS 30 V SLIM водонагреватель</v>
          </cell>
          <cell r="E428" t="str">
            <v>Y</v>
          </cell>
        </row>
        <row r="429">
          <cell r="A429" t="str">
            <v>3700738</v>
          </cell>
          <cell r="B429">
            <v>3700738</v>
          </cell>
          <cell r="C429" t="str">
            <v>PRO1 R ABS 40 V SLIM EXTRA 1,8</v>
          </cell>
          <cell r="D429" t="str">
            <v>PRO1 R ABS 40 V SLIM EXTRA 1,8</v>
          </cell>
          <cell r="E429" t="str">
            <v>Y</v>
          </cell>
        </row>
        <row r="430">
          <cell r="A430" t="str">
            <v>3700465</v>
          </cell>
          <cell r="B430">
            <v>3700465</v>
          </cell>
          <cell r="C430" t="str">
            <v>NTS 30V (JU) SLIM</v>
          </cell>
          <cell r="D430" t="str">
            <v>NTS 30V (JU) SLIM водонагреватель</v>
          </cell>
          <cell r="E430" t="str">
            <v>Y</v>
          </cell>
        </row>
        <row r="431">
          <cell r="A431" t="str">
            <v>3700517</v>
          </cell>
          <cell r="B431">
            <v>3700517</v>
          </cell>
          <cell r="C431" t="str">
            <v>NTS 30V 1,5K (PE) SLIM</v>
          </cell>
          <cell r="D431" t="str">
            <v>NTS 30V 1,5K (PE) SLIM водонагреватель</v>
          </cell>
          <cell r="E431" t="str">
            <v>Y</v>
          </cell>
        </row>
        <row r="432">
          <cell r="A432" t="str">
            <v>3704040</v>
          </cell>
          <cell r="B432">
            <v>3704040</v>
          </cell>
          <cell r="C432" t="str">
            <v>NTS 30V 1,5K (RE) Slim</v>
          </cell>
          <cell r="D432" t="str">
            <v>NTS 30V 1,5K (RE) Slim Водонагреватель</v>
          </cell>
          <cell r="E432" t="str">
            <v>Y</v>
          </cell>
        </row>
        <row r="433">
          <cell r="A433" t="str">
            <v>3704042</v>
          </cell>
          <cell r="B433">
            <v>3704042</v>
          </cell>
          <cell r="C433" t="str">
            <v>NTS 30V 1,5K (SU) Slim</v>
          </cell>
          <cell r="D433" t="str">
            <v>NTS 30V 1,5K (SU) Slim Водонагреватель</v>
          </cell>
          <cell r="E433" t="str">
            <v>Y</v>
          </cell>
        </row>
        <row r="434">
          <cell r="A434" t="str">
            <v>3700613</v>
          </cell>
          <cell r="B434">
            <v>3700613</v>
          </cell>
          <cell r="C434" t="str">
            <v>ABS VLS EVO WIFI INOX PW 50</v>
          </cell>
          <cell r="D434" t="str">
            <v>ABS VLS EVO WIFI INOX PW 50</v>
          </cell>
          <cell r="E434" t="str">
            <v>N</v>
          </cell>
        </row>
        <row r="435">
          <cell r="A435" t="str">
            <v>3626122-R</v>
          </cell>
          <cell r="B435" t="str">
            <v>3626122-R</v>
          </cell>
          <cell r="C435" t="str">
            <v>ABS VLS EVO INOX PW 30 D</v>
          </cell>
          <cell r="D435" t="str">
            <v>ABS VLS EVO INOX PW 30 D водонагреватель</v>
          </cell>
          <cell r="E435" t="str">
            <v>N</v>
          </cell>
        </row>
        <row r="436">
          <cell r="A436" t="str">
            <v>3626123-R</v>
          </cell>
          <cell r="B436" t="str">
            <v>3626123-R</v>
          </cell>
          <cell r="C436" t="str">
            <v>ABS VLS EVO INOX PW 50 D</v>
          </cell>
          <cell r="D436" t="str">
            <v>ABS VLS EVO INOX PW 50 D водонагреватель</v>
          </cell>
          <cell r="E436" t="str">
            <v>N</v>
          </cell>
        </row>
        <row r="437">
          <cell r="A437" t="str">
            <v>3626124-R</v>
          </cell>
          <cell r="B437" t="str">
            <v>3626124-R</v>
          </cell>
          <cell r="C437" t="str">
            <v>ABS VLS EVO INOX PW 80 D</v>
          </cell>
          <cell r="D437" t="str">
            <v>ABS VLS EVO INOX PW 80 D водонагреватель</v>
          </cell>
          <cell r="E437" t="str">
            <v>N</v>
          </cell>
        </row>
        <row r="438">
          <cell r="A438" t="str">
            <v>3626125-R</v>
          </cell>
          <cell r="B438" t="str">
            <v>3626125-R</v>
          </cell>
          <cell r="C438" t="str">
            <v>ABS VLS EVO INOX PW 100 D</v>
          </cell>
          <cell r="D438" t="str">
            <v>ABS VLS EVO INOX PW 100 D водонагревател</v>
          </cell>
          <cell r="E438" t="str">
            <v>N</v>
          </cell>
        </row>
        <row r="439">
          <cell r="A439" t="str">
            <v>3626114-R</v>
          </cell>
          <cell r="B439" t="str">
            <v>3626114-R</v>
          </cell>
          <cell r="C439" t="str">
            <v>ABS VLS EVO INOX PW 30</v>
          </cell>
          <cell r="D439" t="str">
            <v>ABS VLS EVO INOX PW 30 водонагреватель</v>
          </cell>
          <cell r="E439" t="str">
            <v>N</v>
          </cell>
        </row>
        <row r="440">
          <cell r="A440" t="str">
            <v>3700507</v>
          </cell>
          <cell r="B440">
            <v>3700507</v>
          </cell>
          <cell r="C440" t="str">
            <v>ABS VLS EVO INOX PW 100 D UP</v>
          </cell>
          <cell r="D440" t="str">
            <v>ABS VLS EVO INOX PW 100 D UP водонагрева</v>
          </cell>
          <cell r="E440" t="str">
            <v>N</v>
          </cell>
        </row>
        <row r="441">
          <cell r="A441" t="str">
            <v>3626116-R</v>
          </cell>
          <cell r="B441" t="str">
            <v>3626116-R</v>
          </cell>
          <cell r="C441" t="str">
            <v>ABS VLS EVO INOX PW 80</v>
          </cell>
          <cell r="D441" t="str">
            <v>ABS VLS EVO INOX PW 80 водонагреватель</v>
          </cell>
          <cell r="E441" t="str">
            <v>N</v>
          </cell>
        </row>
        <row r="442">
          <cell r="A442" t="str">
            <v>3626115-R</v>
          </cell>
          <cell r="B442" t="str">
            <v>3626115-R</v>
          </cell>
          <cell r="C442" t="str">
            <v>ABS VLS EVO INOX PW 50</v>
          </cell>
          <cell r="D442" t="str">
            <v>ABS VLS EVO INOX PW 50 водонагреватель</v>
          </cell>
          <cell r="E442" t="str">
            <v>N</v>
          </cell>
        </row>
        <row r="443">
          <cell r="A443" t="str">
            <v>3700506</v>
          </cell>
          <cell r="B443">
            <v>3700506</v>
          </cell>
          <cell r="C443" t="str">
            <v>ABS VLS EVO INOX PW 80 D UP</v>
          </cell>
          <cell r="D443" t="str">
            <v>ABS VLS EVO INOX PW 80 D UP водонагреват</v>
          </cell>
          <cell r="E443" t="str">
            <v>N</v>
          </cell>
        </row>
        <row r="444">
          <cell r="A444" t="str">
            <v>3626117-R</v>
          </cell>
          <cell r="B444" t="str">
            <v>3626117-R</v>
          </cell>
          <cell r="C444" t="str">
            <v>ABS VLS EVO INOX PW 100</v>
          </cell>
          <cell r="D444" t="str">
            <v>ABS VLS EVO INOX PW 100 водонагрева</v>
          </cell>
          <cell r="E444" t="str">
            <v>N</v>
          </cell>
        </row>
        <row r="445">
          <cell r="A445" t="str">
            <v>3626126-R</v>
          </cell>
          <cell r="B445" t="str">
            <v>3626126-R</v>
          </cell>
          <cell r="C445" t="str">
            <v>ABS VLS EVO INOX QH 30 D</v>
          </cell>
          <cell r="D445" t="str">
            <v>ABS VLS EVO INOX QH 30 D водонагреватель</v>
          </cell>
          <cell r="E445" t="str">
            <v>N</v>
          </cell>
        </row>
        <row r="446">
          <cell r="A446" t="str">
            <v>3626119-R</v>
          </cell>
          <cell r="B446" t="str">
            <v>3626119-R</v>
          </cell>
          <cell r="C446" t="str">
            <v>ABS VLS EVO INOX QH 50</v>
          </cell>
          <cell r="D446" t="str">
            <v>ABS VLS EVO INOX QH 50 водонагреватель</v>
          </cell>
          <cell r="E446" t="str">
            <v>N</v>
          </cell>
        </row>
        <row r="447">
          <cell r="A447" t="str">
            <v>3626128-R</v>
          </cell>
          <cell r="B447" t="str">
            <v>3626128-R</v>
          </cell>
          <cell r="C447" t="str">
            <v>ABS VLS EVO INOX QH 80 D</v>
          </cell>
          <cell r="D447" t="str">
            <v>ABS VLS EVO INOX QH 80 D водонагреватель</v>
          </cell>
          <cell r="E447" t="str">
            <v>N</v>
          </cell>
        </row>
        <row r="448">
          <cell r="A448" t="str">
            <v>3626121-R</v>
          </cell>
          <cell r="B448" t="str">
            <v>3626121-R</v>
          </cell>
          <cell r="C448" t="str">
            <v>ABS VLS EVO INOX QH 100</v>
          </cell>
          <cell r="D448" t="str">
            <v>ABS VLS EVO INOX QH 100 водонагреватель</v>
          </cell>
          <cell r="E448" t="str">
            <v>N</v>
          </cell>
        </row>
        <row r="449">
          <cell r="A449" t="str">
            <v>3626120</v>
          </cell>
          <cell r="B449">
            <v>3626120</v>
          </cell>
          <cell r="C449" t="str">
            <v>ABS VLS EVO INOX QH 80</v>
          </cell>
          <cell r="D449" t="str">
            <v>ABS VLS EVO INOX QH 80 водонагреватель</v>
          </cell>
          <cell r="E449" t="str">
            <v>N</v>
          </cell>
        </row>
        <row r="450">
          <cell r="A450" t="str">
            <v>3626070</v>
          </cell>
          <cell r="B450">
            <v>3626070</v>
          </cell>
          <cell r="C450" t="str">
            <v>ABS VLS INOX QH 50 D</v>
          </cell>
          <cell r="D450" t="str">
            <v>ABS VLS INOX QH 50 D</v>
          </cell>
          <cell r="E450" t="str">
            <v>N</v>
          </cell>
        </row>
        <row r="451">
          <cell r="A451" t="str">
            <v>3700686</v>
          </cell>
          <cell r="B451">
            <v>3700686</v>
          </cell>
          <cell r="C451" t="str">
            <v>ABS VLS PRO INOX R 50</v>
          </cell>
          <cell r="D451" t="str">
            <v>ABS VLS PRO INOX R 50 водонагреватель</v>
          </cell>
          <cell r="E451" t="str">
            <v>Y</v>
          </cell>
        </row>
        <row r="452">
          <cell r="A452" t="str">
            <v>3700687</v>
          </cell>
          <cell r="B452">
            <v>3700687</v>
          </cell>
          <cell r="C452" t="str">
            <v>ABS VLS PRO INOX R 80</v>
          </cell>
          <cell r="D452" t="str">
            <v>ABS VLS PRO INOX R 80 водонагреватель</v>
          </cell>
          <cell r="E452" t="str">
            <v>Y</v>
          </cell>
        </row>
        <row r="453">
          <cell r="A453" t="str">
            <v>3700688</v>
          </cell>
          <cell r="B453">
            <v>3700688</v>
          </cell>
          <cell r="C453" t="str">
            <v>ABS VLS PRO INOX R 100</v>
          </cell>
          <cell r="D453" t="str">
            <v>ABS VLS PRO INOX R 100 водонагреватель</v>
          </cell>
          <cell r="E453" t="str">
            <v>Y</v>
          </cell>
        </row>
        <row r="454">
          <cell r="A454" t="str">
            <v>3700685</v>
          </cell>
          <cell r="B454">
            <v>3700685</v>
          </cell>
          <cell r="C454" t="str">
            <v>ABS VLS PRO INOX R 30</v>
          </cell>
          <cell r="D454" t="str">
            <v>ABS VLS PRO INOX R 30 водонагреватель</v>
          </cell>
          <cell r="E454" t="str">
            <v>N</v>
          </cell>
        </row>
        <row r="455">
          <cell r="A455" t="str">
            <v>3700678</v>
          </cell>
          <cell r="B455">
            <v>3700678</v>
          </cell>
          <cell r="C455" t="str">
            <v>ABSE VLS PRO INOX PW 50</v>
          </cell>
          <cell r="D455" t="str">
            <v>ABSE VLS PRO INOX PW 50 водонагреватель</v>
          </cell>
          <cell r="E455" t="str">
            <v>Y</v>
          </cell>
        </row>
        <row r="456">
          <cell r="A456" t="str">
            <v>3700679</v>
          </cell>
          <cell r="B456">
            <v>3700679</v>
          </cell>
          <cell r="C456" t="str">
            <v>ABSE VLS PRO INOX PW 80</v>
          </cell>
          <cell r="D456" t="str">
            <v>ABSE VLS PRO INOX PW 80 водонагреватель</v>
          </cell>
          <cell r="E456" t="str">
            <v>Y</v>
          </cell>
        </row>
        <row r="457">
          <cell r="A457" t="str">
            <v>3700680</v>
          </cell>
          <cell r="B457">
            <v>3700680</v>
          </cell>
          <cell r="C457" t="str">
            <v>ABSE VLS PRO INOX PW 100</v>
          </cell>
          <cell r="D457" t="str">
            <v>ABSE VLS PRO INOX PW 100 водонагреватель</v>
          </cell>
          <cell r="E457" t="str">
            <v>Y</v>
          </cell>
        </row>
        <row r="458">
          <cell r="A458" t="str">
            <v>3700736</v>
          </cell>
          <cell r="B458">
            <v>3700736</v>
          </cell>
          <cell r="C458" t="str">
            <v>ABSE VLS PRO INOX PW 2K 30</v>
          </cell>
          <cell r="D458" t="str">
            <v>ABSE VLS PRO INOX PW 2K 30</v>
          </cell>
          <cell r="E458" t="str">
            <v>Y</v>
          </cell>
        </row>
        <row r="459">
          <cell r="A459" t="str">
            <v>3700677</v>
          </cell>
          <cell r="B459">
            <v>3700677</v>
          </cell>
          <cell r="C459" t="str">
            <v>ABSE VLS PRO INOX PW 30</v>
          </cell>
          <cell r="D459" t="str">
            <v>ABSE VLS PRO INOX PW 30 водонагреватель</v>
          </cell>
          <cell r="E459" t="str">
            <v>N</v>
          </cell>
        </row>
        <row r="460">
          <cell r="A460" t="str">
            <v>3626314</v>
          </cell>
          <cell r="B460">
            <v>3626314</v>
          </cell>
          <cell r="C460" t="str">
            <v>JOVIS 100</v>
          </cell>
          <cell r="D460" t="str">
            <v>JOVIS 100</v>
          </cell>
          <cell r="E460" t="str">
            <v>N</v>
          </cell>
        </row>
        <row r="461">
          <cell r="A461" t="str">
            <v>3626312</v>
          </cell>
          <cell r="B461">
            <v>3626312</v>
          </cell>
          <cell r="C461" t="str">
            <v>JOVIS 50</v>
          </cell>
          <cell r="D461" t="str">
            <v>JOVIS 50</v>
          </cell>
          <cell r="E461" t="str">
            <v>N</v>
          </cell>
        </row>
        <row r="462">
          <cell r="A462" t="str">
            <v>3626313</v>
          </cell>
          <cell r="B462">
            <v>3626313</v>
          </cell>
          <cell r="C462" t="str">
            <v>JOVIS 80</v>
          </cell>
          <cell r="D462" t="str">
            <v>JOVIS 80</v>
          </cell>
          <cell r="E462" t="str">
            <v>N</v>
          </cell>
        </row>
        <row r="463">
          <cell r="A463" t="str">
            <v>3626309</v>
          </cell>
          <cell r="B463">
            <v>3626309</v>
          </cell>
          <cell r="C463" t="str">
            <v>LEXIS 50</v>
          </cell>
          <cell r="D463" t="str">
            <v>LEXIS 50 водонагреватель</v>
          </cell>
          <cell r="E463" t="str">
            <v>N</v>
          </cell>
        </row>
        <row r="464">
          <cell r="A464" t="str">
            <v>3700631</v>
          </cell>
          <cell r="B464">
            <v>3700631</v>
          </cell>
          <cell r="C464" t="str">
            <v>VLS EVO INOX 50 PW O</v>
          </cell>
          <cell r="D464" t="str">
            <v>VLS EVO INOX 50 PW O</v>
          </cell>
          <cell r="E464" t="str">
            <v>N</v>
          </cell>
        </row>
        <row r="465">
          <cell r="A465" t="str">
            <v>3700674</v>
          </cell>
          <cell r="B465">
            <v>3700674</v>
          </cell>
          <cell r="C465" t="str">
            <v>VELIS LUX INOX PW ABSE WIFI 50</v>
          </cell>
          <cell r="D465" t="str">
            <v>VELIS LUX INOX PW ABSE WIFI 50 водонагре</v>
          </cell>
          <cell r="E465" t="str">
            <v>Y</v>
          </cell>
        </row>
        <row r="466">
          <cell r="A466" t="str">
            <v>3700675</v>
          </cell>
          <cell r="B466">
            <v>3700675</v>
          </cell>
          <cell r="C466" t="str">
            <v>VELIS LUX INOX PW ABSE WIFI 80</v>
          </cell>
          <cell r="D466" t="str">
            <v>VELIS LUX INOX PW ABSE WIFI 80 водонагре</v>
          </cell>
          <cell r="E466" t="str">
            <v>Y</v>
          </cell>
        </row>
        <row r="467">
          <cell r="A467" t="str">
            <v>3700673</v>
          </cell>
          <cell r="B467">
            <v>3700673</v>
          </cell>
          <cell r="C467" t="str">
            <v>VELIS LUX INOX PW ABSE WIFI 30</v>
          </cell>
          <cell r="D467" t="str">
            <v>VELIS LUX INOX PW ABSE WIFI 30 водонагре</v>
          </cell>
          <cell r="E467" t="str">
            <v>N</v>
          </cell>
        </row>
        <row r="468">
          <cell r="A468" t="str">
            <v>3700676</v>
          </cell>
          <cell r="B468">
            <v>3700676</v>
          </cell>
          <cell r="C468" t="str">
            <v>VELIS LUX INOX PW ABSE WIFI 100</v>
          </cell>
          <cell r="D468" t="str">
            <v>VELIS LUX INOX PW ABSE WIFI 100 водонагр</v>
          </cell>
          <cell r="E468" t="str">
            <v>Y</v>
          </cell>
        </row>
        <row r="469">
          <cell r="A469" t="str">
            <v>3700719</v>
          </cell>
          <cell r="B469">
            <v>3700719</v>
          </cell>
          <cell r="C469" t="str">
            <v>VELIS STYLE INOX R 50</v>
          </cell>
          <cell r="D469" t="str">
            <v>VELIS STYLE INOX R 50 водонагреватель</v>
          </cell>
          <cell r="E469" t="str">
            <v>Y</v>
          </cell>
        </row>
        <row r="470">
          <cell r="A470" t="str">
            <v>3700720</v>
          </cell>
          <cell r="B470">
            <v>3700720</v>
          </cell>
          <cell r="C470" t="str">
            <v>VELIS STYLE INOX R 80</v>
          </cell>
          <cell r="D470" t="str">
            <v>VELIS STYLE INOX R 80 водонагреватель</v>
          </cell>
          <cell r="E470" t="str">
            <v>Y</v>
          </cell>
        </row>
        <row r="471">
          <cell r="A471" t="str">
            <v>3700721</v>
          </cell>
          <cell r="B471">
            <v>3700721</v>
          </cell>
          <cell r="C471" t="str">
            <v>VELIS STYLE INOX R 100</v>
          </cell>
          <cell r="D471" t="str">
            <v>VELIS STYLE INOX R 100 водонагреватель</v>
          </cell>
          <cell r="E471" t="str">
            <v>Y</v>
          </cell>
        </row>
        <row r="472">
          <cell r="A472" t="str">
            <v>3700718</v>
          </cell>
          <cell r="B472">
            <v>3700718</v>
          </cell>
          <cell r="C472" t="str">
            <v>VELIS STYLE INOX R 30</v>
          </cell>
          <cell r="D472" t="str">
            <v>VELIS STYLE INOX R 30 водонагреватель</v>
          </cell>
          <cell r="E472" t="str">
            <v>Y</v>
          </cell>
        </row>
        <row r="473">
          <cell r="A473" t="str">
            <v>3700682</v>
          </cell>
          <cell r="B473">
            <v>3700682</v>
          </cell>
          <cell r="C473" t="str">
            <v>VELIS TECH INOX PW ABSE 50</v>
          </cell>
          <cell r="D473" t="str">
            <v>VELIS TECH INOX PW ABSE 50 водонагревате</v>
          </cell>
          <cell r="E473" t="str">
            <v>Y</v>
          </cell>
        </row>
        <row r="474">
          <cell r="A474" t="str">
            <v>3700683</v>
          </cell>
          <cell r="B474">
            <v>3700683</v>
          </cell>
          <cell r="C474" t="str">
            <v>VELIS TECH INOX PW ABSE 80</v>
          </cell>
          <cell r="D474" t="str">
            <v>VELIS TECH INOX PW ABSE 80 водонагревате</v>
          </cell>
          <cell r="E474" t="str">
            <v>Y</v>
          </cell>
        </row>
        <row r="475">
          <cell r="A475" t="str">
            <v>3700684</v>
          </cell>
          <cell r="B475">
            <v>3700684</v>
          </cell>
          <cell r="C475" t="str">
            <v>VELIS TECH INOX PW ABSE 100</v>
          </cell>
          <cell r="D475" t="str">
            <v>VELIS TECH INOX PW ABSE 100 водонагреват</v>
          </cell>
          <cell r="E475" t="str">
            <v>Y</v>
          </cell>
        </row>
        <row r="476">
          <cell r="A476" t="str">
            <v>3700737</v>
          </cell>
          <cell r="B476">
            <v>3700737</v>
          </cell>
          <cell r="C476" t="str">
            <v>VELIS TECH INOX PW ABSE 2K 30</v>
          </cell>
          <cell r="D476" t="str">
            <v>VELIS TECH INOX PW ABSE 2K 30</v>
          </cell>
          <cell r="E476" t="str">
            <v>Y</v>
          </cell>
        </row>
        <row r="477">
          <cell r="A477" t="str">
            <v>3700681</v>
          </cell>
          <cell r="B477">
            <v>3700681</v>
          </cell>
          <cell r="C477" t="str">
            <v>VELIS TECH INOX PW ABSE 30</v>
          </cell>
          <cell r="D477" t="str">
            <v>VELIS TECH INOX PW ABSE 30 водонагревате</v>
          </cell>
          <cell r="E477" t="str">
            <v>N</v>
          </cell>
        </row>
        <row r="478">
          <cell r="A478" t="str">
            <v>3700690</v>
          </cell>
          <cell r="B478">
            <v>3700690</v>
          </cell>
          <cell r="C478" t="str">
            <v>VELIS TECH INOX R ABS 50</v>
          </cell>
          <cell r="D478" t="str">
            <v>VELIS TECH INOX R ABS 50 водонагреватель</v>
          </cell>
          <cell r="E478" t="str">
            <v>Y</v>
          </cell>
        </row>
        <row r="479">
          <cell r="A479" t="str">
            <v>3700692</v>
          </cell>
          <cell r="B479">
            <v>3700692</v>
          </cell>
          <cell r="C479" t="str">
            <v>VELIS TECH INOX R ABS 100</v>
          </cell>
          <cell r="D479" t="str">
            <v>VELIS TECH INOX R ABS 100 водонагревател</v>
          </cell>
          <cell r="E479" t="str">
            <v>Y</v>
          </cell>
        </row>
        <row r="480">
          <cell r="A480" t="str">
            <v>3700691</v>
          </cell>
          <cell r="B480">
            <v>3700691</v>
          </cell>
          <cell r="C480" t="str">
            <v>VELIS TECH INOX R ABS 80</v>
          </cell>
          <cell r="D480" t="str">
            <v>VELIS TECH INOX R ABS 80 водонагреватель</v>
          </cell>
          <cell r="E480" t="str">
            <v>Y</v>
          </cell>
        </row>
        <row r="481">
          <cell r="A481" t="str">
            <v>3700689</v>
          </cell>
          <cell r="B481">
            <v>3700689</v>
          </cell>
          <cell r="C481" t="str">
            <v>VELIS TECH INOX R ABS 30</v>
          </cell>
          <cell r="D481" t="str">
            <v>VELIS TECH INOX R ABS 30 водонагреватель</v>
          </cell>
          <cell r="E481" t="str">
            <v>N</v>
          </cell>
        </row>
        <row r="482">
          <cell r="A482" t="str">
            <v>3626009S</v>
          </cell>
          <cell r="B482" t="str">
            <v>3626009S</v>
          </cell>
          <cell r="C482" t="str">
            <v>NTS FLAT PW 80 V (RE) VODONAGREVATEL</v>
          </cell>
          <cell r="D482" t="str">
            <v>NTS FLAT PW 80 V (RE)</v>
          </cell>
          <cell r="E482" t="str">
            <v>N</v>
          </cell>
        </row>
        <row r="483">
          <cell r="A483" t="str">
            <v>3700610</v>
          </cell>
          <cell r="B483">
            <v>3700610</v>
          </cell>
          <cell r="C483" t="str">
            <v>ABS VLS EVO WIFI PW 80</v>
          </cell>
          <cell r="D483" t="str">
            <v>ABS VLS EVO WIFI PW 80</v>
          </cell>
          <cell r="E483" t="str">
            <v>N</v>
          </cell>
        </row>
        <row r="484">
          <cell r="A484" t="str">
            <v>3700611</v>
          </cell>
          <cell r="B484">
            <v>3700611</v>
          </cell>
          <cell r="C484" t="str">
            <v>ABS VLS EVO WIFI PW 100</v>
          </cell>
          <cell r="D484" t="str">
            <v>ABS VLS EVO WIFI PW 100</v>
          </cell>
          <cell r="E484" t="str">
            <v>N</v>
          </cell>
        </row>
        <row r="485">
          <cell r="A485" t="str">
            <v>3700609</v>
          </cell>
          <cell r="B485">
            <v>3700609</v>
          </cell>
          <cell r="C485" t="str">
            <v>ABS VLS EVO WIFI PW 50</v>
          </cell>
          <cell r="D485" t="str">
            <v>ABS VLS EVO WIFI PW 50</v>
          </cell>
          <cell r="E485" t="str">
            <v>N</v>
          </cell>
        </row>
        <row r="486">
          <cell r="A486" t="str">
            <v>3700446</v>
          </cell>
          <cell r="B486">
            <v>3700446</v>
          </cell>
          <cell r="C486" t="str">
            <v>ABS VLS EVO PW 100 D</v>
          </cell>
          <cell r="D486" t="str">
            <v>ABS VLS EVO PW 100 D водонагреватель</v>
          </cell>
          <cell r="E486" t="str">
            <v>N</v>
          </cell>
        </row>
        <row r="487">
          <cell r="A487" t="str">
            <v>3700457</v>
          </cell>
          <cell r="B487">
            <v>3700457</v>
          </cell>
          <cell r="C487" t="str">
            <v>ABS VLS EVO WIFI 100</v>
          </cell>
          <cell r="D487" t="str">
            <v>ABS VLS EVO WI-FI 100 водонагреватель</v>
          </cell>
          <cell r="E487" t="str">
            <v>N</v>
          </cell>
        </row>
        <row r="488">
          <cell r="A488" t="str">
            <v>3700503</v>
          </cell>
          <cell r="B488">
            <v>3700503</v>
          </cell>
          <cell r="C488" t="str">
            <v>ABS VLS EVO PW 100 D UP</v>
          </cell>
          <cell r="D488" t="str">
            <v>ABS VLS EVO PW 100 D UP водонагреватель</v>
          </cell>
          <cell r="E488" t="str">
            <v>N</v>
          </cell>
        </row>
        <row r="489">
          <cell r="A489" t="str">
            <v>3700445</v>
          </cell>
          <cell r="B489">
            <v>3700445</v>
          </cell>
          <cell r="C489" t="str">
            <v>ABS VLS EVO PW 80 D</v>
          </cell>
          <cell r="D489" t="str">
            <v>ABS VLS EVO PW 80 D водонагреватель</v>
          </cell>
          <cell r="E489" t="str">
            <v>N</v>
          </cell>
        </row>
        <row r="490">
          <cell r="A490" t="str">
            <v>3700436</v>
          </cell>
          <cell r="B490">
            <v>3700436</v>
          </cell>
          <cell r="C490" t="str">
            <v>ABS VLS EVO PW 50</v>
          </cell>
          <cell r="D490" t="str">
            <v>ABS VLS EVO PW 50 водонагреватель</v>
          </cell>
          <cell r="E490" t="str">
            <v>N</v>
          </cell>
        </row>
        <row r="491">
          <cell r="A491" t="str">
            <v>3700502</v>
          </cell>
          <cell r="B491">
            <v>3700502</v>
          </cell>
          <cell r="C491" t="str">
            <v>ABS VLS EVO PW 80 D UP</v>
          </cell>
          <cell r="D491" t="str">
            <v>ABS VLS EVO PW 80 D UP водонагреватель</v>
          </cell>
          <cell r="E491" t="str">
            <v>N</v>
          </cell>
        </row>
        <row r="492">
          <cell r="A492" t="str">
            <v>3700444</v>
          </cell>
          <cell r="B492">
            <v>3700444</v>
          </cell>
          <cell r="C492" t="str">
            <v>ABS VLS EVO PW 50 D</v>
          </cell>
          <cell r="D492" t="str">
            <v>ABS VLS EVO PW 50 D водонагреватель</v>
          </cell>
          <cell r="E492" t="str">
            <v>N</v>
          </cell>
        </row>
        <row r="493">
          <cell r="A493" t="str">
            <v>3700437</v>
          </cell>
          <cell r="B493">
            <v>3700437</v>
          </cell>
          <cell r="C493" t="str">
            <v>ABS VLS EVO PW 80</v>
          </cell>
          <cell r="D493" t="str">
            <v>ABS VLS EVO PW 80 водонагреватель</v>
          </cell>
          <cell r="E493" t="str">
            <v>N</v>
          </cell>
        </row>
        <row r="494">
          <cell r="A494" t="str">
            <v>3700443</v>
          </cell>
          <cell r="B494">
            <v>3700443</v>
          </cell>
          <cell r="C494" t="str">
            <v>ABS VLS EVO PW 30 D</v>
          </cell>
          <cell r="D494" t="str">
            <v>ABS VLS EVO PW 30 D водонагреватель</v>
          </cell>
          <cell r="E494" t="str">
            <v>N</v>
          </cell>
        </row>
        <row r="495">
          <cell r="A495" t="str">
            <v>3700438</v>
          </cell>
          <cell r="B495">
            <v>3700438</v>
          </cell>
          <cell r="C495" t="str">
            <v>ABS VLS EVO PW 100</v>
          </cell>
          <cell r="D495" t="str">
            <v>ABS VLS EVO PW 100 водонагреватель</v>
          </cell>
          <cell r="E495" t="str">
            <v>N</v>
          </cell>
        </row>
        <row r="496">
          <cell r="A496" t="str">
            <v>3700435</v>
          </cell>
          <cell r="B496">
            <v>3700435</v>
          </cell>
          <cell r="C496" t="str">
            <v>ABS VLS EVO PW 30</v>
          </cell>
          <cell r="D496" t="str">
            <v>ABS VLS EVO PW 30 водонагреватель</v>
          </cell>
          <cell r="E496" t="str">
            <v>N</v>
          </cell>
        </row>
        <row r="497">
          <cell r="A497" t="str">
            <v>3700455</v>
          </cell>
          <cell r="B497">
            <v>3700455</v>
          </cell>
          <cell r="C497" t="str">
            <v>ABS VLS EVO WIFI 50</v>
          </cell>
          <cell r="D497" t="str">
            <v>ABS VLS EVO WI-FI 50 водонагреватель</v>
          </cell>
          <cell r="E497" t="str">
            <v>N</v>
          </cell>
        </row>
        <row r="498">
          <cell r="A498" t="str">
            <v>3700396</v>
          </cell>
          <cell r="B498">
            <v>3700396</v>
          </cell>
          <cell r="C498" t="str">
            <v>ABS VLS PW 30 D</v>
          </cell>
          <cell r="D498" t="str">
            <v>ABS VLS PW 30 D водонагреватель</v>
          </cell>
          <cell r="E498" t="str">
            <v>N</v>
          </cell>
        </row>
        <row r="499">
          <cell r="A499" t="str">
            <v>3700449</v>
          </cell>
          <cell r="B499">
            <v>3700449</v>
          </cell>
          <cell r="C499" t="str">
            <v>ABS VLS EVO QH 80 D</v>
          </cell>
          <cell r="D499" t="str">
            <v>ABS VLS EVO QH 80 D водонагреватель</v>
          </cell>
          <cell r="E499" t="str">
            <v>N</v>
          </cell>
        </row>
        <row r="500">
          <cell r="A500" t="str">
            <v>3700447</v>
          </cell>
          <cell r="B500">
            <v>3700447</v>
          </cell>
          <cell r="C500" t="str">
            <v>ABS VLS EVO QH 30 D</v>
          </cell>
          <cell r="D500" t="str">
            <v>ABS VLS EVO QH 30 D водонагреватель</v>
          </cell>
          <cell r="E500" t="str">
            <v>N</v>
          </cell>
        </row>
        <row r="501">
          <cell r="A501" t="str">
            <v>3700440</v>
          </cell>
          <cell r="B501">
            <v>3700440</v>
          </cell>
          <cell r="C501" t="str">
            <v>ABS VLS EVO QH 50</v>
          </cell>
          <cell r="D501" t="str">
            <v>ABS VLS EVO QH 50 водонагреватель</v>
          </cell>
          <cell r="E501" t="str">
            <v>N</v>
          </cell>
        </row>
        <row r="502">
          <cell r="A502" t="str">
            <v>3700708</v>
          </cell>
          <cell r="B502">
            <v>3700708</v>
          </cell>
          <cell r="C502" t="str">
            <v>ABS VLS PRO R 50</v>
          </cell>
          <cell r="D502" t="str">
            <v>ABS VLS PRO R 50 водонагреватель</v>
          </cell>
          <cell r="E502" t="str">
            <v>Y</v>
          </cell>
        </row>
        <row r="503">
          <cell r="A503" t="str">
            <v>3700709</v>
          </cell>
          <cell r="B503">
            <v>3700709</v>
          </cell>
          <cell r="C503" t="str">
            <v>ABS VLS PRO R 80</v>
          </cell>
          <cell r="D503" t="str">
            <v>ABS VLS PRO R 80 водонагреватель</v>
          </cell>
          <cell r="E503" t="str">
            <v>Y</v>
          </cell>
        </row>
        <row r="504">
          <cell r="A504" t="str">
            <v>3700710</v>
          </cell>
          <cell r="B504">
            <v>3700710</v>
          </cell>
          <cell r="C504" t="str">
            <v>ABS VLS PRO R 100</v>
          </cell>
          <cell r="D504" t="str">
            <v>ABS VLS PRO R 100 водонагреватель</v>
          </cell>
          <cell r="E504" t="str">
            <v>Y</v>
          </cell>
        </row>
        <row r="505">
          <cell r="A505" t="str">
            <v>3700707</v>
          </cell>
          <cell r="B505">
            <v>3700707</v>
          </cell>
          <cell r="C505" t="str">
            <v>ABS VLS PRO R 30</v>
          </cell>
          <cell r="D505" t="str">
            <v>ABS VLS PRO R 30 водонагреватель</v>
          </cell>
          <cell r="E505" t="str">
            <v>N</v>
          </cell>
        </row>
        <row r="506">
          <cell r="A506" t="str">
            <v>3700698</v>
          </cell>
          <cell r="B506">
            <v>3700698</v>
          </cell>
          <cell r="C506" t="str">
            <v>ABSE VLS PRO PW 50</v>
          </cell>
          <cell r="D506" t="str">
            <v>ABSE VLS PRO PW 50 водонагреватель</v>
          </cell>
          <cell r="E506" t="str">
            <v>Y</v>
          </cell>
        </row>
        <row r="507">
          <cell r="A507" t="str">
            <v>3700699</v>
          </cell>
          <cell r="B507">
            <v>3700699</v>
          </cell>
          <cell r="C507" t="str">
            <v>ABSE VLS PRO PW 80</v>
          </cell>
          <cell r="D507" t="str">
            <v>ABSE VLS PRO PW 80 водонагреватель</v>
          </cell>
          <cell r="E507" t="str">
            <v>Y</v>
          </cell>
        </row>
        <row r="508">
          <cell r="A508" t="str">
            <v>3700700</v>
          </cell>
          <cell r="B508">
            <v>3700700</v>
          </cell>
          <cell r="C508" t="str">
            <v>ABSE VLS PRO PW 100</v>
          </cell>
          <cell r="D508" t="str">
            <v>ABSE VLS PRO PW 100 водонагреватель</v>
          </cell>
          <cell r="E508" t="str">
            <v>Y</v>
          </cell>
        </row>
        <row r="509">
          <cell r="A509" t="str">
            <v>3700697</v>
          </cell>
          <cell r="B509">
            <v>3700697</v>
          </cell>
          <cell r="C509" t="str">
            <v>ABSE VLS PRO PW 30</v>
          </cell>
          <cell r="D509" t="str">
            <v>ABSE VLS PRO PW 30 водонагреватель</v>
          </cell>
          <cell r="E509" t="str">
            <v>Y</v>
          </cell>
        </row>
        <row r="510">
          <cell r="A510" t="str">
            <v>3700604</v>
          </cell>
          <cell r="B510">
            <v>3700604</v>
          </cell>
          <cell r="C510" t="str">
            <v>ARI FLAT PW 80 V</v>
          </cell>
          <cell r="D510" t="str">
            <v>ARI FLAT PW 80 V</v>
          </cell>
          <cell r="E510" t="str">
            <v>N</v>
          </cell>
        </row>
        <row r="511">
          <cell r="A511" t="str">
            <v>3700652</v>
          </cell>
          <cell r="B511">
            <v>3700652</v>
          </cell>
          <cell r="C511" t="str">
            <v>ARI FLAT PW 100 V</v>
          </cell>
          <cell r="D511" t="str">
            <v>ARI FLAT PW 100 V</v>
          </cell>
          <cell r="E511" t="str">
            <v>N</v>
          </cell>
        </row>
        <row r="512">
          <cell r="A512" t="str">
            <v>3700603</v>
          </cell>
          <cell r="B512">
            <v>3700603</v>
          </cell>
          <cell r="C512" t="str">
            <v>ARI FLAT PW 50 V</v>
          </cell>
          <cell r="D512" t="str">
            <v>ARI FLAT PW 50 V</v>
          </cell>
          <cell r="E512" t="str">
            <v>N</v>
          </cell>
        </row>
        <row r="513">
          <cell r="A513" t="str">
            <v>3626146</v>
          </cell>
          <cell r="B513">
            <v>3626146</v>
          </cell>
          <cell r="C513" t="str">
            <v>VLS EVO 80 EU</v>
          </cell>
          <cell r="D513" t="str">
            <v>VLS EVO 80 EU</v>
          </cell>
          <cell r="E513" t="str">
            <v>N</v>
          </cell>
        </row>
        <row r="514">
          <cell r="A514" t="str">
            <v>3626145</v>
          </cell>
          <cell r="B514">
            <v>3626145</v>
          </cell>
          <cell r="C514" t="str">
            <v>VLS EVO 50 EU</v>
          </cell>
          <cell r="D514" t="str">
            <v>VLS EVO 50 EU</v>
          </cell>
          <cell r="E514" t="str">
            <v>N</v>
          </cell>
        </row>
        <row r="515">
          <cell r="A515" t="str">
            <v>3626145-R</v>
          </cell>
          <cell r="B515" t="str">
            <v>3626145-R</v>
          </cell>
          <cell r="C515" t="str">
            <v>ABS VLS EVO 50 EU</v>
          </cell>
          <cell r="D515" t="str">
            <v>VLS EVO 50 EU</v>
          </cell>
          <cell r="E515" t="str">
            <v>N</v>
          </cell>
        </row>
        <row r="516">
          <cell r="A516" t="str">
            <v>3626147</v>
          </cell>
          <cell r="B516">
            <v>3626147</v>
          </cell>
          <cell r="C516" t="str">
            <v>VLS EVO 100 EU</v>
          </cell>
          <cell r="D516" t="str">
            <v>VLS EVO 100 EU</v>
          </cell>
          <cell r="E516" t="str">
            <v>N</v>
          </cell>
        </row>
        <row r="517">
          <cell r="A517" t="str">
            <v>3626146-R</v>
          </cell>
          <cell r="B517" t="str">
            <v>3626146-R</v>
          </cell>
          <cell r="C517" t="str">
            <v>ABS VLS EVO 80 EU</v>
          </cell>
          <cell r="D517" t="str">
            <v>VLS EVO 80 EU</v>
          </cell>
          <cell r="E517" t="str">
            <v>N</v>
          </cell>
        </row>
        <row r="518">
          <cell r="A518" t="str">
            <v>3626145-R</v>
          </cell>
          <cell r="B518" t="str">
            <v>3626145-R</v>
          </cell>
          <cell r="C518" t="str">
            <v>ABS VLS EVO 50 EU</v>
          </cell>
          <cell r="D518" t="str">
            <v>VLS EVO 50 EU</v>
          </cell>
          <cell r="E518" t="str">
            <v>N</v>
          </cell>
        </row>
        <row r="519">
          <cell r="A519" t="str">
            <v>3700715</v>
          </cell>
          <cell r="B519">
            <v>3700715</v>
          </cell>
          <cell r="C519" t="str">
            <v>VELIS LUX ABSE DRY WIFI 50</v>
          </cell>
          <cell r="D519" t="str">
            <v>VELIS LUX ABSE DRY WIFI 50</v>
          </cell>
          <cell r="E519" t="str">
            <v>Y</v>
          </cell>
        </row>
        <row r="520">
          <cell r="A520" t="str">
            <v>3700716</v>
          </cell>
          <cell r="B520">
            <v>3700716</v>
          </cell>
          <cell r="C520" t="str">
            <v>VELIS LUX ABSE DRY WIFI 80</v>
          </cell>
          <cell r="D520" t="str">
            <v>VELIS LUX ABSE DRY WIFI 80</v>
          </cell>
          <cell r="E520" t="str">
            <v>Y</v>
          </cell>
        </row>
        <row r="521">
          <cell r="A521" t="str">
            <v>3700717</v>
          </cell>
          <cell r="B521">
            <v>3700717</v>
          </cell>
          <cell r="C521" t="str">
            <v>VELIS LUX ABSE DRY WIFI 100</v>
          </cell>
          <cell r="D521" t="str">
            <v>VELIS LUX ABSE DRY WIFI 100</v>
          </cell>
          <cell r="E521" t="str">
            <v>Y</v>
          </cell>
        </row>
        <row r="522">
          <cell r="A522" t="str">
            <v>3700694</v>
          </cell>
          <cell r="B522">
            <v>3700694</v>
          </cell>
          <cell r="C522" t="str">
            <v>VELIS LUX PW ABSE WIFI 50</v>
          </cell>
          <cell r="D522" t="str">
            <v>VELIS LUX PW ABSE WIFI 50</v>
          </cell>
          <cell r="E522" t="str">
            <v>N</v>
          </cell>
        </row>
        <row r="523">
          <cell r="A523" t="str">
            <v>3700693</v>
          </cell>
          <cell r="B523">
            <v>3700693</v>
          </cell>
          <cell r="C523" t="str">
            <v>VELIS LUX PW ABSE WIFI 30</v>
          </cell>
          <cell r="D523" t="str">
            <v>VELIS LUX PW ABSE WIFI 30</v>
          </cell>
          <cell r="E523" t="str">
            <v>N</v>
          </cell>
        </row>
        <row r="524">
          <cell r="A524" t="str">
            <v>3700695</v>
          </cell>
          <cell r="B524">
            <v>3700695</v>
          </cell>
          <cell r="C524" t="str">
            <v>VELIS LUX PW ABSE WIFI 80</v>
          </cell>
          <cell r="D524" t="str">
            <v>VELIS LUX PW ABSE WIFI 80</v>
          </cell>
          <cell r="E524" t="str">
            <v>N</v>
          </cell>
        </row>
        <row r="525">
          <cell r="A525" t="str">
            <v>3700696</v>
          </cell>
          <cell r="B525">
            <v>3700696</v>
          </cell>
          <cell r="C525" t="str">
            <v>VELIS LUX PW ABSE WIFI 100</v>
          </cell>
          <cell r="D525" t="str">
            <v>VELIS LUX PW ABSE WIFI 100</v>
          </cell>
          <cell r="E525" t="str">
            <v>N</v>
          </cell>
        </row>
        <row r="526">
          <cell r="A526" t="str">
            <v>3700724</v>
          </cell>
          <cell r="B526">
            <v>3700724</v>
          </cell>
          <cell r="C526" t="str">
            <v>VELIS STYLE R 80</v>
          </cell>
          <cell r="D526" t="str">
            <v>VELIS STYLE R 80 водонагреватель</v>
          </cell>
          <cell r="E526" t="str">
            <v>Y</v>
          </cell>
        </row>
        <row r="527">
          <cell r="A527" t="str">
            <v>3700723</v>
          </cell>
          <cell r="B527">
            <v>3700723</v>
          </cell>
          <cell r="C527" t="str">
            <v>VELIS STYLE R 50</v>
          </cell>
          <cell r="D527" t="str">
            <v>VELIS STYLE R 50 водонагреватель</v>
          </cell>
          <cell r="E527" t="str">
            <v>Y</v>
          </cell>
        </row>
        <row r="528">
          <cell r="A528" t="str">
            <v>3700725</v>
          </cell>
          <cell r="B528">
            <v>3700725</v>
          </cell>
          <cell r="C528" t="str">
            <v>VELIS STYLE R 100</v>
          </cell>
          <cell r="D528" t="str">
            <v>VELIS STYLE R 100 водонагреватель</v>
          </cell>
          <cell r="E528" t="str">
            <v>Y</v>
          </cell>
        </row>
        <row r="529">
          <cell r="A529" t="str">
            <v>3700722</v>
          </cell>
          <cell r="B529">
            <v>3700722</v>
          </cell>
          <cell r="C529" t="str">
            <v>VELIS STYLE R 30</v>
          </cell>
          <cell r="D529" t="str">
            <v>VELIS STYLE R 30 водонагреватель</v>
          </cell>
          <cell r="E529" t="str">
            <v>Y</v>
          </cell>
        </row>
        <row r="530">
          <cell r="A530" t="str">
            <v>3705050</v>
          </cell>
          <cell r="B530">
            <v>3705050</v>
          </cell>
          <cell r="C530" t="str">
            <v>VELIS TECH ABSE DRY 80</v>
          </cell>
          <cell r="D530" t="str">
            <v>VELIS TECH ABSE DRY 80 водонагреватель</v>
          </cell>
          <cell r="E530" t="str">
            <v>N</v>
          </cell>
        </row>
        <row r="531">
          <cell r="A531" t="str">
            <v>3705051</v>
          </cell>
          <cell r="B531">
            <v>3705051</v>
          </cell>
          <cell r="C531" t="str">
            <v>VELIS TECH ABSE DRY 100</v>
          </cell>
          <cell r="D531" t="str">
            <v>VELIS TECH ABSE DRY 100</v>
          </cell>
          <cell r="E531" t="str">
            <v>N</v>
          </cell>
        </row>
        <row r="532">
          <cell r="A532" t="str">
            <v>3700703</v>
          </cell>
          <cell r="B532">
            <v>3700703</v>
          </cell>
          <cell r="C532" t="str">
            <v>VELIS TECH PW ABSE 80</v>
          </cell>
          <cell r="D532" t="str">
            <v>VELIS TECH PW ABSE 80 водонагреватель</v>
          </cell>
          <cell r="E532" t="str">
            <v>Y</v>
          </cell>
        </row>
        <row r="533">
          <cell r="A533" t="str">
            <v>3700702</v>
          </cell>
          <cell r="B533">
            <v>3700702</v>
          </cell>
          <cell r="C533" t="str">
            <v>VELIS TECH PW ABSE 50</v>
          </cell>
          <cell r="D533" t="str">
            <v>VELIS TECH PW ABSE 50 водонагреватель</v>
          </cell>
          <cell r="E533" t="str">
            <v>Y</v>
          </cell>
        </row>
        <row r="534">
          <cell r="A534" t="str">
            <v>3700701</v>
          </cell>
          <cell r="B534">
            <v>3700701</v>
          </cell>
          <cell r="C534" t="str">
            <v>VELIS TECH PW ABSE 30</v>
          </cell>
          <cell r="D534" t="str">
            <v>VELIS TECH PW ABSE 30 водонагреватель</v>
          </cell>
          <cell r="E534" t="str">
            <v>Y</v>
          </cell>
        </row>
        <row r="535">
          <cell r="A535" t="str">
            <v>3700704</v>
          </cell>
          <cell r="B535">
            <v>3700704</v>
          </cell>
          <cell r="C535" t="str">
            <v>VELIS TECH PW ABSE 100</v>
          </cell>
          <cell r="D535" t="str">
            <v>VELIS TECH PW ABSE 100 водонагреватель</v>
          </cell>
          <cell r="E535" t="str">
            <v>Y</v>
          </cell>
        </row>
        <row r="536">
          <cell r="A536" t="str">
            <v>3700712</v>
          </cell>
          <cell r="B536">
            <v>3700712</v>
          </cell>
          <cell r="C536" t="str">
            <v>VELIS TECH R ABS 50</v>
          </cell>
          <cell r="D536" t="str">
            <v>VELIS TECH R ABS 50 водонагреватель</v>
          </cell>
          <cell r="E536" t="str">
            <v>Y</v>
          </cell>
        </row>
        <row r="537">
          <cell r="A537" t="str">
            <v>3700713</v>
          </cell>
          <cell r="B537">
            <v>3700713</v>
          </cell>
          <cell r="C537" t="str">
            <v>VELIS TECH R ABS 80</v>
          </cell>
          <cell r="D537" t="str">
            <v>VELIS TECH R ABS 80 водонагреватель</v>
          </cell>
          <cell r="E537" t="str">
            <v>Y</v>
          </cell>
        </row>
        <row r="538">
          <cell r="A538" t="str">
            <v>3700714</v>
          </cell>
          <cell r="B538">
            <v>3700714</v>
          </cell>
          <cell r="C538" t="str">
            <v>VELIS TECH R ABS 100</v>
          </cell>
          <cell r="D538" t="str">
            <v>VELIS TECH R ABS 100 водонагреватель</v>
          </cell>
          <cell r="E538" t="str">
            <v>Y</v>
          </cell>
        </row>
        <row r="539">
          <cell r="A539" t="str">
            <v>3700711</v>
          </cell>
          <cell r="B539">
            <v>3700711</v>
          </cell>
          <cell r="C539" t="str">
            <v>VELIS TECH R ABS 30</v>
          </cell>
          <cell r="D539" t="str">
            <v>VELIS TECH R ABS 30 водонагреватель</v>
          </cell>
          <cell r="E539" t="str">
            <v>N</v>
          </cell>
        </row>
        <row r="540">
          <cell r="A540" t="str">
            <v>3626147-R</v>
          </cell>
          <cell r="B540" t="str">
            <v>3626147-R</v>
          </cell>
          <cell r="C540" t="str">
            <v>VLS EVO 100 EU</v>
          </cell>
          <cell r="D540" t="str">
            <v>VLS EVO 100 EU</v>
          </cell>
          <cell r="E540" t="str">
            <v>N</v>
          </cell>
        </row>
        <row r="541">
          <cell r="A541" t="str">
            <v>3700471</v>
          </cell>
          <cell r="B541">
            <v>3700471</v>
          </cell>
          <cell r="C541" t="str">
            <v>REG FLAT PW 50 V</v>
          </cell>
          <cell r="D541" t="str">
            <v>REG FLAT PW 50 V водонагреватель</v>
          </cell>
          <cell r="E541" t="str">
            <v>N</v>
          </cell>
        </row>
        <row r="542">
          <cell r="A542" t="str">
            <v>3700472</v>
          </cell>
          <cell r="B542">
            <v>3700472</v>
          </cell>
          <cell r="C542" t="str">
            <v>REG FLAT PW 80 V</v>
          </cell>
          <cell r="D542" t="str">
            <v>REG FLAT PW 80 V водонагреватель</v>
          </cell>
          <cell r="E542" t="str">
            <v>N</v>
          </cell>
        </row>
        <row r="543">
          <cell r="A543" t="str">
            <v>3700477</v>
          </cell>
          <cell r="B543">
            <v>3700477</v>
          </cell>
          <cell r="C543" t="str">
            <v>SIMAT FLAT PW 100 V</v>
          </cell>
          <cell r="D543" t="str">
            <v>SIMAT FLAT PW 100 V водонагреватель</v>
          </cell>
          <cell r="E543" t="str">
            <v>N</v>
          </cell>
        </row>
        <row r="544">
          <cell r="A544" t="str">
            <v>3700474</v>
          </cell>
          <cell r="B544">
            <v>3700474</v>
          </cell>
          <cell r="C544" t="str">
            <v>SIMAT FLAT PW 30 V</v>
          </cell>
          <cell r="D544" t="str">
            <v>SIMAT FLAT PW 30 V водонагреватель</v>
          </cell>
          <cell r="E544" t="str">
            <v>N</v>
          </cell>
        </row>
        <row r="545">
          <cell r="A545" t="str">
            <v>3700476</v>
          </cell>
          <cell r="B545">
            <v>3700476</v>
          </cell>
          <cell r="C545" t="str">
            <v>SIMAT FLAT PW 80 V</v>
          </cell>
          <cell r="D545" t="str">
            <v>SIMAT FLAT PW 80 V водонагреватель</v>
          </cell>
          <cell r="E545" t="str">
            <v>N</v>
          </cell>
        </row>
        <row r="546">
          <cell r="A546" t="str">
            <v>3700469</v>
          </cell>
          <cell r="B546">
            <v>3700469</v>
          </cell>
          <cell r="C546" t="str">
            <v>SUPERLUX FLAT PW 100 V</v>
          </cell>
          <cell r="D546" t="str">
            <v>SUPERLUX FLAT PW 100 V водонагреватель</v>
          </cell>
          <cell r="E546" t="str">
            <v>N</v>
          </cell>
        </row>
        <row r="547">
          <cell r="A547" t="str">
            <v>3700466</v>
          </cell>
          <cell r="B547">
            <v>3700466</v>
          </cell>
          <cell r="C547" t="str">
            <v>SUPERLUX FLAT PW 30 V</v>
          </cell>
          <cell r="D547" t="str">
            <v>SUPERLUX FLAT PW 30 V водонагреватель</v>
          </cell>
          <cell r="E547" t="str">
            <v>N</v>
          </cell>
        </row>
        <row r="548">
          <cell r="A548" t="str">
            <v>3700467</v>
          </cell>
          <cell r="B548">
            <v>3700467</v>
          </cell>
          <cell r="C548" t="str">
            <v>SUPERLUX FLAT PW 50 V</v>
          </cell>
          <cell r="D548" t="str">
            <v>SUPERLUX FLAT PW 50 V водонагреватель</v>
          </cell>
          <cell r="E548" t="str">
            <v>N</v>
          </cell>
        </row>
        <row r="549">
          <cell r="A549" t="str">
            <v>3700468</v>
          </cell>
          <cell r="B549">
            <v>3700468</v>
          </cell>
          <cell r="C549" t="str">
            <v>SUPERLUX FLAT PW 80 V</v>
          </cell>
          <cell r="D549" t="str">
            <v>SUPERLUX FLAT PW 80 V водонагреватель</v>
          </cell>
          <cell r="E549" t="str">
            <v>N</v>
          </cell>
        </row>
        <row r="550">
          <cell r="A550" t="str">
            <v>3100604</v>
          </cell>
          <cell r="B550">
            <v>3100604</v>
          </cell>
          <cell r="C550" t="str">
            <v>ABS ANDRIS LUX 10 OR</v>
          </cell>
          <cell r="D550" t="str">
            <v>ABS ANDRIS LUX 10 OR водонагреватель</v>
          </cell>
          <cell r="E550" t="str">
            <v>Y</v>
          </cell>
        </row>
        <row r="551">
          <cell r="A551" t="str">
            <v>3100605</v>
          </cell>
          <cell r="B551">
            <v>3100605</v>
          </cell>
          <cell r="C551" t="str">
            <v>ABS ANDRIS LUX 10 UR</v>
          </cell>
          <cell r="D551" t="str">
            <v>ABS ANDRIS LUX 10 UR водонагреватель</v>
          </cell>
          <cell r="E551" t="str">
            <v>Y</v>
          </cell>
        </row>
        <row r="552">
          <cell r="A552" t="str">
            <v>3100606</v>
          </cell>
          <cell r="B552">
            <v>3100606</v>
          </cell>
          <cell r="C552" t="str">
            <v>ABS ANDRIS LUX 15 OR</v>
          </cell>
          <cell r="D552" t="str">
            <v>ABS ANDRIS LUX 15 OR водонагреватель</v>
          </cell>
          <cell r="E552" t="str">
            <v>Y</v>
          </cell>
        </row>
        <row r="553">
          <cell r="A553" t="str">
            <v>3100607</v>
          </cell>
          <cell r="B553">
            <v>3100607</v>
          </cell>
          <cell r="C553" t="str">
            <v>ABS ANDRIS LUX 15 UR</v>
          </cell>
          <cell r="D553" t="str">
            <v>ABS ANDRIS LUX 15 UR водонагреватель</v>
          </cell>
          <cell r="E553" t="str">
            <v>Y</v>
          </cell>
        </row>
        <row r="554">
          <cell r="A554" t="str">
            <v>3100608</v>
          </cell>
          <cell r="B554">
            <v>3100608</v>
          </cell>
          <cell r="C554" t="str">
            <v>ABS ANDRIS LUX 30</v>
          </cell>
          <cell r="D554" t="str">
            <v>ABS ANDRIS LUX 30 водонагреватель</v>
          </cell>
          <cell r="E554" t="str">
            <v>Y</v>
          </cell>
        </row>
        <row r="555">
          <cell r="A555" t="str">
            <v>3626238</v>
          </cell>
          <cell r="B555">
            <v>3626238</v>
          </cell>
          <cell r="C555" t="str">
            <v>ABS ANDRIS LUX 6 OR</v>
          </cell>
          <cell r="D555" t="str">
            <v>ABS ANDRIS LUX 6 OR водонагреватель</v>
          </cell>
          <cell r="E555" t="str">
            <v>Y</v>
          </cell>
        </row>
        <row r="556">
          <cell r="A556" t="str">
            <v>3626239</v>
          </cell>
          <cell r="B556">
            <v>3626239</v>
          </cell>
          <cell r="C556" t="str">
            <v>ABS ANDRIS LUX 6 UR</v>
          </cell>
          <cell r="D556" t="str">
            <v>ABS ANDRIS LUX 6 UR водонагреватель</v>
          </cell>
          <cell r="E556" t="str">
            <v>Y</v>
          </cell>
        </row>
        <row r="557">
          <cell r="A557" t="str">
            <v>3180760</v>
          </cell>
          <cell r="B557">
            <v>3180760</v>
          </cell>
          <cell r="C557" t="str">
            <v>ABS ANDRIS2 R 15 O</v>
          </cell>
          <cell r="D557" t="str">
            <v>ABS ANDRIS2 R 15 O водонагреватель</v>
          </cell>
          <cell r="E557" t="str">
            <v>Y</v>
          </cell>
        </row>
        <row r="558">
          <cell r="A558" t="str">
            <v>3180768</v>
          </cell>
          <cell r="B558">
            <v>3180768</v>
          </cell>
          <cell r="C558" t="str">
            <v xml:space="preserve">ABS ANDRIS2 R 10 U </v>
          </cell>
          <cell r="D558" t="str">
            <v xml:space="preserve">ABS ANDRIS2 R 10 U </v>
          </cell>
          <cell r="E558" t="str">
            <v>Y</v>
          </cell>
        </row>
        <row r="559">
          <cell r="A559" t="str">
            <v>3180769</v>
          </cell>
          <cell r="B559">
            <v>3180769</v>
          </cell>
          <cell r="C559" t="str">
            <v>ABS ANDRIS2 R 15 U</v>
          </cell>
          <cell r="D559" t="str">
            <v>ABS ANDRIS2 R 15 U</v>
          </cell>
          <cell r="E559" t="str">
            <v>Y</v>
          </cell>
        </row>
        <row r="560">
          <cell r="A560" t="str">
            <v>3180797</v>
          </cell>
          <cell r="B560">
            <v>3180797</v>
          </cell>
          <cell r="C560" t="str">
            <v>ABS ANDRIS2 R 10 2.5 O</v>
          </cell>
          <cell r="D560" t="str">
            <v>ABS ANDRIS2 R 10 2.5 O</v>
          </cell>
          <cell r="E560" t="str">
            <v>Y</v>
          </cell>
        </row>
        <row r="561">
          <cell r="A561" t="str">
            <v>3180761</v>
          </cell>
          <cell r="B561">
            <v>3180761</v>
          </cell>
          <cell r="C561" t="str">
            <v>ABS ANDRIS2 R 30 O</v>
          </cell>
          <cell r="D561" t="str">
            <v>ABS ANDRIS2 R 30 O водонагреватель</v>
          </cell>
          <cell r="E561" t="str">
            <v>Y</v>
          </cell>
        </row>
        <row r="562">
          <cell r="A562" t="str">
            <v>3180785</v>
          </cell>
          <cell r="B562">
            <v>3180785</v>
          </cell>
          <cell r="C562" t="str">
            <v>ABS ANDRIS2 R 10 PRO O</v>
          </cell>
          <cell r="D562" t="str">
            <v>ABS ANDRIS2 R 10 PRO O</v>
          </cell>
          <cell r="E562" t="str">
            <v>Y</v>
          </cell>
        </row>
        <row r="563">
          <cell r="A563" t="str">
            <v>3180786</v>
          </cell>
          <cell r="B563">
            <v>3180786</v>
          </cell>
          <cell r="C563" t="str">
            <v>ABS ANDRIS2 R 10 PRO O</v>
          </cell>
          <cell r="D563" t="str">
            <v>ABS ANDRIS2 R 10 PRO U</v>
          </cell>
          <cell r="E563" t="str">
            <v>Y</v>
          </cell>
        </row>
        <row r="564">
          <cell r="A564" t="str">
            <v>3180787</v>
          </cell>
          <cell r="B564">
            <v>3180787</v>
          </cell>
          <cell r="C564" t="str">
            <v>ABS ANDRIS2 R 15 PRO O</v>
          </cell>
          <cell r="D564" t="str">
            <v>ABS ANDRIS2 R 15 PRO O</v>
          </cell>
          <cell r="E564" t="str">
            <v>Y</v>
          </cell>
        </row>
        <row r="565">
          <cell r="A565" t="str">
            <v>3180788</v>
          </cell>
          <cell r="B565">
            <v>3180788</v>
          </cell>
          <cell r="C565" t="str">
            <v>ABS ANDRIS2 R 15 PRO U</v>
          </cell>
          <cell r="D565" t="str">
            <v>ABS ANDRIS2 R 15 PRO U</v>
          </cell>
          <cell r="E565" t="str">
            <v>Y</v>
          </cell>
        </row>
        <row r="566">
          <cell r="A566" t="str">
            <v>3180789</v>
          </cell>
          <cell r="B566">
            <v>3180789</v>
          </cell>
          <cell r="C566" t="str">
            <v>ABS ANDRIS2 R 30 PRO O</v>
          </cell>
          <cell r="D566" t="str">
            <v>ABS ANDRIS2 R 30 PRO O</v>
          </cell>
          <cell r="E566" t="str">
            <v>Y</v>
          </cell>
        </row>
        <row r="567">
          <cell r="A567" t="str">
            <v>3180759</v>
          </cell>
          <cell r="B567">
            <v>3180759</v>
          </cell>
          <cell r="C567" t="str">
            <v>ABS ANDRIS2 R 10 O</v>
          </cell>
          <cell r="D567" t="str">
            <v>ABS ANDRIS2 R 10 O водонагреватель</v>
          </cell>
          <cell r="E567" t="str">
            <v>Y</v>
          </cell>
        </row>
        <row r="568">
          <cell r="A568" t="str">
            <v>3100587</v>
          </cell>
          <cell r="B568">
            <v>3100587</v>
          </cell>
          <cell r="C568" t="str">
            <v>ABS BLU EVO R 15</v>
          </cell>
          <cell r="D568" t="str">
            <v>ABS BLU EVO R 15 водонагреватель</v>
          </cell>
          <cell r="E568" t="str">
            <v>N</v>
          </cell>
        </row>
        <row r="569">
          <cell r="A569" t="str">
            <v>3100826</v>
          </cell>
          <cell r="B569">
            <v>3100826</v>
          </cell>
          <cell r="C569" t="str">
            <v>BLU EVO R 10 RU</v>
          </cell>
          <cell r="D569" t="str">
            <v>BLU EVO R 10 RU водонагреватель</v>
          </cell>
          <cell r="E569" t="str">
            <v>Y</v>
          </cell>
        </row>
        <row r="570">
          <cell r="A570" t="str">
            <v>3100827</v>
          </cell>
          <cell r="B570">
            <v>3100827</v>
          </cell>
          <cell r="C570" t="str">
            <v>BLU EVO R 10U RU</v>
          </cell>
          <cell r="D570" t="str">
            <v>BLU EVO R 10U RU</v>
          </cell>
          <cell r="E570" t="str">
            <v>Y</v>
          </cell>
        </row>
        <row r="571">
          <cell r="A571" t="str">
            <v>3100828</v>
          </cell>
          <cell r="B571">
            <v>3100828</v>
          </cell>
          <cell r="C571" t="str">
            <v>BLU EVO R 15 RU</v>
          </cell>
          <cell r="D571" t="str">
            <v>BLU EVO R 15 RU водонагреватель</v>
          </cell>
          <cell r="E571" t="str">
            <v>Y</v>
          </cell>
        </row>
        <row r="572">
          <cell r="A572" t="str">
            <v>3100829</v>
          </cell>
          <cell r="B572">
            <v>3100829</v>
          </cell>
          <cell r="C572" t="str">
            <v>BLU EVO R 15U RU</v>
          </cell>
          <cell r="D572" t="str">
            <v>BLU EVO R 15U RU</v>
          </cell>
          <cell r="E572" t="str">
            <v>Y</v>
          </cell>
        </row>
        <row r="573">
          <cell r="A573" t="str">
            <v>3100830</v>
          </cell>
          <cell r="B573">
            <v>3100830</v>
          </cell>
          <cell r="C573" t="str">
            <v>BLU EVO R 30 RU</v>
          </cell>
          <cell r="D573" t="str">
            <v>BLU EVO R 30 RU водонагреватель</v>
          </cell>
          <cell r="E573" t="str">
            <v>Y</v>
          </cell>
        </row>
        <row r="574">
          <cell r="A574" t="str">
            <v>3100609</v>
          </cell>
          <cell r="B574">
            <v>3100609</v>
          </cell>
          <cell r="C574" t="str">
            <v>ABS BLU EVO RS 10</v>
          </cell>
          <cell r="D574" t="str">
            <v>ABS BLU EVO RS 10 водонагреватель</v>
          </cell>
          <cell r="E574" t="str">
            <v>N</v>
          </cell>
        </row>
        <row r="575">
          <cell r="A575" t="str">
            <v>3100610</v>
          </cell>
          <cell r="B575">
            <v>3100610</v>
          </cell>
          <cell r="C575" t="str">
            <v>ABS BLU EVO RS 10U</v>
          </cell>
          <cell r="D575" t="str">
            <v>ABS BLU EVO RS 10U водонагреватель</v>
          </cell>
          <cell r="E575" t="str">
            <v>N</v>
          </cell>
        </row>
        <row r="576">
          <cell r="A576" t="str">
            <v>3100611</v>
          </cell>
          <cell r="B576">
            <v>3100611</v>
          </cell>
          <cell r="C576" t="str">
            <v>ABS BLU EVO RS 15</v>
          </cell>
          <cell r="D576" t="str">
            <v>ABS BLU EVO RS 15 водонагреватель</v>
          </cell>
          <cell r="E576" t="str">
            <v>N</v>
          </cell>
        </row>
        <row r="577">
          <cell r="A577" t="str">
            <v>3100612</v>
          </cell>
          <cell r="B577">
            <v>3100612</v>
          </cell>
          <cell r="C577" t="str">
            <v>ABS BLU EVO RS 15U</v>
          </cell>
          <cell r="D577" t="str">
            <v>ABS BLU EVO RS 15U водонагреватель</v>
          </cell>
          <cell r="E577" t="str">
            <v>N</v>
          </cell>
        </row>
        <row r="578">
          <cell r="A578" t="str">
            <v>3100613</v>
          </cell>
          <cell r="B578">
            <v>3100613</v>
          </cell>
          <cell r="C578" t="str">
            <v>ABS BLU EVO RS 30</v>
          </cell>
          <cell r="D578" t="str">
            <v>ABS BLU EVO RS 30 водонагреватель</v>
          </cell>
          <cell r="E578" t="str">
            <v>N</v>
          </cell>
        </row>
        <row r="579">
          <cell r="A579" t="str">
            <v>3100797</v>
          </cell>
          <cell r="B579">
            <v>3100797</v>
          </cell>
          <cell r="C579" t="str">
            <v>ANDRIS R 10</v>
          </cell>
          <cell r="D579" t="str">
            <v>ANDRIS R 10 водонагреватель</v>
          </cell>
          <cell r="E579" t="str">
            <v>Y</v>
          </cell>
        </row>
        <row r="580">
          <cell r="A580" t="str">
            <v>3100798</v>
          </cell>
          <cell r="B580">
            <v>3100798</v>
          </cell>
          <cell r="C580" t="str">
            <v>ANDRIS R 10U</v>
          </cell>
          <cell r="D580" t="str">
            <v>ANDRIS R 10U водонагреватель</v>
          </cell>
          <cell r="E580" t="str">
            <v>Y</v>
          </cell>
        </row>
        <row r="581">
          <cell r="A581" t="str">
            <v>3100799</v>
          </cell>
          <cell r="B581">
            <v>3100799</v>
          </cell>
          <cell r="C581" t="str">
            <v>ANDRIS R 15</v>
          </cell>
          <cell r="D581" t="str">
            <v>ANDRIS R 15 водонагреватель</v>
          </cell>
          <cell r="E581" t="str">
            <v>Y</v>
          </cell>
        </row>
        <row r="582">
          <cell r="A582" t="str">
            <v>3100800</v>
          </cell>
          <cell r="B582">
            <v>3100800</v>
          </cell>
          <cell r="C582" t="str">
            <v>ANDRIS R 15U</v>
          </cell>
          <cell r="D582" t="str">
            <v>ANDRIS R 15U водонагреватель</v>
          </cell>
          <cell r="E582" t="str">
            <v>Y</v>
          </cell>
        </row>
        <row r="583">
          <cell r="A583" t="str">
            <v>3100801</v>
          </cell>
          <cell r="B583">
            <v>3100801</v>
          </cell>
          <cell r="C583" t="str">
            <v>ANDRIS R 30</v>
          </cell>
          <cell r="D583" t="str">
            <v>ANDRIS R 30 водонагреватель</v>
          </cell>
          <cell r="E583" t="str">
            <v>Y</v>
          </cell>
        </row>
        <row r="584">
          <cell r="A584" t="str">
            <v>3100328</v>
          </cell>
          <cell r="B584">
            <v>3100328</v>
          </cell>
          <cell r="C584" t="str">
            <v>ANDRIS R 10 PL EU</v>
          </cell>
          <cell r="D584" t="str">
            <v>ANDRIS R 10 PL EU</v>
          </cell>
          <cell r="E584" t="str">
            <v>N</v>
          </cell>
        </row>
        <row r="585">
          <cell r="A585" t="str">
            <v>3100333</v>
          </cell>
          <cell r="B585">
            <v>3100333</v>
          </cell>
          <cell r="C585" t="str">
            <v>ANDRIS R 15 PL EU</v>
          </cell>
          <cell r="D585" t="str">
            <v>ANDRIS R 15 PL EU</v>
          </cell>
          <cell r="E585" t="str">
            <v>N</v>
          </cell>
        </row>
        <row r="586">
          <cell r="A586" t="str">
            <v>3180770</v>
          </cell>
          <cell r="B586">
            <v>3180770</v>
          </cell>
          <cell r="C586" t="str">
            <v>ANDRIS2 B 10 U</v>
          </cell>
          <cell r="D586" t="str">
            <v>ANDRIS2 B 10 U</v>
          </cell>
          <cell r="E586" t="str">
            <v>Y</v>
          </cell>
        </row>
        <row r="587">
          <cell r="A587" t="str">
            <v>3180771</v>
          </cell>
          <cell r="B587">
            <v>3180771</v>
          </cell>
          <cell r="C587" t="str">
            <v>ANDRIS2 B 15 U</v>
          </cell>
          <cell r="D587" t="str">
            <v>ANDRIS2 B 15 U</v>
          </cell>
          <cell r="E587" t="str">
            <v>Y</v>
          </cell>
        </row>
        <row r="588">
          <cell r="A588" t="str">
            <v>3180763</v>
          </cell>
          <cell r="B588">
            <v>3180763</v>
          </cell>
          <cell r="C588" t="str">
            <v>ANDRIS2 B 15 O</v>
          </cell>
          <cell r="D588" t="str">
            <v>ANDRIS2 B 15 O водонагреватель</v>
          </cell>
          <cell r="E588" t="str">
            <v>Y</v>
          </cell>
        </row>
        <row r="589">
          <cell r="A589" t="str">
            <v>3180798</v>
          </cell>
          <cell r="B589">
            <v>3180798</v>
          </cell>
          <cell r="C589" t="str">
            <v>ANDRIS2 B 10 2.5 O</v>
          </cell>
          <cell r="D589" t="str">
            <v>ANDRIS2 B 10 2.5 O</v>
          </cell>
          <cell r="E589" t="str">
            <v>Y</v>
          </cell>
        </row>
        <row r="590">
          <cell r="A590" t="str">
            <v>3180762</v>
          </cell>
          <cell r="B590">
            <v>3180762</v>
          </cell>
          <cell r="C590" t="str">
            <v>ANDRIS2 B 10 O</v>
          </cell>
          <cell r="D590" t="str">
            <v>ANDRIS2 B 10 O водонагреватель</v>
          </cell>
          <cell r="E590" t="str">
            <v>N</v>
          </cell>
        </row>
        <row r="591">
          <cell r="A591" t="str">
            <v>3180764</v>
          </cell>
          <cell r="B591">
            <v>3180764</v>
          </cell>
          <cell r="C591" t="str">
            <v>ANDRIS2 B 30 O</v>
          </cell>
          <cell r="D591" t="str">
            <v>ANDRIS2 B 30 O водонагреватель</v>
          </cell>
          <cell r="E591" t="str">
            <v>Y</v>
          </cell>
        </row>
        <row r="592">
          <cell r="A592" t="str">
            <v>3100485</v>
          </cell>
          <cell r="B592">
            <v>3100485</v>
          </cell>
          <cell r="C592" t="str">
            <v>REG 15 PL EU</v>
          </cell>
          <cell r="D592" t="str">
            <v>REG 15 PL EU водонагреватель</v>
          </cell>
          <cell r="E592" t="str">
            <v>N</v>
          </cell>
        </row>
        <row r="593">
          <cell r="A593" t="str">
            <v>3100487</v>
          </cell>
          <cell r="B593">
            <v>3100487</v>
          </cell>
          <cell r="C593" t="str">
            <v>REG 15U PL EU</v>
          </cell>
          <cell r="D593" t="str">
            <v>REG 15U PL EU водонагреватель</v>
          </cell>
          <cell r="E593" t="str">
            <v>N</v>
          </cell>
        </row>
        <row r="594">
          <cell r="A594" t="str">
            <v>3100481</v>
          </cell>
          <cell r="B594">
            <v>3100481</v>
          </cell>
          <cell r="C594" t="str">
            <v>REG 10 PL EU</v>
          </cell>
          <cell r="D594" t="str">
            <v>REG 10 PL EU водонагреватель</v>
          </cell>
          <cell r="E594" t="str">
            <v>N</v>
          </cell>
        </row>
        <row r="595">
          <cell r="A595" t="str">
            <v>3100483</v>
          </cell>
          <cell r="B595">
            <v>3100483</v>
          </cell>
          <cell r="C595" t="str">
            <v>REG 10U PL EU</v>
          </cell>
          <cell r="D595" t="str">
            <v>REG 10U PL EU водонагреватель</v>
          </cell>
          <cell r="E595" t="str">
            <v>N</v>
          </cell>
        </row>
        <row r="596">
          <cell r="A596" t="str">
            <v>3100489</v>
          </cell>
          <cell r="B596">
            <v>3100489</v>
          </cell>
          <cell r="C596" t="str">
            <v>REG 30 PL EU</v>
          </cell>
          <cell r="D596" t="str">
            <v>REG 30 PL EU водонагреватель</v>
          </cell>
          <cell r="E596" t="str">
            <v>N</v>
          </cell>
        </row>
        <row r="597">
          <cell r="A597" t="str">
            <v>3100626</v>
          </cell>
          <cell r="B597">
            <v>3100626</v>
          </cell>
          <cell r="C597" t="str">
            <v>SIMAT 10U PL</v>
          </cell>
          <cell r="D597" t="str">
            <v>SIMAT 10U PL водонагреватель</v>
          </cell>
          <cell r="E597" t="str">
            <v>N</v>
          </cell>
        </row>
        <row r="598">
          <cell r="A598" t="str">
            <v>3100499</v>
          </cell>
          <cell r="B598">
            <v>3100499</v>
          </cell>
          <cell r="C598" t="str">
            <v>SIMAT 10 PL EU</v>
          </cell>
          <cell r="D598" t="str">
            <v>SIMAT 10 PL EU водонагреватель</v>
          </cell>
          <cell r="E598" t="str">
            <v>N</v>
          </cell>
        </row>
        <row r="599">
          <cell r="A599" t="str">
            <v>3100503</v>
          </cell>
          <cell r="B599">
            <v>3100503</v>
          </cell>
          <cell r="C599" t="str">
            <v>SIMAT 15U PL EU</v>
          </cell>
          <cell r="D599" t="str">
            <v>SIMAT 15U PL EU водонагреватель</v>
          </cell>
          <cell r="E599" t="str">
            <v>N</v>
          </cell>
        </row>
        <row r="600">
          <cell r="A600" t="str">
            <v>3100502</v>
          </cell>
          <cell r="B600">
            <v>3100502</v>
          </cell>
          <cell r="C600" t="str">
            <v>SIMAT 15 PL EU</v>
          </cell>
          <cell r="D600" t="str">
            <v>SIMAT 15 PL EU водонагреватель</v>
          </cell>
          <cell r="E600" t="str">
            <v>N</v>
          </cell>
        </row>
        <row r="601">
          <cell r="A601" t="str">
            <v>3626287</v>
          </cell>
          <cell r="B601">
            <v>3626287</v>
          </cell>
          <cell r="C601" t="str">
            <v>SUPERLUX 10 U RU</v>
          </cell>
          <cell r="D601" t="str">
            <v>SUPERLUX 10 U RU</v>
          </cell>
          <cell r="E601" t="str">
            <v>Y</v>
          </cell>
        </row>
        <row r="602">
          <cell r="A602" t="str">
            <v>3626288</v>
          </cell>
          <cell r="B602">
            <v>3626288</v>
          </cell>
          <cell r="C602" t="str">
            <v>SUPERLUX 15 U RU</v>
          </cell>
          <cell r="D602" t="str">
            <v>SUPERLUX 15 U RU</v>
          </cell>
          <cell r="E602" t="str">
            <v>Y</v>
          </cell>
        </row>
        <row r="603">
          <cell r="A603" t="str">
            <v>3626289</v>
          </cell>
          <cell r="B603">
            <v>3626289</v>
          </cell>
          <cell r="C603" t="str">
            <v>SUPERLUX 10 O RU</v>
          </cell>
          <cell r="D603" t="str">
            <v>SUPERLUX 10 O RU</v>
          </cell>
          <cell r="E603" t="str">
            <v>Y</v>
          </cell>
        </row>
        <row r="604">
          <cell r="A604" t="str">
            <v>3626290</v>
          </cell>
          <cell r="B604">
            <v>3626290</v>
          </cell>
          <cell r="C604" t="str">
            <v>SUPERLUX 15 O RU</v>
          </cell>
          <cell r="D604" t="str">
            <v>SUPERLUX 15 O RU</v>
          </cell>
          <cell r="E604" t="str">
            <v>Y</v>
          </cell>
        </row>
        <row r="605">
          <cell r="A605" t="str">
            <v>3100595</v>
          </cell>
          <cell r="B605">
            <v>3100595</v>
          </cell>
          <cell r="C605" t="str">
            <v>SUPERLUX 10 PL</v>
          </cell>
          <cell r="D605" t="str">
            <v>SUPERLUX 10 PL водонагреватель</v>
          </cell>
          <cell r="E605" t="str">
            <v>N</v>
          </cell>
        </row>
        <row r="606">
          <cell r="A606" t="str">
            <v>3100598</v>
          </cell>
          <cell r="B606">
            <v>3100598</v>
          </cell>
          <cell r="C606" t="str">
            <v>SUPERLUX 15U PL</v>
          </cell>
          <cell r="D606" t="str">
            <v>SUPERLUX 15U PL водонагреватель</v>
          </cell>
          <cell r="E606" t="str">
            <v>N</v>
          </cell>
        </row>
        <row r="607">
          <cell r="A607" t="str">
            <v>3520010-V</v>
          </cell>
          <cell r="B607" t="str">
            <v>3520010-V</v>
          </cell>
          <cell r="C607" t="str">
            <v>AURES S 3.5 COM PL</v>
          </cell>
          <cell r="D607" t="str">
            <v>AURES S 3.5 COM PL проточный водонагрева</v>
          </cell>
          <cell r="E607" t="str">
            <v>Y</v>
          </cell>
        </row>
        <row r="608">
          <cell r="A608" t="str">
            <v>3520016-V</v>
          </cell>
          <cell r="B608" t="str">
            <v>3520016-V</v>
          </cell>
          <cell r="C608" t="str">
            <v>AURES S 3.5 SH PL</v>
          </cell>
          <cell r="D608" t="str">
            <v>AURES S 3.5 SH PL проточный водонагреват</v>
          </cell>
          <cell r="E608" t="str">
            <v>Y</v>
          </cell>
        </row>
        <row r="609">
          <cell r="A609" t="str">
            <v>3520018-V</v>
          </cell>
          <cell r="B609" t="str">
            <v>3520018-V</v>
          </cell>
          <cell r="C609" t="str">
            <v>AURES SF 5.5 COM</v>
          </cell>
          <cell r="D609" t="str">
            <v>AURES SF 5.5 COM проточный водонагревате</v>
          </cell>
          <cell r="E609" t="str">
            <v>Y</v>
          </cell>
        </row>
        <row r="610">
          <cell r="A610" t="str">
            <v>3520016</v>
          </cell>
          <cell r="B610">
            <v>3520016</v>
          </cell>
          <cell r="C610" t="str">
            <v>AURES S 3.5 SH PL</v>
          </cell>
          <cell r="D610" t="str">
            <v>AURES S 3.5 SH PL проточный водонагр</v>
          </cell>
          <cell r="E610" t="str">
            <v>N</v>
          </cell>
        </row>
        <row r="611">
          <cell r="A611" t="str">
            <v>3520018</v>
          </cell>
          <cell r="B611">
            <v>3520018</v>
          </cell>
          <cell r="C611" t="str">
            <v>AURES SF 5.5 COM</v>
          </cell>
          <cell r="D611" t="str">
            <v>AURES SF 5.5 COM проточный водонагр</v>
          </cell>
          <cell r="E611" t="str">
            <v>N</v>
          </cell>
        </row>
        <row r="612">
          <cell r="A612" t="str">
            <v>3520010</v>
          </cell>
          <cell r="B612">
            <v>3520010</v>
          </cell>
          <cell r="C612" t="str">
            <v>AURES S 3.5 COM PL</v>
          </cell>
          <cell r="D612" t="str">
            <v>AURES S 3.5 COM PL</v>
          </cell>
          <cell r="E612" t="str">
            <v>N</v>
          </cell>
        </row>
        <row r="613">
          <cell r="A613" t="str">
            <v>3520252</v>
          </cell>
          <cell r="B613">
            <v>3520252</v>
          </cell>
          <cell r="C613" t="str">
            <v>ATMOR CONCEPT 5 KW COMBI</v>
          </cell>
          <cell r="D613" t="str">
            <v>ATMOR CONCEPT 5 KW COMBI</v>
          </cell>
          <cell r="E613" t="str">
            <v>N</v>
          </cell>
        </row>
        <row r="614">
          <cell r="A614" t="str">
            <v>3520250</v>
          </cell>
          <cell r="B614">
            <v>3520250</v>
          </cell>
          <cell r="C614" t="str">
            <v>ATMOR CONCEPT 5 KW SHOWER</v>
          </cell>
          <cell r="D614" t="str">
            <v>ATMOR CONCEPT 5 KW SHOWER</v>
          </cell>
          <cell r="E614" t="str">
            <v>N</v>
          </cell>
        </row>
        <row r="615">
          <cell r="A615" t="str">
            <v>3520063</v>
          </cell>
          <cell r="B615">
            <v>3520063</v>
          </cell>
          <cell r="C615" t="str">
            <v>ATMOR BASIC 3,5 KW TAP</v>
          </cell>
          <cell r="D615" t="str">
            <v>ATMOR BASIC 3,5 KW TAP проточный водонаг</v>
          </cell>
          <cell r="E615" t="str">
            <v>N</v>
          </cell>
        </row>
        <row r="616">
          <cell r="A616" t="str">
            <v>3520064</v>
          </cell>
          <cell r="B616">
            <v>3520064</v>
          </cell>
          <cell r="C616" t="str">
            <v>ATMOR BASIC 5 KW SHOWER</v>
          </cell>
          <cell r="D616" t="str">
            <v>ATMOR BASIC 5 KW SHOWER проточный водона</v>
          </cell>
          <cell r="E616" t="str">
            <v>N</v>
          </cell>
        </row>
        <row r="617">
          <cell r="A617" t="str">
            <v>3520066</v>
          </cell>
          <cell r="B617">
            <v>3520066</v>
          </cell>
          <cell r="C617" t="str">
            <v>ATMOR BASIC 5 KW COMBI</v>
          </cell>
          <cell r="D617" t="str">
            <v>ATMOR BASIC 5 KW COMBI проточный водонаг</v>
          </cell>
          <cell r="E617" t="str">
            <v>N</v>
          </cell>
        </row>
        <row r="618">
          <cell r="A618" t="str">
            <v>3520175</v>
          </cell>
          <cell r="B618">
            <v>3520175</v>
          </cell>
          <cell r="C618" t="str">
            <v>ATMOR BASIC+ 5 KW SHOWER</v>
          </cell>
          <cell r="D618" t="str">
            <v>ATMOR BASIC+ 5 KW SHOWER проточный водон</v>
          </cell>
          <cell r="E618" t="str">
            <v>N</v>
          </cell>
        </row>
        <row r="619">
          <cell r="A619" t="str">
            <v>3520062</v>
          </cell>
          <cell r="B619">
            <v>3520062</v>
          </cell>
          <cell r="C619" t="str">
            <v>ATMOR BASIC 3,5 KW SHOWER</v>
          </cell>
          <cell r="D619" t="str">
            <v>ATMOR BASIC 3,5 KW SHOWER проточный водо</v>
          </cell>
          <cell r="E619" t="str">
            <v>N</v>
          </cell>
        </row>
        <row r="620">
          <cell r="A620" t="str">
            <v>3520065</v>
          </cell>
          <cell r="B620">
            <v>3520065</v>
          </cell>
          <cell r="C620" t="str">
            <v>ATMOR BASIC 5 KW TAP</v>
          </cell>
          <cell r="D620" t="str">
            <v>ATMOR BASIC 5 KW TAP проточный водонагре</v>
          </cell>
          <cell r="E620" t="str">
            <v>N</v>
          </cell>
        </row>
        <row r="621">
          <cell r="A621" t="str">
            <v>3520067</v>
          </cell>
          <cell r="B621">
            <v>3520067</v>
          </cell>
          <cell r="C621" t="str">
            <v>ATMOR BASIC+ 3,5 KW SHOWER</v>
          </cell>
          <cell r="D621" t="str">
            <v>ATMOR BASIC+ 3,5 KW SHOWER проточный вод</v>
          </cell>
          <cell r="E621" t="str">
            <v>N</v>
          </cell>
        </row>
        <row r="622">
          <cell r="A622" t="str">
            <v>3520176</v>
          </cell>
          <cell r="B622">
            <v>3520176</v>
          </cell>
          <cell r="C622" t="str">
            <v>ATMOR BASIC+ 5 KW COMBI</v>
          </cell>
          <cell r="D622" t="str">
            <v>ATMOR BASIC+ 5 KW COMBI проточный водона</v>
          </cell>
          <cell r="E622" t="str">
            <v>N</v>
          </cell>
        </row>
        <row r="623">
          <cell r="A623" t="str">
            <v>3705040</v>
          </cell>
          <cell r="B623">
            <v>3705040</v>
          </cell>
          <cell r="C623" t="str">
            <v>8BW302-SMCH5RU-181C / BLUE 302 5K EIWH</v>
          </cell>
          <cell r="D623" t="str">
            <v>Atmor BLUE WAVE 302 5K проточный водонаг</v>
          </cell>
          <cell r="E623" t="str">
            <v>N</v>
          </cell>
        </row>
        <row r="624">
          <cell r="A624" t="str">
            <v>3520182</v>
          </cell>
          <cell r="B624">
            <v>3520182</v>
          </cell>
          <cell r="C624" t="str">
            <v>ATMOR CLASSIC 501 5 KW COMBI</v>
          </cell>
          <cell r="D624" t="str">
            <v>ATMOR CLASSIC 501 5 KW COMBI проточный в</v>
          </cell>
          <cell r="E624" t="str">
            <v>N</v>
          </cell>
        </row>
        <row r="625">
          <cell r="A625" t="str">
            <v>3520177</v>
          </cell>
          <cell r="B625">
            <v>3520177</v>
          </cell>
          <cell r="C625" t="str">
            <v>ATMOR CLASSIC 501 3,5 KW SHOWER</v>
          </cell>
          <cell r="D625" t="str">
            <v>ATMOR CLASSIC 501 3,5 KW SHOWER проточны</v>
          </cell>
          <cell r="E625" t="str">
            <v>N</v>
          </cell>
        </row>
        <row r="626">
          <cell r="A626" t="str">
            <v>3520180</v>
          </cell>
          <cell r="B626">
            <v>3520180</v>
          </cell>
          <cell r="C626" t="str">
            <v>ATMOR CLASSIC 501 5 KW SHOWER</v>
          </cell>
          <cell r="D626" t="str">
            <v>ATMOR CLASSIC 501 5 KW SHOWER проточный</v>
          </cell>
          <cell r="E626" t="str">
            <v>N</v>
          </cell>
        </row>
        <row r="627">
          <cell r="A627" t="str">
            <v>3520181</v>
          </cell>
          <cell r="B627">
            <v>3520181</v>
          </cell>
          <cell r="C627" t="str">
            <v>ATMOR CLASSIC 501 5 KW TAP</v>
          </cell>
          <cell r="D627" t="str">
            <v>ATMOR CLASSIC 501 5 KW TAP проточный вод</v>
          </cell>
          <cell r="E627" t="str">
            <v>N</v>
          </cell>
        </row>
        <row r="628">
          <cell r="A628" t="str">
            <v>3520178</v>
          </cell>
          <cell r="B628">
            <v>3520178</v>
          </cell>
          <cell r="C628" t="str">
            <v>ATMOR CLASSIC 501 3,5 KW TAP</v>
          </cell>
          <cell r="D628" t="str">
            <v>ATMOR CLASSIC 501 3,5 KW TAP проточный в</v>
          </cell>
          <cell r="E628" t="str">
            <v>N</v>
          </cell>
        </row>
        <row r="629">
          <cell r="A629" t="str">
            <v>3520179</v>
          </cell>
          <cell r="B629">
            <v>3520179</v>
          </cell>
          <cell r="C629" t="str">
            <v>ATMOR CLASSIC 501 3,5 KW COMBI</v>
          </cell>
          <cell r="D629" t="str">
            <v>ATMOR CLASSIC 501 3,5 KW COMBI проточный</v>
          </cell>
          <cell r="E629" t="str">
            <v>N</v>
          </cell>
        </row>
        <row r="630">
          <cell r="A630" t="str">
            <v>3705018</v>
          </cell>
          <cell r="B630">
            <v>3705018</v>
          </cell>
          <cell r="C630" t="str">
            <v>8TS35RU-91 / CLASSIC 501 3,5K BATHROOM</v>
          </cell>
          <cell r="D630" t="str">
            <v>Atmor CLASSIC 501 3,5K Душ (shower) прот</v>
          </cell>
          <cell r="E630" t="str">
            <v>N</v>
          </cell>
        </row>
        <row r="631">
          <cell r="A631" t="str">
            <v>3520248</v>
          </cell>
          <cell r="B631">
            <v>3520248</v>
          </cell>
          <cell r="C631" t="str">
            <v>ATMOR CONCEPT 3.5 KW TAP</v>
          </cell>
          <cell r="D631" t="str">
            <v>ATMOR CONCEPT 3.5 KW TAP</v>
          </cell>
          <cell r="E631" t="str">
            <v>N</v>
          </cell>
        </row>
        <row r="632">
          <cell r="A632" t="str">
            <v>3520249</v>
          </cell>
          <cell r="B632">
            <v>3520249</v>
          </cell>
          <cell r="C632" t="str">
            <v>ATMOR CONCEPT 3.5 KW COMBI</v>
          </cell>
          <cell r="D632" t="str">
            <v>ATMOR CONCEPT 3.5 KW COMBI</v>
          </cell>
          <cell r="E632" t="str">
            <v>N</v>
          </cell>
        </row>
        <row r="633">
          <cell r="A633" t="str">
            <v>3520251</v>
          </cell>
          <cell r="B633">
            <v>3520251</v>
          </cell>
          <cell r="C633" t="str">
            <v>ATMOR CONCEPT 5 KW TAP</v>
          </cell>
          <cell r="D633" t="str">
            <v>ATMOR CONCEPT 5 KW TAP</v>
          </cell>
          <cell r="E633" t="str">
            <v>N</v>
          </cell>
        </row>
        <row r="634">
          <cell r="A634" t="str">
            <v>3195637</v>
          </cell>
          <cell r="B634">
            <v>3195637</v>
          </cell>
          <cell r="C634" t="str">
            <v>ATMOR CONCEPT 3.5 KW COMBI</v>
          </cell>
          <cell r="D634" t="str">
            <v>ATMOR CONCEPT 3.5 KW COMBI</v>
          </cell>
          <cell r="E634" t="str">
            <v>Y</v>
          </cell>
        </row>
        <row r="635">
          <cell r="A635" t="str">
            <v>3195640</v>
          </cell>
          <cell r="B635">
            <v>3195640</v>
          </cell>
          <cell r="C635" t="str">
            <v>ATMOR CONCEPT 5 KW COMBI</v>
          </cell>
          <cell r="D635" t="str">
            <v>ATMOR CONCEPT 5 KW COMBI</v>
          </cell>
          <cell r="E635" t="str">
            <v>Y</v>
          </cell>
        </row>
        <row r="636">
          <cell r="A636" t="str">
            <v>3195639</v>
          </cell>
          <cell r="B636">
            <v>3195639</v>
          </cell>
          <cell r="C636" t="str">
            <v>ATMOR CONCEPT 5 KW TAP</v>
          </cell>
          <cell r="D636" t="str">
            <v>ATMOR CONCEPT 5 KW TAP</v>
          </cell>
          <cell r="E636" t="str">
            <v>Y</v>
          </cell>
        </row>
        <row r="637">
          <cell r="A637" t="str">
            <v>3195635</v>
          </cell>
          <cell r="B637">
            <v>3195635</v>
          </cell>
          <cell r="C637" t="str">
            <v>ATMOR CONCEPT 3.5 KW SHOWER</v>
          </cell>
          <cell r="D637" t="str">
            <v>ATMOR CONCEPT 3.5 KW SHOWER</v>
          </cell>
          <cell r="E637" t="str">
            <v>Y</v>
          </cell>
        </row>
        <row r="638">
          <cell r="A638" t="str">
            <v>3520247</v>
          </cell>
          <cell r="B638">
            <v>3520247</v>
          </cell>
          <cell r="C638" t="str">
            <v>ATMOR CONCEPT 3.5 KW SHOWER</v>
          </cell>
          <cell r="D638" t="str">
            <v>ATMOR CONCEPT 3.5 KW SHOWER</v>
          </cell>
          <cell r="E638" t="str">
            <v>N</v>
          </cell>
        </row>
        <row r="639">
          <cell r="A639" t="str">
            <v>3195638</v>
          </cell>
          <cell r="B639">
            <v>3195638</v>
          </cell>
          <cell r="C639" t="str">
            <v>ATMOR CONCEPT 5 KW SHOWER</v>
          </cell>
          <cell r="D639" t="str">
            <v>ATMOR CONCEPT 5 KW SHOWER</v>
          </cell>
          <cell r="E639" t="str">
            <v>Y</v>
          </cell>
        </row>
        <row r="640">
          <cell r="A640" t="str">
            <v>3195636</v>
          </cell>
          <cell r="B640">
            <v>3195636</v>
          </cell>
          <cell r="C640" t="str">
            <v>ATMOR CONCEPT 3.5 KW TAP</v>
          </cell>
          <cell r="D640" t="str">
            <v>ATMOR CONCEPT 3.5 KW TAP</v>
          </cell>
          <cell r="E640" t="str">
            <v>Y</v>
          </cell>
        </row>
        <row r="641">
          <cell r="A641" t="str">
            <v>3520183</v>
          </cell>
          <cell r="B641">
            <v>3520183</v>
          </cell>
          <cell r="C641" t="str">
            <v>ATMOR ENJOY 100 3,5 KW SHOWER</v>
          </cell>
          <cell r="D641" t="str">
            <v>ATMOR ENJOY 100 3,5 KW SHOWER проточный</v>
          </cell>
          <cell r="E641" t="str">
            <v>N</v>
          </cell>
        </row>
        <row r="642">
          <cell r="A642" t="str">
            <v>3520184</v>
          </cell>
          <cell r="B642">
            <v>3520184</v>
          </cell>
          <cell r="C642" t="str">
            <v>ATMOR ENJOY 100 5 KW SHOWER</v>
          </cell>
          <cell r="D642" t="str">
            <v>ATMOR ENJOY 100 5 KW SHOWER проточный во</v>
          </cell>
          <cell r="E642" t="str">
            <v>N</v>
          </cell>
        </row>
        <row r="643">
          <cell r="A643" t="str">
            <v>3520198</v>
          </cell>
          <cell r="B643">
            <v>3520198</v>
          </cell>
          <cell r="C643" t="str">
            <v>ATMOR ENJOY 100 5 KW TAP</v>
          </cell>
          <cell r="D643" t="str">
            <v>ATMOR ENJOY 100 5 KW TAP проточный водон</v>
          </cell>
          <cell r="E643" t="str">
            <v>N</v>
          </cell>
        </row>
        <row r="644">
          <cell r="A644" t="str">
            <v>3520199</v>
          </cell>
          <cell r="B644">
            <v>3520199</v>
          </cell>
          <cell r="C644" t="str">
            <v>ATMOR ENJOY 100 5 KW COMBI</v>
          </cell>
          <cell r="D644" t="str">
            <v>ATMOR ENJOY 100 5 KW COMBI проточный вод</v>
          </cell>
          <cell r="E644" t="str">
            <v>N</v>
          </cell>
        </row>
        <row r="645">
          <cell r="A645" t="str">
            <v>3520246</v>
          </cell>
          <cell r="B645">
            <v>3520246</v>
          </cell>
          <cell r="C645" t="str">
            <v>ATMOR LIBERTY 5 KW COMBI</v>
          </cell>
          <cell r="D645" t="str">
            <v>ATMOR LIBERTY 5 KW COMBI</v>
          </cell>
          <cell r="E645" t="str">
            <v>N</v>
          </cell>
        </row>
        <row r="646">
          <cell r="A646" t="str">
            <v>3520243</v>
          </cell>
          <cell r="B646">
            <v>3520243</v>
          </cell>
          <cell r="C646" t="str">
            <v>ATMOR LIBERTY 3.5 KW TAP</v>
          </cell>
          <cell r="D646" t="str">
            <v>ATMOR LIBERTY 3.5 KW TAP</v>
          </cell>
          <cell r="E646" t="str">
            <v>N</v>
          </cell>
        </row>
        <row r="647">
          <cell r="A647" t="str">
            <v>3520244</v>
          </cell>
          <cell r="B647">
            <v>3520244</v>
          </cell>
          <cell r="C647" t="str">
            <v>ATMOR LIBERTY 5 KW SHOWER</v>
          </cell>
          <cell r="D647" t="str">
            <v>ATMOR LIBERTY 5 KW SHOWER</v>
          </cell>
          <cell r="E647" t="str">
            <v>N</v>
          </cell>
        </row>
        <row r="648">
          <cell r="A648" t="str">
            <v>3520245</v>
          </cell>
          <cell r="B648">
            <v>3520245</v>
          </cell>
          <cell r="C648" t="str">
            <v>ATMOR LIBERTY 5 KW TAP</v>
          </cell>
          <cell r="D648" t="str">
            <v>ATMOR LIBERTY 5 KW TAP</v>
          </cell>
          <cell r="E648" t="str">
            <v>N</v>
          </cell>
        </row>
        <row r="649">
          <cell r="A649" t="str">
            <v>3520242</v>
          </cell>
          <cell r="B649">
            <v>3520242</v>
          </cell>
          <cell r="C649" t="str">
            <v>ATMOR LIBERTY 3.5 KW SHOWER</v>
          </cell>
          <cell r="D649" t="str">
            <v>ATMOR LIBERTY 3.5 KW SHOWER</v>
          </cell>
          <cell r="E649" t="str">
            <v>N</v>
          </cell>
        </row>
        <row r="650">
          <cell r="A650" t="str">
            <v>3195630</v>
          </cell>
          <cell r="B650">
            <v>3195630</v>
          </cell>
          <cell r="C650" t="str">
            <v>ATMOR LIBERTY 3.5 KW SHOWER</v>
          </cell>
          <cell r="D650" t="str">
            <v>ATMOR LIBERTY 3.5 KW SHOWER</v>
          </cell>
          <cell r="E650" t="str">
            <v>Y</v>
          </cell>
        </row>
        <row r="651">
          <cell r="A651" t="str">
            <v>3195634</v>
          </cell>
          <cell r="B651">
            <v>3195634</v>
          </cell>
          <cell r="C651" t="str">
            <v>ATMOR LIBERTY 5 KW COMBI</v>
          </cell>
          <cell r="D651" t="str">
            <v>ATMOR LIBERTY 5 KW COMBI</v>
          </cell>
          <cell r="E651" t="str">
            <v>Y</v>
          </cell>
        </row>
        <row r="652">
          <cell r="A652" t="str">
            <v>3195631</v>
          </cell>
          <cell r="B652">
            <v>3195631</v>
          </cell>
          <cell r="C652" t="str">
            <v>ATMOR LIBERTY 3.5 KW TAP</v>
          </cell>
          <cell r="D652" t="str">
            <v>ATMOR LIBERTY 3.5 KW TAP</v>
          </cell>
          <cell r="E652" t="str">
            <v>Y</v>
          </cell>
        </row>
        <row r="653">
          <cell r="A653" t="str">
            <v>3195633</v>
          </cell>
          <cell r="B653">
            <v>3195633</v>
          </cell>
          <cell r="C653" t="str">
            <v>ATMOR LIBERTY 5 KW TAP</v>
          </cell>
          <cell r="D653" t="str">
            <v>ATMOR LIBERTY 5 KW TAP</v>
          </cell>
          <cell r="E653" t="str">
            <v>Y</v>
          </cell>
        </row>
        <row r="654">
          <cell r="A654" t="str">
            <v>3195632</v>
          </cell>
          <cell r="B654">
            <v>3195632</v>
          </cell>
          <cell r="C654" t="str">
            <v>ATMOR LIBERTY 5 KW SHOWER</v>
          </cell>
          <cell r="D654" t="str">
            <v>ATMOR LIBERTY 5 KW SHOWER</v>
          </cell>
          <cell r="E654" t="str">
            <v>Y</v>
          </cell>
        </row>
        <row r="655">
          <cell r="A655" t="str">
            <v>3195658</v>
          </cell>
          <cell r="B655">
            <v>3195658</v>
          </cell>
          <cell r="C655" t="str">
            <v>ATMOR LIBERTY 3.5 KW COMBI</v>
          </cell>
          <cell r="D655" t="str">
            <v>ATMOR LIBERTY 3.5 KW COMBI</v>
          </cell>
          <cell r="E655" t="str">
            <v>Y</v>
          </cell>
        </row>
        <row r="656">
          <cell r="A656" t="str">
            <v>3520200</v>
          </cell>
          <cell r="B656">
            <v>3520200</v>
          </cell>
          <cell r="C656" t="str">
            <v>ATMOR LOTUS 3,5 KW SHOWER</v>
          </cell>
          <cell r="D656" t="str">
            <v>ATMOR LOTUS 3,5 KW SHOWER проточный водо</v>
          </cell>
          <cell r="E656" t="str">
            <v>N</v>
          </cell>
        </row>
        <row r="657">
          <cell r="A657" t="str">
            <v>3520201</v>
          </cell>
          <cell r="B657">
            <v>3520201</v>
          </cell>
          <cell r="C657" t="str">
            <v>ATMOR LOTUS 3,5 KW TAP</v>
          </cell>
          <cell r="D657" t="str">
            <v>ATMOR LOTUS 3,5 KW TAP проточный водонаг</v>
          </cell>
          <cell r="E657" t="str">
            <v>N</v>
          </cell>
        </row>
        <row r="658">
          <cell r="A658" t="str">
            <v>3520202</v>
          </cell>
          <cell r="B658">
            <v>3520202</v>
          </cell>
          <cell r="C658" t="str">
            <v>ATMOR LOTUS 5 KW SHOWER</v>
          </cell>
          <cell r="D658" t="str">
            <v>ATMOR LOTUS 5 KW SHOWER проточный водона</v>
          </cell>
          <cell r="E658" t="str">
            <v>N</v>
          </cell>
        </row>
        <row r="659">
          <cell r="A659" t="str">
            <v>3520203</v>
          </cell>
          <cell r="B659">
            <v>3520203</v>
          </cell>
          <cell r="C659" t="str">
            <v>ATMOR LOTUS 5 KW TAP</v>
          </cell>
          <cell r="D659" t="str">
            <v>ATMOR LOTUS 5 KW TAP проточный водонагре</v>
          </cell>
          <cell r="E659" t="str">
            <v>N</v>
          </cell>
        </row>
        <row r="660">
          <cell r="A660" t="str">
            <v>3520204</v>
          </cell>
          <cell r="B660">
            <v>3520204</v>
          </cell>
          <cell r="C660" t="str">
            <v>ATMOR LOTUS 5 KW COMBI</v>
          </cell>
          <cell r="D660" t="str">
            <v>ATMOR LOTUS 5 KW COMBI проточный водонаг</v>
          </cell>
          <cell r="E660" t="str">
            <v>N</v>
          </cell>
        </row>
        <row r="661">
          <cell r="A661" t="str">
            <v>3520210</v>
          </cell>
          <cell r="B661">
            <v>3520210</v>
          </cell>
          <cell r="C661" t="str">
            <v>ATMOR NEW 7 KW TAP</v>
          </cell>
          <cell r="D661" t="str">
            <v>ATMOR NEW 7 KW TAP проточный водонагрева</v>
          </cell>
          <cell r="E661" t="str">
            <v>N</v>
          </cell>
        </row>
        <row r="662">
          <cell r="A662" t="str">
            <v>3520206</v>
          </cell>
          <cell r="B662">
            <v>3520206</v>
          </cell>
          <cell r="C662" t="str">
            <v>ATMOR NEW 5 KW TAP</v>
          </cell>
          <cell r="D662" t="str">
            <v>ATMOR NEW 5 KW TAP проточный водонагрева</v>
          </cell>
          <cell r="E662" t="str">
            <v>N</v>
          </cell>
        </row>
        <row r="663">
          <cell r="A663" t="str">
            <v>3705027</v>
          </cell>
          <cell r="B663">
            <v>3705027</v>
          </cell>
          <cell r="C663" t="str">
            <v>8N7RU-12 / NEW 7K BATHROOM</v>
          </cell>
          <cell r="D663" t="str">
            <v>Atmor NEW 7K Душ (shower) проточный водо</v>
          </cell>
          <cell r="E663" t="str">
            <v>N</v>
          </cell>
        </row>
        <row r="664">
          <cell r="A664" t="str">
            <v>3520211</v>
          </cell>
          <cell r="B664">
            <v>3520211</v>
          </cell>
          <cell r="C664" t="str">
            <v>ATMOR NEW 7 KW COMBI</v>
          </cell>
          <cell r="D664" t="str">
            <v>ATMOR NEW 7 KW COMBI проточный водонагре</v>
          </cell>
          <cell r="E664" t="str">
            <v>N</v>
          </cell>
        </row>
        <row r="665">
          <cell r="A665" t="str">
            <v>3705046</v>
          </cell>
          <cell r="B665">
            <v>3705046</v>
          </cell>
          <cell r="C665" t="str">
            <v>8TD7RU-GR13 / PLATINUM 7K BATHROOM</v>
          </cell>
          <cell r="D665" t="str">
            <v>Atmor PLATINUM 7K Душ (shower) проточный</v>
          </cell>
          <cell r="E665" t="str">
            <v>N</v>
          </cell>
        </row>
        <row r="666">
          <cell r="A666" t="str">
            <v>3520040</v>
          </cell>
          <cell r="B666">
            <v>3520040</v>
          </cell>
          <cell r="C666" t="str">
            <v>AURES PRO 18 EU</v>
          </cell>
          <cell r="D666" t="str">
            <v>AURES PRO 18 EU</v>
          </cell>
          <cell r="E666" t="str">
            <v>Y</v>
          </cell>
        </row>
        <row r="667">
          <cell r="A667" t="str">
            <v>3195213</v>
          </cell>
          <cell r="B667">
            <v>3195213</v>
          </cell>
          <cell r="C667" t="str">
            <v>AURES M 7.7</v>
          </cell>
          <cell r="D667" t="str">
            <v>AURES M 7.7 проточный водонагреватель</v>
          </cell>
          <cell r="E667" t="str">
            <v>Y</v>
          </cell>
        </row>
        <row r="668">
          <cell r="A668" t="str">
            <v>3195579</v>
          </cell>
          <cell r="B668">
            <v>3195579</v>
          </cell>
          <cell r="C668" t="str">
            <v>AURES M 6 WH</v>
          </cell>
          <cell r="D668" t="str">
            <v>AURES M 6 WH</v>
          </cell>
          <cell r="E668" t="str">
            <v>Y</v>
          </cell>
        </row>
        <row r="669">
          <cell r="A669" t="str">
            <v>3520025</v>
          </cell>
          <cell r="B669">
            <v>3520025</v>
          </cell>
          <cell r="C669" t="str">
            <v>AURES SM 7.7</v>
          </cell>
          <cell r="D669" t="str">
            <v>AURES SM 7.7 проточный водонагр</v>
          </cell>
          <cell r="E669" t="str">
            <v>N</v>
          </cell>
        </row>
        <row r="670">
          <cell r="A670" t="str">
            <v>3195235</v>
          </cell>
          <cell r="B670">
            <v>3195235</v>
          </cell>
          <cell r="C670" t="str">
            <v>AURES M 8</v>
          </cell>
          <cell r="D670" t="str">
            <v>AURES M 8 проточный водонагреватель</v>
          </cell>
          <cell r="E670" t="str">
            <v>Y</v>
          </cell>
        </row>
        <row r="671">
          <cell r="A671" t="str">
            <v>3195234</v>
          </cell>
          <cell r="B671">
            <v>3195234</v>
          </cell>
          <cell r="C671" t="str">
            <v>AURES M 6</v>
          </cell>
          <cell r="D671" t="str">
            <v>AURES M 6 проточный водонагреватель</v>
          </cell>
          <cell r="E671" t="str">
            <v>Y</v>
          </cell>
        </row>
        <row r="672">
          <cell r="A672" t="str">
            <v>3195236</v>
          </cell>
          <cell r="B672">
            <v>3195236</v>
          </cell>
          <cell r="C672" t="str">
            <v>AURES M 10.5</v>
          </cell>
          <cell r="D672" t="str">
            <v>AURES M 10.5 проточный водонагреватель</v>
          </cell>
          <cell r="E672" t="str">
            <v>Y</v>
          </cell>
        </row>
        <row r="673">
          <cell r="A673" t="str">
            <v>3195261</v>
          </cell>
          <cell r="B673">
            <v>3195261</v>
          </cell>
          <cell r="C673" t="str">
            <v>AURES M 12 TR</v>
          </cell>
          <cell r="D673" t="str">
            <v>AURES M 12 TR</v>
          </cell>
          <cell r="E673" t="str">
            <v>Y</v>
          </cell>
        </row>
        <row r="674">
          <cell r="A674" t="str">
            <v>3520217</v>
          </cell>
          <cell r="B674">
            <v>3520217</v>
          </cell>
          <cell r="C674" t="str">
            <v>AURES SM 8</v>
          </cell>
          <cell r="D674" t="str">
            <v>AURES SM 8 проточный водонагре</v>
          </cell>
          <cell r="E674" t="str">
            <v>N</v>
          </cell>
        </row>
        <row r="675">
          <cell r="A675" t="str">
            <v>3520216</v>
          </cell>
          <cell r="B675">
            <v>3520216</v>
          </cell>
          <cell r="C675" t="str">
            <v>AURES SM 6</v>
          </cell>
          <cell r="D675" t="str">
            <v>AURES SM 6 проточный водонагре</v>
          </cell>
          <cell r="E675" t="str">
            <v>N</v>
          </cell>
        </row>
        <row r="676">
          <cell r="A676" t="str">
            <v>3520218</v>
          </cell>
          <cell r="B676">
            <v>3520218</v>
          </cell>
          <cell r="C676" t="str">
            <v>AURES SM 10.5</v>
          </cell>
          <cell r="D676" t="str">
            <v>AURES SM 10.5 проточный водонагре</v>
          </cell>
          <cell r="E676" t="str">
            <v>N</v>
          </cell>
        </row>
        <row r="677">
          <cell r="A677" t="str">
            <v>3520253</v>
          </cell>
          <cell r="B677">
            <v>3520253</v>
          </cell>
          <cell r="C677" t="str">
            <v>ATMOR SELECT 5KW</v>
          </cell>
          <cell r="D677" t="str">
            <v>ATMOR SELECT 5KW</v>
          </cell>
          <cell r="E677" t="str">
            <v>N</v>
          </cell>
        </row>
        <row r="678">
          <cell r="A678" t="str">
            <v>3520214</v>
          </cell>
          <cell r="B678">
            <v>3520214</v>
          </cell>
          <cell r="C678" t="str">
            <v>ATMOR IN-LINE 12KW</v>
          </cell>
          <cell r="D678" t="str">
            <v>ATMOR IN-LINE 12KW проточный водонагрева</v>
          </cell>
          <cell r="E678" t="str">
            <v>N</v>
          </cell>
        </row>
        <row r="679">
          <cell r="A679" t="str">
            <v>3520212</v>
          </cell>
          <cell r="B679">
            <v>3520212</v>
          </cell>
          <cell r="C679" t="str">
            <v>ATMOR IN-LINE 5KW</v>
          </cell>
          <cell r="D679" t="str">
            <v>ATMOR IN-LINE 5KW проточный водонагреват</v>
          </cell>
          <cell r="E679" t="str">
            <v>N</v>
          </cell>
        </row>
        <row r="680">
          <cell r="A680" t="str">
            <v>3520213</v>
          </cell>
          <cell r="B680">
            <v>3520213</v>
          </cell>
          <cell r="C680" t="str">
            <v>ATMOR IN-LINE 7KW</v>
          </cell>
          <cell r="D680" t="str">
            <v>ATMOR IN-LINE 7KW проточный водонагреват</v>
          </cell>
          <cell r="E680" t="str">
            <v>N</v>
          </cell>
        </row>
        <row r="681">
          <cell r="A681" t="str">
            <v>3195642</v>
          </cell>
          <cell r="B681">
            <v>3195642</v>
          </cell>
          <cell r="C681" t="str">
            <v>ATMOR SELECT 7KW</v>
          </cell>
          <cell r="D681" t="str">
            <v>ATMOR SELECT 7KW</v>
          </cell>
          <cell r="E681" t="str">
            <v>Y</v>
          </cell>
        </row>
        <row r="682">
          <cell r="A682" t="str">
            <v>3520254</v>
          </cell>
          <cell r="B682">
            <v>3520254</v>
          </cell>
          <cell r="C682" t="str">
            <v>ATMOR SELECT 7KW</v>
          </cell>
          <cell r="D682" t="str">
            <v>ATMOR SELECT 7KW</v>
          </cell>
          <cell r="E682" t="str">
            <v>N</v>
          </cell>
        </row>
        <row r="683">
          <cell r="A683" t="str">
            <v>3520255</v>
          </cell>
          <cell r="B683">
            <v>3520255</v>
          </cell>
          <cell r="C683" t="str">
            <v>ATMOR SELECT 12KW TR</v>
          </cell>
          <cell r="D683" t="str">
            <v>ATMOR SELECT 12KW TR</v>
          </cell>
          <cell r="E683" t="str">
            <v>Y</v>
          </cell>
        </row>
        <row r="684">
          <cell r="A684" t="str">
            <v>3195643</v>
          </cell>
          <cell r="B684">
            <v>3195643</v>
          </cell>
          <cell r="C684" t="str">
            <v>ATMOR SELECT 12KW TR</v>
          </cell>
          <cell r="D684" t="str">
            <v>ATMOR SELECT 12KW TR</v>
          </cell>
          <cell r="E684" t="str">
            <v>Y</v>
          </cell>
        </row>
        <row r="685">
          <cell r="A685" t="str">
            <v>3520256</v>
          </cell>
          <cell r="B685">
            <v>3520256</v>
          </cell>
          <cell r="C685" t="str">
            <v>ATMOR SELECT 5KW BLACK</v>
          </cell>
          <cell r="D685" t="str">
            <v>ATMOR SELECT 5KW BLACK</v>
          </cell>
          <cell r="E685" t="str">
            <v>N</v>
          </cell>
        </row>
        <row r="686">
          <cell r="A686" t="str">
            <v>3195641</v>
          </cell>
          <cell r="B686">
            <v>3195641</v>
          </cell>
          <cell r="C686" t="str">
            <v>ATMOR SELECT 5KW</v>
          </cell>
          <cell r="D686" t="str">
            <v>ATMOR SELECT 5KW</v>
          </cell>
          <cell r="E686" t="str">
            <v>Y</v>
          </cell>
        </row>
        <row r="687">
          <cell r="A687" t="str">
            <v>3195644</v>
          </cell>
          <cell r="B687">
            <v>3195644</v>
          </cell>
          <cell r="C687" t="str">
            <v>ATMOR SELECT 5KW BLACK</v>
          </cell>
          <cell r="D687" t="str">
            <v>ATMOR SELECT 5KW BLACK</v>
          </cell>
          <cell r="E687" t="str">
            <v>Y</v>
          </cell>
        </row>
        <row r="688">
          <cell r="A688" t="str">
            <v>3520061</v>
          </cell>
          <cell r="B688">
            <v>3520061</v>
          </cell>
          <cell r="C688" t="str">
            <v>ATMOR TAP 3 KW</v>
          </cell>
          <cell r="D688" t="str">
            <v>ATMOR TAP 3 KW проточный водонагреватель</v>
          </cell>
          <cell r="E688" t="str">
            <v>Y</v>
          </cell>
        </row>
        <row r="689">
          <cell r="A689" t="str">
            <v>3705052</v>
          </cell>
          <cell r="B689">
            <v>3705052</v>
          </cell>
          <cell r="C689" t="str">
            <v>ATMOR TAP ELEGANCE 3 KW</v>
          </cell>
          <cell r="D689" t="str">
            <v>ATMOR TAP ELEGANCE 3 KW</v>
          </cell>
          <cell r="E689" t="str">
            <v>Y</v>
          </cell>
        </row>
        <row r="690">
          <cell r="A690" t="str">
            <v>3078061</v>
          </cell>
          <cell r="B690">
            <v>3078061</v>
          </cell>
          <cell r="C690" t="str">
            <v>Активный анод малого размера</v>
          </cell>
          <cell r="D690" t="str">
            <v>Активный анод малого размера</v>
          </cell>
          <cell r="E690" t="str">
            <v>Y</v>
          </cell>
        </row>
        <row r="691">
          <cell r="A691" t="str">
            <v>3078062</v>
          </cell>
          <cell r="B691">
            <v>3078062</v>
          </cell>
          <cell r="C691" t="str">
            <v>Активный анод среднего размера</v>
          </cell>
          <cell r="D691" t="str">
            <v>Активный анод среднего размера</v>
          </cell>
          <cell r="E691" t="str">
            <v>Y</v>
          </cell>
        </row>
        <row r="692">
          <cell r="A692" t="str">
            <v>3319108</v>
          </cell>
          <cell r="B692">
            <v>3319108</v>
          </cell>
          <cell r="C692" t="str">
            <v>Набор подкл. бойлера полн. GAL EVO II</v>
          </cell>
          <cell r="D692" t="str">
            <v>Набор подкл. бойлера полн. GAL EVO II</v>
          </cell>
          <cell r="E692" t="str">
            <v>N</v>
          </cell>
        </row>
        <row r="693">
          <cell r="A693" t="str">
            <v>3078025</v>
          </cell>
          <cell r="B693">
            <v>3078025</v>
          </cell>
          <cell r="C693" t="str">
            <v>Комплект с термостатом для бойлера</v>
          </cell>
          <cell r="D693" t="str">
            <v>Комплект с термостатом для бойлера</v>
          </cell>
          <cell r="E693" t="str">
            <v>Y</v>
          </cell>
        </row>
        <row r="694">
          <cell r="A694" t="str">
            <v>3024177</v>
          </cell>
          <cell r="B694">
            <v>3024177</v>
          </cell>
          <cell r="C694" t="str">
            <v>Направляющий клапан с электропр. GAL EVO</v>
          </cell>
          <cell r="D694" t="str">
            <v>Направляющий клапан с электропр. GAL EVO</v>
          </cell>
          <cell r="E694" t="str">
            <v>Y</v>
          </cell>
        </row>
        <row r="695">
          <cell r="A695" t="str">
            <v>3318334</v>
          </cell>
          <cell r="B695">
            <v>3318334</v>
          </cell>
          <cell r="C695" t="str">
            <v>Комплект подкл. бойлера BCH без3х.кл</v>
          </cell>
          <cell r="D695" t="str">
            <v>Комплект подкл. бойлера BCH без3х.кл</v>
          </cell>
          <cell r="E695" t="str">
            <v>Y</v>
          </cell>
        </row>
        <row r="696">
          <cell r="A696" t="str">
            <v>3590436</v>
          </cell>
          <cell r="B696">
            <v>3590436</v>
          </cell>
          <cell r="C696" t="str">
            <v>Набор подсоединения бойлера GPHP 45-65</v>
          </cell>
          <cell r="D696" t="str">
            <v>Набор подсоединения бойлера GPHP 45-65</v>
          </cell>
          <cell r="E696" t="str">
            <v>Y</v>
          </cell>
        </row>
        <row r="697">
          <cell r="A697" t="str">
            <v>3590437</v>
          </cell>
          <cell r="B697">
            <v>3590437</v>
          </cell>
          <cell r="C697" t="str">
            <v>Набор подсоединения бойлера GPHP 85-100</v>
          </cell>
          <cell r="D697" t="str">
            <v>Набор подсоединения бойлера GPHP 85-100</v>
          </cell>
          <cell r="E697" t="str">
            <v>Y</v>
          </cell>
        </row>
        <row r="698">
          <cell r="A698" t="str">
            <v>3590438</v>
          </cell>
          <cell r="B698">
            <v>3590438</v>
          </cell>
          <cell r="C698" t="str">
            <v>Набор подсоединения бойлера GPHP 115-150</v>
          </cell>
          <cell r="D698" t="str">
            <v>Набор подсоединения бойлера GPHP 115-150</v>
          </cell>
          <cell r="E698" t="str">
            <v>Y</v>
          </cell>
        </row>
        <row r="699">
          <cell r="A699" t="str">
            <v>3319109</v>
          </cell>
          <cell r="B699">
            <v>3319109</v>
          </cell>
          <cell r="C699" t="str">
            <v>KIT SYSTEM PLUS PRED BOLL GAL EVO II</v>
          </cell>
          <cell r="D699" t="str">
            <v>KIT SYSTEM PLUS PRED BOLL GAL EVO II</v>
          </cell>
          <cell r="E699" t="str">
            <v>Y</v>
          </cell>
        </row>
        <row r="700">
          <cell r="A700" t="str">
            <v>3024174</v>
          </cell>
          <cell r="B700">
            <v>3024174</v>
          </cell>
          <cell r="C700" t="str">
            <v>Комплект подкл. бака-аккумулятора COMBI</v>
          </cell>
          <cell r="D700" t="str">
            <v>Комплект подкл. бака-аккумулятора COMBI</v>
          </cell>
          <cell r="E700" t="str">
            <v>Y</v>
          </cell>
        </row>
        <row r="701">
          <cell r="A701" t="str">
            <v>3078019</v>
          </cell>
          <cell r="B701">
            <v>3078019</v>
          </cell>
          <cell r="C701" t="str">
            <v>Набор настенного монтажа BCH</v>
          </cell>
          <cell r="D701" t="str">
            <v>Набор настенного монтажа BCH</v>
          </cell>
          <cell r="E701" t="str">
            <v>Y</v>
          </cell>
        </row>
        <row r="702">
          <cell r="A702" t="str">
            <v>3078020</v>
          </cell>
          <cell r="B702">
            <v>3078020</v>
          </cell>
          <cell r="C702" t="str">
            <v>Набор напольного монтажа BCH</v>
          </cell>
          <cell r="D702" t="str">
            <v>Набор напольного монтажа BCH</v>
          </cell>
          <cell r="E702" t="str">
            <v>Y</v>
          </cell>
        </row>
        <row r="703">
          <cell r="A703" t="str">
            <v>3123512</v>
          </cell>
          <cell r="B703">
            <v>3123512</v>
          </cell>
          <cell r="C703" t="str">
            <v>KIT INSTALL. UP DUATRON/PHAROS IT</v>
          </cell>
          <cell r="D703" t="str">
            <v>KIT INSTALL. UP DUATRON/PHAROS IT</v>
          </cell>
          <cell r="E703" t="str">
            <v>Y</v>
          </cell>
        </row>
        <row r="704">
          <cell r="A704" t="str">
            <v>343505</v>
          </cell>
          <cell r="B704">
            <v>343505</v>
          </cell>
          <cell r="C704" t="str">
            <v>JAQUETTE M1 GBE 2000L</v>
          </cell>
          <cell r="D704" t="str">
            <v>JAQUETTE M1 GBE 2000L</v>
          </cell>
          <cell r="E704" t="str">
            <v>Y</v>
          </cell>
        </row>
        <row r="705">
          <cell r="A705" t="str">
            <v>3723372</v>
          </cell>
          <cell r="B705">
            <v>3723372</v>
          </cell>
          <cell r="C705" t="str">
            <v>Прокладка для ТЭНа для бойлеров BC</v>
          </cell>
          <cell r="D705" t="str">
            <v>Прокладка для ТЭНа для бойлеров BC</v>
          </cell>
          <cell r="E705" t="str">
            <v>Y</v>
          </cell>
        </row>
        <row r="706">
          <cell r="A706" t="str">
            <v>3723373</v>
          </cell>
          <cell r="B706">
            <v>3723373</v>
          </cell>
          <cell r="C706" t="str">
            <v>Фланец 180 мм для ТЭНа для бойлеров BC</v>
          </cell>
          <cell r="D706" t="str">
            <v>Фланец 180 мм для ТЭНа для бойлеров BC</v>
          </cell>
          <cell r="E706" t="str">
            <v>Y</v>
          </cell>
        </row>
        <row r="707">
          <cell r="A707" t="str">
            <v>877086</v>
          </cell>
          <cell r="B707">
            <v>877086</v>
          </cell>
          <cell r="C707" t="str">
            <v>Сифон 1</v>
          </cell>
          <cell r="D707" t="str">
            <v>Сифон 1</v>
          </cell>
          <cell r="E707" t="str">
            <v>Y</v>
          </cell>
        </row>
        <row r="708">
          <cell r="A708" t="str">
            <v>3078023</v>
          </cell>
          <cell r="B708">
            <v>3078023</v>
          </cell>
          <cell r="C708" t="str">
            <v>Эл. комплект 2,2кВт (длин ТЭН,термостат)</v>
          </cell>
          <cell r="D708" t="str">
            <v>Эл. комплект 2,2кВт (длин ТЭН,термостат)</v>
          </cell>
          <cell r="E708" t="str">
            <v>N</v>
          </cell>
        </row>
        <row r="709">
          <cell r="A709" t="str">
            <v>3078026</v>
          </cell>
          <cell r="B709">
            <v>3078026</v>
          </cell>
          <cell r="C709" t="str">
            <v>Электр. комплект 1,8 кВт</v>
          </cell>
          <cell r="D709" t="str">
            <v>Электр. комплект 1,8 кВт</v>
          </cell>
          <cell r="E709" t="str">
            <v>N</v>
          </cell>
        </row>
        <row r="710">
          <cell r="A710" t="str">
            <v>3078069</v>
          </cell>
          <cell r="B710">
            <v>3078069</v>
          </cell>
          <cell r="C710" t="str">
            <v>Electrict kit E/I 1,5 kW</v>
          </cell>
          <cell r="D710" t="str">
            <v>Electrict kit E/I 1,5 kW</v>
          </cell>
          <cell r="E710" t="str">
            <v>Y</v>
          </cell>
        </row>
        <row r="711">
          <cell r="A711" t="str">
            <v>3078070</v>
          </cell>
          <cell r="B711">
            <v>3078070</v>
          </cell>
          <cell r="C711" t="str">
            <v>Electrict kit E/I 2,5 kW</v>
          </cell>
          <cell r="D711" t="str">
            <v>Electrict kit E/I 2,5 kW</v>
          </cell>
          <cell r="E711" t="str">
            <v>Y</v>
          </cell>
        </row>
        <row r="712">
          <cell r="A712" t="str">
            <v>3078072</v>
          </cell>
          <cell r="B712">
            <v>3078072</v>
          </cell>
          <cell r="C712" t="str">
            <v>Электр. комплект 2 кВт 230-400В 1 1/2</v>
          </cell>
          <cell r="D712" t="str">
            <v>Электр. комплект 2 кВт 230-400В 1 1/2</v>
          </cell>
          <cell r="E712" t="str">
            <v>Y</v>
          </cell>
        </row>
        <row r="713">
          <cell r="A713" t="str">
            <v>341314</v>
          </cell>
          <cell r="B713">
            <v>341314</v>
          </cell>
          <cell r="C713" t="str">
            <v>KIT 36KW MULTI 2500.3000 M1</v>
          </cell>
          <cell r="D713" t="str">
            <v>KIT 36KW MULTI 2500.3000 M1</v>
          </cell>
          <cell r="E713" t="str">
            <v>Y</v>
          </cell>
        </row>
        <row r="714">
          <cell r="A714" t="str">
            <v>3509003</v>
          </cell>
          <cell r="B714">
            <v>3509003</v>
          </cell>
          <cell r="C714" t="str">
            <v>Электрический комплект E/I 2,5 кВт: термостат, крышка с индикаторами, ручка регулировки и выключатель, фланец 75 мм, однофазный</v>
          </cell>
          <cell r="D714" t="str">
            <v>Электрический комплект E/I 2,5 кВт: термостат, крышка с индикаторами, ручка регулировки и выключатель, фланец 75 мм, однофазный</v>
          </cell>
          <cell r="E714" t="str">
            <v>Y</v>
          </cell>
        </row>
        <row r="715">
          <cell r="A715" t="str">
            <v>3722117</v>
          </cell>
          <cell r="B715">
            <v>3722117</v>
          </cell>
          <cell r="C715" t="str">
            <v>Нагрев.элемент под фланец 180мм 2,5кВт</v>
          </cell>
          <cell r="D715" t="str">
            <v>Нагрев.элемент под фланец 180мм 2,5кВт</v>
          </cell>
          <cell r="E715" t="str">
            <v>Y</v>
          </cell>
        </row>
        <row r="716">
          <cell r="A716" t="str">
            <v>3722119</v>
          </cell>
          <cell r="B716">
            <v>3722119</v>
          </cell>
          <cell r="C716" t="str">
            <v>Нагрев.элемент под фланец 180мм 6кВт</v>
          </cell>
          <cell r="D716" t="str">
            <v>Нагрев.элемент под фланец 180мм 6кВт</v>
          </cell>
          <cell r="E716" t="str">
            <v>Y</v>
          </cell>
        </row>
        <row r="717">
          <cell r="A717" t="str">
            <v>3590792</v>
          </cell>
          <cell r="B717">
            <v>3590792</v>
          </cell>
          <cell r="C717" t="str">
            <v>Набор для разборки TR-XXL SE190-ECO160-EVO170</v>
          </cell>
          <cell r="D717" t="str">
            <v>Набор для разборки TR-XXL SE190-ECO160-EVO170</v>
          </cell>
          <cell r="E717" t="str">
            <v>Y</v>
          </cell>
        </row>
        <row r="718">
          <cell r="A718" t="str">
            <v>3123515</v>
          </cell>
          <cell r="B718">
            <v>3123515</v>
          </cell>
          <cell r="C718" t="str">
            <v>KIT IDRAULICO INSTALL. DX-SX FS GALILEO</v>
          </cell>
          <cell r="D718" t="str">
            <v>KIT IDRAULICO INSTALL. DX-SX FS GALILEO</v>
          </cell>
          <cell r="E718" t="str">
            <v>Y</v>
          </cell>
        </row>
        <row r="719">
          <cell r="A719" t="str">
            <v>3123520</v>
          </cell>
          <cell r="B719">
            <v>3123520</v>
          </cell>
          <cell r="C719" t="str">
            <v>KIT BY-PASS IMP. DUATRON/PHAROS</v>
          </cell>
          <cell r="D719" t="str">
            <v>KIT BY-PASS IMP. DUATRON/PHAROS</v>
          </cell>
          <cell r="E719" t="str">
            <v>Y</v>
          </cell>
        </row>
        <row r="720">
          <cell r="A720" t="str">
            <v>3612400</v>
          </cell>
          <cell r="B720">
            <v>3612400</v>
          </cell>
          <cell r="C720" t="str">
            <v>Комплект коаксиал.d60/100 NEXT EVO</v>
          </cell>
          <cell r="D720" t="str">
            <v>Комплект коаксиал.d60/100 NEXT EVO</v>
          </cell>
          <cell r="E720" t="str">
            <v>Y</v>
          </cell>
        </row>
        <row r="721">
          <cell r="A721" t="str">
            <v>3632013</v>
          </cell>
          <cell r="B721">
            <v>3632013</v>
          </cell>
          <cell r="C721" t="str">
            <v>Блок розжига CF Superlux 10l</v>
          </cell>
          <cell r="D721" t="str">
            <v>Блок розжига CF Superlux 10l</v>
          </cell>
          <cell r="E721" t="str">
            <v>N</v>
          </cell>
        </row>
        <row r="722">
          <cell r="A722" t="str">
            <v>3632716</v>
          </cell>
          <cell r="B722">
            <v>3632716</v>
          </cell>
          <cell r="C722" t="str">
            <v>Комплект перевода FAST c 13MBAR на 20 MB</v>
          </cell>
          <cell r="D722" t="str">
            <v>Комплект перевода FAST c 13MBAR на 20 MB</v>
          </cell>
          <cell r="E722" t="str">
            <v>N</v>
          </cell>
        </row>
        <row r="723">
          <cell r="A723" t="str">
            <v>3632545</v>
          </cell>
          <cell r="B723">
            <v>3632545</v>
          </cell>
          <cell r="C723" t="str">
            <v>ONT 11L GAS KIT 13 TO 20 MBAR</v>
          </cell>
          <cell r="D723" t="str">
            <v>ONT 11L GAS KIT 13 TO 20 MBAR</v>
          </cell>
          <cell r="E723" t="str">
            <v>Y</v>
          </cell>
        </row>
        <row r="724">
          <cell r="A724" t="str">
            <v>3632546</v>
          </cell>
          <cell r="B724">
            <v>3632546</v>
          </cell>
          <cell r="C724" t="str">
            <v>ONT 14L GAS CONVERSION 13 TO 20 MBAR</v>
          </cell>
          <cell r="D724" t="str">
            <v>ONT 14L GAS CONVERSION 13 TO 20 MBAR</v>
          </cell>
          <cell r="E724" t="str">
            <v>Y</v>
          </cell>
        </row>
        <row r="725">
          <cell r="A725" t="str">
            <v>3632547</v>
          </cell>
          <cell r="B725">
            <v>3632547</v>
          </cell>
          <cell r="C725" t="str">
            <v>ONM 10 GAS KIT 13 TO 20 MBAR</v>
          </cell>
          <cell r="D725" t="str">
            <v>ONM 10 GAS KIT 13 TO 20 MBAR</v>
          </cell>
          <cell r="E725" t="str">
            <v>Y</v>
          </cell>
        </row>
        <row r="726">
          <cell r="A726" t="str">
            <v>3632548</v>
          </cell>
          <cell r="B726">
            <v>3632548</v>
          </cell>
          <cell r="C726" t="str">
            <v>ONM 10L SUPERLUX 13 TO 20 MBAR</v>
          </cell>
          <cell r="D726" t="str">
            <v>ONM 10L SUPERLUX 13 TO 20 MBAR</v>
          </cell>
          <cell r="E726" t="str">
            <v>Y</v>
          </cell>
        </row>
        <row r="727">
          <cell r="A727" t="str">
            <v>3632549</v>
          </cell>
          <cell r="B727">
            <v>3632549</v>
          </cell>
          <cell r="C727" t="str">
            <v>ONM 14L CONVERSION 13 TO 20 MBAR</v>
          </cell>
          <cell r="D727" t="str">
            <v>ONM 14L CONVERSION 13 TO 20 MBAR</v>
          </cell>
          <cell r="E727" t="str">
            <v>Y</v>
          </cell>
        </row>
        <row r="728">
          <cell r="A728" t="str">
            <v>3612415</v>
          </cell>
          <cell r="B728">
            <v>3612415</v>
          </cell>
          <cell r="C728" t="str">
            <v>Компл. перевода на сж.газ DGI</v>
          </cell>
          <cell r="D728" t="str">
            <v>Компл. перевода на сж.газ DGI</v>
          </cell>
          <cell r="E728" t="str">
            <v>N</v>
          </cell>
        </row>
        <row r="729">
          <cell r="A729" t="str">
            <v>3632338</v>
          </cell>
          <cell r="B729">
            <v>3632338</v>
          </cell>
          <cell r="C729" t="str">
            <v>Компл. перевода на сж.газ FAST R 10</v>
          </cell>
          <cell r="D729" t="str">
            <v>Компл. перевода на сж.газ FAST R 10</v>
          </cell>
          <cell r="E729" t="str">
            <v>N</v>
          </cell>
        </row>
        <row r="730">
          <cell r="A730" t="str">
            <v>3632067</v>
          </cell>
          <cell r="B730">
            <v>3632067</v>
          </cell>
          <cell r="C730" t="str">
            <v>Компл. перевода на сж.газ FAST EVO 11</v>
          </cell>
          <cell r="D730" t="str">
            <v>Компл. перевода на сж.газ FAST EVO 11</v>
          </cell>
          <cell r="E730" t="str">
            <v>Y</v>
          </cell>
        </row>
        <row r="731">
          <cell r="A731" t="str">
            <v>3632072</v>
          </cell>
          <cell r="B731">
            <v>3632072</v>
          </cell>
          <cell r="C731" t="str">
            <v>Компл. перевода на сж.газ FAST EVO 14</v>
          </cell>
          <cell r="D731" t="str">
            <v>Компл. перевода на сж.газ FAST EVO 14</v>
          </cell>
          <cell r="E731" t="str">
            <v>Y</v>
          </cell>
        </row>
        <row r="732">
          <cell r="A732" t="str">
            <v>3632085</v>
          </cell>
          <cell r="B732">
            <v>3632085</v>
          </cell>
          <cell r="C732" t="str">
            <v>Компл. перевода на сж.газ Marco Polo Gi7</v>
          </cell>
          <cell r="D732" t="str">
            <v>Компл. перевода на сж.газ Marco Polo Gi7</v>
          </cell>
          <cell r="E732" t="str">
            <v>Y</v>
          </cell>
        </row>
        <row r="733">
          <cell r="A733" t="str">
            <v>3178174</v>
          </cell>
          <cell r="B733">
            <v>3178174</v>
          </cell>
          <cell r="C733" t="str">
            <v>Компл. перевода на сж.газ DGI DOUBLE</v>
          </cell>
          <cell r="D733" t="str">
            <v>Компл. перевода на сж.газ DGI DOUBLE</v>
          </cell>
          <cell r="E733" t="str">
            <v>Y</v>
          </cell>
        </row>
        <row r="734">
          <cell r="A734" t="str">
            <v>65158301</v>
          </cell>
          <cell r="B734">
            <v>65158301</v>
          </cell>
          <cell r="C734" t="str">
            <v>ОСНОВНАЯ ПЛАТА</v>
          </cell>
          <cell r="D734" t="str">
            <v>ОСНОВНАЯ ПЛАТА</v>
          </cell>
          <cell r="E734" t="str">
            <v>N</v>
          </cell>
        </row>
        <row r="735">
          <cell r="A735" t="str">
            <v>397764</v>
          </cell>
          <cell r="B735">
            <v>397764</v>
          </cell>
          <cell r="C735" t="str">
            <v>Стабилизатор тяги NHRE 36</v>
          </cell>
          <cell r="D735" t="str">
            <v>Стабилизатор тяги NHRE 36</v>
          </cell>
          <cell r="E735" t="str">
            <v>Y</v>
          </cell>
        </row>
        <row r="736">
          <cell r="A736" t="str">
            <v>397765</v>
          </cell>
          <cell r="B736">
            <v>397765</v>
          </cell>
          <cell r="C736" t="str">
            <v>Стабилизатора тяги NHRE 60</v>
          </cell>
          <cell r="D736" t="str">
            <v>Стабилизатора тяги NHRE 60</v>
          </cell>
          <cell r="E736" t="str">
            <v>Y</v>
          </cell>
        </row>
        <row r="737">
          <cell r="A737" t="str">
            <v>397766</v>
          </cell>
          <cell r="B737">
            <v>397766</v>
          </cell>
          <cell r="C737" t="str">
            <v>Стабилизатора тяги NHRE 90</v>
          </cell>
          <cell r="D737" t="str">
            <v>Стабилизатора тяги NHRE 90</v>
          </cell>
          <cell r="E737" t="str">
            <v>Y</v>
          </cell>
        </row>
        <row r="738">
          <cell r="A738" t="str">
            <v>397788</v>
          </cell>
          <cell r="B738">
            <v>397788</v>
          </cell>
          <cell r="C738" t="str">
            <v>Стабилизатора тяги NHRE 26</v>
          </cell>
          <cell r="D738" t="str">
            <v>Стабилизатора тяги NHRE 26</v>
          </cell>
          <cell r="E738" t="str">
            <v>Y</v>
          </cell>
        </row>
        <row r="739">
          <cell r="A739" t="str">
            <v>343006</v>
          </cell>
          <cell r="B739">
            <v>343006</v>
          </cell>
          <cell r="C739" t="str">
            <v>ПРОКЛАДКА для NHRE 18-26-36-60</v>
          </cell>
          <cell r="D739" t="str">
            <v>ПРОКЛАДКА для NHRE 18-26-36-60</v>
          </cell>
          <cell r="E739" t="str">
            <v>Y</v>
          </cell>
        </row>
        <row r="740">
          <cell r="A740" t="str">
            <v>343344</v>
          </cell>
          <cell r="B740">
            <v>343344</v>
          </cell>
          <cell r="C740" t="str">
            <v>Прокладка для NHRE 90</v>
          </cell>
          <cell r="D740" t="str">
            <v>Прокладка для NHRE 90</v>
          </cell>
          <cell r="E740" t="str">
            <v>Y</v>
          </cell>
        </row>
        <row r="741">
          <cell r="A741" t="str">
            <v>60000319</v>
          </cell>
          <cell r="B741">
            <v>60000319</v>
          </cell>
          <cell r="C741" t="str">
            <v>К-Т ПЕРЕВОДА НА СЖИЖЕННЫЙ ГАЗ (LPG)</v>
          </cell>
          <cell r="D741" t="str">
            <v>К-Т ПЕРЕВОДА НА СЖИЖЕННЫЙ ГАЗ (LPG)</v>
          </cell>
          <cell r="E741" t="str">
            <v>Y</v>
          </cell>
        </row>
        <row r="742">
          <cell r="A742" t="str">
            <v>60000320</v>
          </cell>
          <cell r="B742">
            <v>60000320</v>
          </cell>
          <cell r="C742" t="str">
            <v>К-Т ПЕРЕВОДА НА СЖИЖЕННЫЙ ГАЗ (LPG)</v>
          </cell>
          <cell r="D742" t="str">
            <v>К-Т ПЕРЕВОДА НА СЖИЖЕННЫЙ ГАЗ (LPG)</v>
          </cell>
          <cell r="E742" t="str">
            <v>Y</v>
          </cell>
        </row>
        <row r="743">
          <cell r="A743" t="str">
            <v>60000321</v>
          </cell>
          <cell r="B743">
            <v>60000321</v>
          </cell>
          <cell r="C743" t="str">
            <v>К-Т ПЕРЕВОДА НА СЖИЖЕННЫЙ ГАЗ (LPG)</v>
          </cell>
          <cell r="D743" t="str">
            <v>К-Т ПЕРЕВОДА НА СЖИЖЕННЫЙ ГАЗ (LPG)</v>
          </cell>
          <cell r="E743" t="str">
            <v>Y</v>
          </cell>
        </row>
        <row r="744">
          <cell r="A744" t="str">
            <v>60000323</v>
          </cell>
          <cell r="B744">
            <v>60000323</v>
          </cell>
          <cell r="C744" t="str">
            <v>К-Т ПЕРЕВОДА НА СЖИЖЕННЫЙ ГАЗ (LPG)</v>
          </cell>
          <cell r="D744" t="str">
            <v>К-Т ПЕРЕВОДА НА СЖИЖЕННЫЙ ГАЗ (LPG)</v>
          </cell>
          <cell r="E744" t="str">
            <v>Y</v>
          </cell>
        </row>
        <row r="745">
          <cell r="A745" t="str">
            <v>60000325</v>
          </cell>
          <cell r="B745">
            <v>60000325</v>
          </cell>
          <cell r="C745" t="str">
            <v>К-Т ПЕРЕВОДА НА СЖИЖЕННЫЙ ГАЗ (LPG)</v>
          </cell>
          <cell r="D745" t="str">
            <v>К-Т ПЕРЕВОДА НА СЖИЖЕННЫЙ ГАЗ (LPG)</v>
          </cell>
          <cell r="E745" t="str">
            <v>Y</v>
          </cell>
        </row>
        <row r="746">
          <cell r="A746" t="str">
            <v>704760</v>
          </cell>
          <cell r="B746">
            <v>704760</v>
          </cell>
          <cell r="C746" t="str">
            <v>ZESTAW ODPROWADZANIA SPALIN SGA FB</v>
          </cell>
          <cell r="D746" t="str">
            <v>ZESTAW ODPROWADZANIA SPALIN SGA FB</v>
          </cell>
          <cell r="E746" t="str">
            <v>Y</v>
          </cell>
        </row>
        <row r="747">
          <cell r="A747" t="str">
            <v>3509002</v>
          </cell>
          <cell r="B747">
            <v>3509002</v>
          </cell>
          <cell r="C747" t="str">
            <v>Электрический комплект E/I 1,5 кВт: ТЭН с прокладкой, термостат, крышка с индикаторами, ручка регулировки и выключатель. Фланец 75 мм, однофазный</v>
          </cell>
          <cell r="D747" t="str">
            <v>Электрический комплект E/I 1,5 кВт: ТЭН с прокладкой, термостат, крышка с индикаторами, ручка регулировки и выключатель. Фланец 75 мм, однофазный</v>
          </cell>
          <cell r="E747" t="str">
            <v>Y</v>
          </cell>
        </row>
        <row r="748">
          <cell r="A748" t="str">
            <v>3731464</v>
          </cell>
          <cell r="B748">
            <v>3731464</v>
          </cell>
          <cell r="C748" t="str">
            <v>MANOMETER M.DRUCKKN.BG 0- 60 MBAR (82)</v>
          </cell>
          <cell r="D748" t="str">
            <v>MANOMETER M.DRUCKKN.BG 0- 60 MBAR (82)</v>
          </cell>
          <cell r="E748" t="str">
            <v>N</v>
          </cell>
        </row>
        <row r="749">
          <cell r="A749" t="str">
            <v>3731465</v>
          </cell>
          <cell r="B749">
            <v>3731465</v>
          </cell>
          <cell r="C749" t="str">
            <v>MANOMETER M.DRUCKKN.BG 0-100 MBAR (82)</v>
          </cell>
          <cell r="D749" t="str">
            <v>MANOMETER M.DRUCKKN.BG 0-100 MBAR (82)</v>
          </cell>
          <cell r="E749" t="str">
            <v>N</v>
          </cell>
        </row>
        <row r="750">
          <cell r="A750" t="str">
            <v>3751546</v>
          </cell>
          <cell r="B750">
            <v>3751546</v>
          </cell>
          <cell r="C750" t="str">
            <v>KIT MANOMETER-PUSH BUTTON 0-100 MBAR</v>
          </cell>
          <cell r="D750" t="str">
            <v>KIT MANOMETER-PUSH BUTTON 0-100 MBAR</v>
          </cell>
          <cell r="E750" t="str">
            <v>N</v>
          </cell>
        </row>
        <row r="751">
          <cell r="A751" t="str">
            <v>3751553</v>
          </cell>
          <cell r="B751">
            <v>3751553</v>
          </cell>
          <cell r="C751" t="str">
            <v>KIT TEST BURNER PB2</v>
          </cell>
          <cell r="D751" t="str">
            <v>KIT TEST BURNER PB2</v>
          </cell>
          <cell r="E751" t="str">
            <v>N</v>
          </cell>
        </row>
        <row r="752">
          <cell r="A752" t="str">
            <v>3751627</v>
          </cell>
          <cell r="B752">
            <v>3751627</v>
          </cell>
          <cell r="C752" t="str">
            <v>KIT MANOMETER-PUSH BUTTON 0-60 MBAR</v>
          </cell>
          <cell r="D752" t="str">
            <v>KIT MANOMETER-PUSH BUTTON 0-60 MBAR</v>
          </cell>
          <cell r="E752" t="str">
            <v>N</v>
          </cell>
        </row>
        <row r="753">
          <cell r="A753" t="str">
            <v>3731463</v>
          </cell>
          <cell r="B753">
            <v>3731463</v>
          </cell>
          <cell r="C753" t="str">
            <v>PRUEFBRENNER BG PB2 (82)</v>
          </cell>
          <cell r="D753" t="str">
            <v>PRUEFBRENNER BG PB2 (82)</v>
          </cell>
          <cell r="E753" t="str">
            <v>N</v>
          </cell>
        </row>
        <row r="754">
          <cell r="A754" t="str">
            <v>60001583-01</v>
          </cell>
          <cell r="B754" t="str">
            <v>60001583-01</v>
          </cell>
          <cell r="C754" t="str">
            <v>3-Х ХОДОВОЙ КЛАПАН + МОТОР (KIT)</v>
          </cell>
          <cell r="D754" t="str">
            <v>3-Х ХОДОВОЙ КЛАПАН + МОТОР (KIT)</v>
          </cell>
          <cell r="E754" t="str">
            <v>N</v>
          </cell>
        </row>
        <row r="755">
          <cell r="A755" t="str">
            <v>3721599</v>
          </cell>
          <cell r="B755">
            <v>3721599</v>
          </cell>
          <cell r="C755" t="str">
            <v>SPACE UNIT QAA 78.610/301</v>
          </cell>
          <cell r="D755" t="str">
            <v>SPACE UNIT QAA 78.610/301</v>
          </cell>
          <cell r="E755" t="str">
            <v>Y</v>
          </cell>
        </row>
        <row r="756">
          <cell r="A756" t="str">
            <v>3721820</v>
          </cell>
          <cell r="B756">
            <v>3721820</v>
          </cell>
          <cell r="C756" t="str">
            <v>INDICATOR QAA 75.611/101</v>
          </cell>
          <cell r="D756" t="str">
            <v>INDICATOR QAA 75.611/101</v>
          </cell>
          <cell r="E756" t="str">
            <v>Y</v>
          </cell>
        </row>
        <row r="757">
          <cell r="A757" t="str">
            <v>3722598</v>
          </cell>
          <cell r="B757">
            <v>3722598</v>
          </cell>
          <cell r="C757" t="str">
            <v>BRAUCHWASSERFUEHLER-SET QAZ 36-526/109</v>
          </cell>
          <cell r="D757" t="str">
            <v>BRAUCHWASSERFUEHLER-SET QAZ 36-526/109</v>
          </cell>
          <cell r="E757" t="str">
            <v>Y</v>
          </cell>
        </row>
        <row r="758">
          <cell r="A758" t="str">
            <v>4756027494</v>
          </cell>
          <cell r="B758">
            <v>4756027494</v>
          </cell>
          <cell r="C758" t="str">
            <v>Термостат с погружным элементом</v>
          </cell>
          <cell r="D758" t="str">
            <v>Термостат с погружным элементом</v>
          </cell>
          <cell r="E758" t="str">
            <v>N</v>
          </cell>
        </row>
        <row r="759">
          <cell r="A759" t="str">
            <v>11002600</v>
          </cell>
          <cell r="B759">
            <v>11002600</v>
          </cell>
          <cell r="C759" t="str">
            <v>Датчик температуры контура QAD36.201</v>
          </cell>
          <cell r="D759" t="str">
            <v>Датчик температуры контура QAD36.201</v>
          </cell>
          <cell r="E759" t="str">
            <v>Y</v>
          </cell>
        </row>
        <row r="760">
          <cell r="A760" t="str">
            <v>12081759</v>
          </cell>
          <cell r="B760">
            <v>12081759</v>
          </cell>
          <cell r="C760" t="str">
            <v>Датчик температуры QAZ36-526/109</v>
          </cell>
          <cell r="D760" t="str">
            <v>Датчик температуры QAZ36-526/109</v>
          </cell>
          <cell r="E760" t="str">
            <v>Y</v>
          </cell>
        </row>
        <row r="761">
          <cell r="A761" t="str">
            <v>171237</v>
          </cell>
          <cell r="B761">
            <v>171237</v>
          </cell>
          <cell r="C761" t="str">
            <v>Датчик наружной температуры QAC34.101</v>
          </cell>
          <cell r="D761" t="str">
            <v>Датчик наружной температуры QAC34.101</v>
          </cell>
          <cell r="E761" t="str">
            <v>Y</v>
          </cell>
        </row>
        <row r="762">
          <cell r="A762" t="str">
            <v>3318304</v>
          </cell>
          <cell r="B762">
            <v>3318304</v>
          </cell>
          <cell r="C762" t="str">
            <v>Беспроводной датчикуличной температуры</v>
          </cell>
          <cell r="D762" t="str">
            <v>Беспроводной датчикуличной температуры</v>
          </cell>
          <cell r="E762" t="str">
            <v>Y</v>
          </cell>
        </row>
        <row r="763">
          <cell r="A763" t="str">
            <v>3318588</v>
          </cell>
          <cell r="B763">
            <v>3318588</v>
          </cell>
          <cell r="C763" t="str">
            <v>Датчик уличной температуры</v>
          </cell>
          <cell r="D763" t="str">
            <v>Датчик уличной температуры</v>
          </cell>
          <cell r="E763" t="str">
            <v>Y</v>
          </cell>
        </row>
        <row r="764">
          <cell r="A764" t="str">
            <v>3318599</v>
          </cell>
          <cell r="B764">
            <v>3318599</v>
          </cell>
          <cell r="C764" t="str">
            <v>Уличный датчик проводной GAL EVO CHX</v>
          </cell>
          <cell r="D764" t="str">
            <v>Уличный датчик проводной GAL EVO CHX</v>
          </cell>
          <cell r="E764" t="str">
            <v>Y</v>
          </cell>
        </row>
        <row r="765">
          <cell r="A765" t="str">
            <v>3318608</v>
          </cell>
          <cell r="B765">
            <v>3318608</v>
          </cell>
          <cell r="C765" t="str">
            <v>Sensore ambiente wired Gal Evo Elco</v>
          </cell>
          <cell r="D765" t="str">
            <v>Sensore ambiente wired Gal Evo Elco</v>
          </cell>
          <cell r="E765" t="str">
            <v>Y</v>
          </cell>
        </row>
        <row r="766">
          <cell r="A766" t="str">
            <v>3318610</v>
          </cell>
          <cell r="B766">
            <v>3318610</v>
          </cell>
          <cell r="C766" t="str">
            <v>Sonda esterna wired Gal Evo Elco</v>
          </cell>
          <cell r="D766" t="str">
            <v>Sonda esterna wired Gal Evo Elco</v>
          </cell>
          <cell r="E766" t="str">
            <v>Y</v>
          </cell>
        </row>
        <row r="767">
          <cell r="A767" t="str">
            <v>3319091</v>
          </cell>
          <cell r="B767">
            <v>3319091</v>
          </cell>
          <cell r="C767" t="str">
            <v>WIRELESS EXTERNAL SENSOR EU</v>
          </cell>
          <cell r="D767" t="str">
            <v>WIRELESS EXTERNAL SENSOR EU</v>
          </cell>
          <cell r="E767" t="str">
            <v>Y</v>
          </cell>
        </row>
        <row r="768">
          <cell r="A768" t="str">
            <v>3319118</v>
          </cell>
          <cell r="B768">
            <v>3319118</v>
          </cell>
          <cell r="C768" t="str">
            <v>CUBE ROOM SENSOR WIRELESS EU</v>
          </cell>
          <cell r="D768" t="str">
            <v>CUBE ROOM SENSOR WIRELESS EU</v>
          </cell>
          <cell r="E768" t="str">
            <v>Y</v>
          </cell>
        </row>
        <row r="769">
          <cell r="A769" t="str">
            <v>3905127</v>
          </cell>
          <cell r="B769">
            <v>3905127</v>
          </cell>
          <cell r="C769" t="str">
            <v>ДАТЧИК НАРУЖНОЙ ТЕМПЕРАТУРЫ</v>
          </cell>
          <cell r="D769" t="str">
            <v>ДАТЧИК НАРУЖНОЙ ТЕМПЕРАТУРЫ</v>
          </cell>
          <cell r="E769" t="str">
            <v>Y</v>
          </cell>
        </row>
        <row r="770">
          <cell r="A770" t="str">
            <v>3905128</v>
          </cell>
          <cell r="B770">
            <v>3905128</v>
          </cell>
          <cell r="C770" t="str">
            <v>ДАТЧИК ТЕМПЕРАТУРЫ ЗОНЫ</v>
          </cell>
          <cell r="D770" t="str">
            <v>ДАТЧИК ТЕМПЕРАТУРЫ ЗОНЫ</v>
          </cell>
          <cell r="E770" t="str">
            <v>Y</v>
          </cell>
        </row>
        <row r="771">
          <cell r="A771" t="str">
            <v>3905045</v>
          </cell>
          <cell r="B771">
            <v>3905045</v>
          </cell>
          <cell r="C771" t="str">
            <v>Датчик температуры гидравлического разделителя T12</v>
          </cell>
          <cell r="D771" t="str">
            <v>Датчик температуры гидравлического разделителя T12</v>
          </cell>
          <cell r="E771" t="str">
            <v>Y</v>
          </cell>
        </row>
        <row r="772">
          <cell r="A772" t="str">
            <v>12048275</v>
          </cell>
          <cell r="B772">
            <v>12048275</v>
          </cell>
          <cell r="C772" t="str">
            <v>Уличный датчик AVS13.399.201 беспроводно</v>
          </cell>
          <cell r="D772" t="str">
            <v>Уличный датчик AVS13.399.201 беспроводно</v>
          </cell>
          <cell r="E772" t="str">
            <v>Y</v>
          </cell>
        </row>
        <row r="773">
          <cell r="A773" t="str">
            <v>12081737</v>
          </cell>
          <cell r="B773">
            <v>12081737</v>
          </cell>
          <cell r="C773" t="str">
            <v>SONDA ESTERNA QAC 34/101</v>
          </cell>
          <cell r="D773" t="str">
            <v>SONDA ESTERNA QAC 34/101</v>
          </cell>
          <cell r="E773" t="str">
            <v>Y</v>
          </cell>
        </row>
        <row r="774">
          <cell r="A774" t="str">
            <v>3581707</v>
          </cell>
          <cell r="B774">
            <v>3581707</v>
          </cell>
          <cell r="C774" t="str">
            <v>KIT 2X MAX WATER TR-XL датчик давления</v>
          </cell>
          <cell r="D774" t="str">
            <v>KIT 2X MAX WATER TR-XL датчик давления</v>
          </cell>
          <cell r="E774" t="str">
            <v>Y</v>
          </cell>
        </row>
        <row r="775">
          <cell r="A775" t="str">
            <v>171238</v>
          </cell>
          <cell r="B775">
            <v>171238</v>
          </cell>
          <cell r="C775" t="str">
            <v>Датчик бойлера QAZ36 2 м</v>
          </cell>
          <cell r="D775" t="str">
            <v>Датчик бойлера QAZ36 2 м</v>
          </cell>
          <cell r="E775" t="str">
            <v>Y</v>
          </cell>
        </row>
        <row r="776">
          <cell r="A776" t="str">
            <v>3590507</v>
          </cell>
          <cell r="B776">
            <v>3590507</v>
          </cell>
          <cell r="C776" t="str">
            <v>Внешний аварийный термостат</v>
          </cell>
          <cell r="D776" t="str">
            <v>Внешний аварийный термостат</v>
          </cell>
          <cell r="E776" t="str">
            <v>Y</v>
          </cell>
        </row>
        <row r="777">
          <cell r="A777" t="str">
            <v>3319093</v>
          </cell>
          <cell r="B777">
            <v>3319093</v>
          </cell>
          <cell r="C777" t="str">
            <v>WIRELESS - ANALOGIC GATEWAY EU</v>
          </cell>
          <cell r="D777" t="str">
            <v>WIRELESS - ANALOGIC GATEWAY EU</v>
          </cell>
          <cell r="E777" t="str">
            <v>Y</v>
          </cell>
        </row>
        <row r="778">
          <cell r="A778" t="str">
            <v>3318307</v>
          </cell>
          <cell r="B778">
            <v>3318307</v>
          </cell>
          <cell r="C778" t="str">
            <v>Хронотермостат проводной</v>
          </cell>
          <cell r="D778" t="str">
            <v>Хронотермостат проводной</v>
          </cell>
          <cell r="E778" t="str">
            <v>Y</v>
          </cell>
        </row>
        <row r="779">
          <cell r="A779" t="str">
            <v>3318448</v>
          </cell>
          <cell r="B779">
            <v>3318448</v>
          </cell>
          <cell r="C779" t="str">
            <v>Receivers for беспроводной modulating devices</v>
          </cell>
          <cell r="D779" t="str">
            <v>Receivers for беспроводной modulating devices</v>
          </cell>
          <cell r="E779" t="str">
            <v>Y</v>
          </cell>
        </row>
        <row r="780">
          <cell r="A780" t="str">
            <v>3318636</v>
          </cell>
          <cell r="B780">
            <v>3318636</v>
          </cell>
          <cell r="C780" t="str">
            <v>Многофункциональное устройство</v>
          </cell>
          <cell r="D780" t="str">
            <v>Многофункциональное устройство</v>
          </cell>
          <cell r="E780" t="str">
            <v>Y</v>
          </cell>
        </row>
        <row r="781">
          <cell r="A781" t="str">
            <v>3318884</v>
          </cell>
          <cell r="B781">
            <v>3318884</v>
          </cell>
          <cell r="C781" t="str">
            <v xml:space="preserve"> Ariston Net WI-FI + Sensys</v>
          </cell>
          <cell r="D781" t="str">
            <v xml:space="preserve"> Ariston Net WI-FI + Sensys</v>
          </cell>
          <cell r="E781" t="str">
            <v>Y</v>
          </cell>
        </row>
        <row r="782">
          <cell r="A782" t="str">
            <v>3318885</v>
          </cell>
          <cell r="B782">
            <v>3318885</v>
          </cell>
          <cell r="C782" t="str">
            <v>Ariston Wi-Fi + Room sensor</v>
          </cell>
          <cell r="D782" t="str">
            <v>Ariston Wi-Fi + Room sensor</v>
          </cell>
          <cell r="E782" t="str">
            <v>Y</v>
          </cell>
        </row>
        <row r="783">
          <cell r="A783" t="str">
            <v>3318886</v>
          </cell>
          <cell r="B783">
            <v>3318886</v>
          </cell>
          <cell r="C783" t="str">
            <v>ARISTON NET GPRS модуль + SENSYS</v>
          </cell>
          <cell r="D783" t="str">
            <v>ARISTON NET GPRS модуль + SENSYS</v>
          </cell>
          <cell r="E783" t="str">
            <v>Y</v>
          </cell>
        </row>
        <row r="784">
          <cell r="A784" t="str">
            <v>3318991</v>
          </cell>
          <cell r="B784">
            <v>3318991</v>
          </cell>
          <cell r="C784" t="str">
            <v>ARISTON NET WI-FI модуль + SENSYS</v>
          </cell>
          <cell r="D784" t="str">
            <v>ARISTON NET WI-FI модуль + SENSYS</v>
          </cell>
          <cell r="E784" t="str">
            <v>Y</v>
          </cell>
        </row>
        <row r="785">
          <cell r="A785" t="str">
            <v>3905121</v>
          </cell>
          <cell r="B785">
            <v>3905121</v>
          </cell>
          <cell r="C785" t="str">
            <v>ИНТЕРФЕЙС BACNET</v>
          </cell>
          <cell r="D785" t="str">
            <v>ИНТЕРФЕЙС BACNET</v>
          </cell>
          <cell r="E785" t="str">
            <v>Y</v>
          </cell>
        </row>
        <row r="786">
          <cell r="A786" t="str">
            <v>3905123</v>
          </cell>
          <cell r="B786">
            <v>3905123</v>
          </cell>
          <cell r="C786" t="str">
            <v xml:space="preserve">ИНТЕРФЕЙС KNX </v>
          </cell>
          <cell r="D786" t="str">
            <v xml:space="preserve">ИНТЕРФЕЙС KNX </v>
          </cell>
          <cell r="E786" t="str">
            <v>Y</v>
          </cell>
        </row>
        <row r="787">
          <cell r="A787" t="str">
            <v>3905120</v>
          </cell>
          <cell r="B787">
            <v>3905120</v>
          </cell>
          <cell r="C787" t="str">
            <v>ИНТЕРФЕЙС LON</v>
          </cell>
          <cell r="D787" t="str">
            <v>ИНТЕРФЕЙС LON</v>
          </cell>
          <cell r="E787" t="str">
            <v>Y</v>
          </cell>
        </row>
        <row r="788">
          <cell r="A788" t="str">
            <v>3905122</v>
          </cell>
          <cell r="B788">
            <v>3905122</v>
          </cell>
          <cell r="C788" t="str">
            <v>ИНТЕРФЕЙС MODBUS</v>
          </cell>
          <cell r="D788" t="str">
            <v>ИНТЕРФЕЙС MODBUS</v>
          </cell>
          <cell r="E788" t="str">
            <v>Y</v>
          </cell>
        </row>
        <row r="789">
          <cell r="A789" t="str">
            <v>12048286</v>
          </cell>
          <cell r="B789">
            <v>12048286</v>
          </cell>
          <cell r="C789" t="str">
            <v>Радиоприёмник AVS71.390/109</v>
          </cell>
          <cell r="D789" t="str">
            <v>Радиоприёмник AVS71.390/109</v>
          </cell>
          <cell r="E789" t="str">
            <v>Y</v>
          </cell>
        </row>
        <row r="790">
          <cell r="A790" t="str">
            <v>3590252</v>
          </cell>
          <cell r="B790">
            <v>3590252</v>
          </cell>
          <cell r="C790" t="str">
            <v>EXTENSION MODULE AGU2.551 FOR 0-10V</v>
          </cell>
          <cell r="D790" t="str">
            <v>EXTENSION MODULE AGU2.551 FOR 0-10V</v>
          </cell>
          <cell r="E790" t="str">
            <v>Y</v>
          </cell>
        </row>
        <row r="791">
          <cell r="A791" t="str">
            <v>3723446</v>
          </cell>
          <cell r="B791">
            <v>3723446</v>
          </cell>
          <cell r="C791" t="str">
            <v>SET COM GATEWAY BACNET MODBUS KNX 01</v>
          </cell>
          <cell r="D791" t="str">
            <v>SET COM GATEWAY BACNET MODBUS KNX 01</v>
          </cell>
          <cell r="E791" t="str">
            <v>Y</v>
          </cell>
        </row>
        <row r="792">
          <cell r="A792" t="str">
            <v>3723447</v>
          </cell>
          <cell r="B792">
            <v>3723447</v>
          </cell>
          <cell r="C792" t="str">
            <v>SET COM GATEWAY BACNET MODBUS KNX 04</v>
          </cell>
          <cell r="D792" t="str">
            <v>SET COM GATEWAY BACNET MODBUS KNX 04</v>
          </cell>
          <cell r="E792" t="str">
            <v>Y</v>
          </cell>
        </row>
        <row r="793">
          <cell r="A793" t="str">
            <v>3723448</v>
          </cell>
          <cell r="B793">
            <v>3723448</v>
          </cell>
          <cell r="C793" t="str">
            <v>SET COM GATEWAY LON 01</v>
          </cell>
          <cell r="D793" t="str">
            <v>SET COM GATEWAY LON 01</v>
          </cell>
          <cell r="E793" t="str">
            <v>Y</v>
          </cell>
        </row>
        <row r="794">
          <cell r="A794" t="str">
            <v>3723449</v>
          </cell>
          <cell r="B794">
            <v>3723449</v>
          </cell>
          <cell r="C794" t="str">
            <v>SET COM GATEWAY LON 04</v>
          </cell>
          <cell r="D794" t="str">
            <v>SET COM GATEWAY LON 04</v>
          </cell>
          <cell r="E794" t="str">
            <v>Y</v>
          </cell>
        </row>
        <row r="795">
          <cell r="A795" t="str">
            <v>3732019</v>
          </cell>
          <cell r="B795">
            <v>3732019</v>
          </cell>
          <cell r="C795" t="str">
            <v>RAUMGERAET QAA 75</v>
          </cell>
          <cell r="D795" t="str">
            <v>RAUMGERAET QAA 75</v>
          </cell>
          <cell r="E795" t="str">
            <v>Y</v>
          </cell>
        </row>
        <row r="796">
          <cell r="A796" t="str">
            <v>3732020</v>
          </cell>
          <cell r="B796">
            <v>3732020</v>
          </cell>
          <cell r="C796" t="str">
            <v>RAUMGERAET QAA 78</v>
          </cell>
          <cell r="D796" t="str">
            <v>RAUMGERAET QAA 78</v>
          </cell>
          <cell r="E796" t="str">
            <v>Y</v>
          </cell>
        </row>
        <row r="797">
          <cell r="A797" t="str">
            <v>3732079</v>
          </cell>
          <cell r="B797">
            <v>3732079</v>
          </cell>
          <cell r="C797" t="str">
            <v>REGLER LOGON B G2Z2 M. OCI345</v>
          </cell>
          <cell r="D797" t="str">
            <v>REGLER LOGON B G2Z2 M. OCI345</v>
          </cell>
          <cell r="E797" t="str">
            <v>Y</v>
          </cell>
        </row>
        <row r="798">
          <cell r="A798" t="str">
            <v>3590823</v>
          </cell>
          <cell r="B798">
            <v>3590823</v>
          </cell>
          <cell r="C798" t="str">
            <v>MODBUS CLIP-IN OCI351.01/10X SIEMENS</v>
          </cell>
          <cell r="D798" t="str">
            <v>MODBUS CLIP-IN OCI351.01/10X SIEMENS</v>
          </cell>
          <cell r="E798" t="str">
            <v>Y</v>
          </cell>
        </row>
        <row r="799">
          <cell r="A799" t="str">
            <v>64201726</v>
          </cell>
          <cell r="B799">
            <v>64201726</v>
          </cell>
          <cell r="C799" t="str">
            <v>КАБЕЛЬ ДЛЯ AVS37.394</v>
          </cell>
          <cell r="D799" t="str">
            <v>КАБЕЛЬ ДЛЯ AVS37.394</v>
          </cell>
          <cell r="E799" t="str">
            <v>Y</v>
          </cell>
        </row>
        <row r="800">
          <cell r="A800" t="str">
            <v>3590251</v>
          </cell>
          <cell r="B800">
            <v>3590251</v>
          </cell>
          <cell r="C800" t="str">
            <v>Модуль расширения AGU2.550</v>
          </cell>
          <cell r="D800" t="str">
            <v>Модуль расширения AGU2.550</v>
          </cell>
          <cell r="E800" t="str">
            <v>Y</v>
          </cell>
        </row>
        <row r="801">
          <cell r="A801" t="str">
            <v>3590868</v>
          </cell>
          <cell r="B801">
            <v>3590868</v>
          </cell>
          <cell r="C801" t="str">
            <v>AVS+WH BOX EU</v>
          </cell>
          <cell r="D801" t="str">
            <v>AVS+WH BOX EU</v>
          </cell>
          <cell r="E801" t="str">
            <v>Y</v>
          </cell>
        </row>
        <row r="802">
          <cell r="A802" t="str">
            <v>3318628</v>
          </cell>
          <cell r="B802">
            <v>3318628</v>
          </cell>
          <cell r="C802" t="str">
            <v>Устройство зонального управления</v>
          </cell>
          <cell r="D802" t="str">
            <v>Устройство зонального управления</v>
          </cell>
          <cell r="E802" t="str">
            <v>Y</v>
          </cell>
        </row>
        <row r="803">
          <cell r="A803" t="str">
            <v>3319130</v>
          </cell>
          <cell r="B803">
            <v>3319130</v>
          </cell>
          <cell r="C803" t="str">
            <v>KIT MULTI-ZONE WIRED 2 OUPUTS</v>
          </cell>
          <cell r="D803" t="str">
            <v>KIT MULTI-ZONE WIRED 2 OUPUTS</v>
          </cell>
          <cell r="E803" t="str">
            <v>Y</v>
          </cell>
        </row>
        <row r="804">
          <cell r="A804" t="str">
            <v>3590242</v>
          </cell>
          <cell r="B804">
            <v>3590242</v>
          </cell>
          <cell r="C804" t="str">
            <v>Модуль расширения AVS75.390/101</v>
          </cell>
          <cell r="D804" t="str">
            <v>Модуль расширения AVS75.390/101</v>
          </cell>
          <cell r="E804" t="str">
            <v>Y</v>
          </cell>
        </row>
        <row r="805">
          <cell r="A805" t="str">
            <v>3590813</v>
          </cell>
          <cell r="B805">
            <v>3590813</v>
          </cell>
          <cell r="C805" t="str">
            <v>EXTENSION MODULE AVS75.390/101 TR-XXL</v>
          </cell>
          <cell r="D805" t="str">
            <v>EXTENSION MODULE AVS75.390/101 TR-XXL</v>
          </cell>
          <cell r="E805" t="str">
            <v>Y</v>
          </cell>
        </row>
        <row r="806">
          <cell r="A806" t="str">
            <v>3590824</v>
          </cell>
          <cell r="B806">
            <v>3590824</v>
          </cell>
          <cell r="C806" t="str">
            <v>REMOTE CONTROL QAA74.611/101</v>
          </cell>
          <cell r="D806" t="str">
            <v>REMOTE CONTROL QAA74.611/101</v>
          </cell>
          <cell r="E806" t="str">
            <v>Y</v>
          </cell>
        </row>
        <row r="807">
          <cell r="A807" t="str">
            <v>3905124</v>
          </cell>
          <cell r="B807">
            <v>3905124</v>
          </cell>
          <cell r="C807" t="str">
            <v>МОДУЛЬ РАСШИРЕНИЯ CLIP IN 3 ZONES</v>
          </cell>
          <cell r="D807" t="str">
            <v>МОДУЛЬ РАСШИРЕНИЯ CLIP IN 3 ZONES</v>
          </cell>
          <cell r="E807" t="str">
            <v>Y</v>
          </cell>
        </row>
        <row r="808">
          <cell r="A808" t="str">
            <v>3590505</v>
          </cell>
          <cell r="B808">
            <v>3590505</v>
          </cell>
          <cell r="C808" t="str">
            <v>Блок управления E8 ZONE MANAGER R3XXX</v>
          </cell>
          <cell r="D808" t="str">
            <v>Блок управления E8 ZONE MANAGER R3XXX</v>
          </cell>
          <cell r="E808" t="str">
            <v>Y</v>
          </cell>
        </row>
        <row r="809">
          <cell r="A809" t="str">
            <v>3590475</v>
          </cell>
          <cell r="B809">
            <v>3590475</v>
          </cell>
          <cell r="C809" t="str">
            <v>Каскадный контролер RVS63 + бокс</v>
          </cell>
          <cell r="D809" t="str">
            <v>Каскадный контролер RVS63 + бокс</v>
          </cell>
          <cell r="E809" t="str">
            <v>N</v>
          </cell>
        </row>
        <row r="810">
          <cell r="A810" t="str">
            <v>3590863</v>
          </cell>
          <cell r="B810">
            <v>3590863</v>
          </cell>
          <cell r="C810" t="str">
            <v>RVS 43 + WH BOX EE</v>
          </cell>
          <cell r="D810" t="str">
            <v>RVS 43 + WH BOX EE</v>
          </cell>
          <cell r="E810" t="str">
            <v>Y</v>
          </cell>
        </row>
        <row r="811">
          <cell r="A811" t="str">
            <v>3590865</v>
          </cell>
          <cell r="B811">
            <v>3590865</v>
          </cell>
          <cell r="C811" t="str">
            <v>RVS 43+RVS75+WH BOX EE</v>
          </cell>
          <cell r="D811" t="str">
            <v>RVS 43+RVS75+WH BOX EE</v>
          </cell>
          <cell r="E811" t="str">
            <v>Y</v>
          </cell>
        </row>
        <row r="812">
          <cell r="A812" t="str">
            <v>3318642</v>
          </cell>
          <cell r="B812">
            <v>3318642</v>
          </cell>
          <cell r="C812" t="str">
            <v>Интерфейс шины данных Thermowatt-Siemens</v>
          </cell>
          <cell r="D812" t="str">
            <v>Интерфейс шины данных Thermowatt-Siemens</v>
          </cell>
          <cell r="E812" t="str">
            <v>Y</v>
          </cell>
        </row>
        <row r="813">
          <cell r="A813" t="str">
            <v>3590243</v>
          </cell>
          <cell r="B813">
            <v>3590243</v>
          </cell>
          <cell r="C813" t="str">
            <v>Каскадный контроллер (ведущий)</v>
          </cell>
          <cell r="D813" t="str">
            <v>Каскадный контроллер (ведущий)</v>
          </cell>
          <cell r="E813" t="str">
            <v>Y</v>
          </cell>
        </row>
        <row r="814">
          <cell r="A814" t="str">
            <v>3590244</v>
          </cell>
          <cell r="B814">
            <v>3590244</v>
          </cell>
          <cell r="C814" t="str">
            <v>Каскадный контроллер (ведомый)</v>
          </cell>
          <cell r="D814" t="str">
            <v>Каскадный контроллер (ведомый)</v>
          </cell>
          <cell r="E814" t="str">
            <v>Y</v>
          </cell>
        </row>
        <row r="815">
          <cell r="A815" t="str">
            <v>3590506</v>
          </cell>
          <cell r="B815">
            <v>3590506</v>
          </cell>
          <cell r="C815" t="str">
            <v>Каскадный менеджер ККМ8</v>
          </cell>
          <cell r="D815" t="str">
            <v>Каскадный менеджер ККМ8</v>
          </cell>
          <cell r="E815" t="str">
            <v>Y</v>
          </cell>
        </row>
        <row r="816">
          <cell r="A816" t="str">
            <v>65152988</v>
          </cell>
          <cell r="B816">
            <v>65152988</v>
          </cell>
          <cell r="C816" t="str">
            <v>ПЛАТА WI-FI (WIFI-REM2)</v>
          </cell>
          <cell r="D816" t="str">
            <v>ПЛАТА WI-FI (WIFI-REM2)</v>
          </cell>
          <cell r="E816" t="str">
            <v>N</v>
          </cell>
        </row>
        <row r="817">
          <cell r="A817" t="str">
            <v>12048253</v>
          </cell>
          <cell r="B817">
            <v>12048253</v>
          </cell>
          <cell r="C817" t="str">
            <v>Комнатный контроллер QAA75.610/101</v>
          </cell>
          <cell r="D817" t="str">
            <v>Комнатный контроллер QAA75.610/101</v>
          </cell>
          <cell r="E817" t="str">
            <v>N</v>
          </cell>
        </row>
        <row r="818">
          <cell r="A818" t="str">
            <v>3318615</v>
          </cell>
          <cell r="B818">
            <v>3318615</v>
          </cell>
          <cell r="C818" t="str">
            <v>Пульт управления Sensys</v>
          </cell>
          <cell r="D818" t="str">
            <v>Пульт управления Sensys</v>
          </cell>
          <cell r="E818" t="str">
            <v>N</v>
          </cell>
        </row>
        <row r="819">
          <cell r="A819" t="str">
            <v>3318230</v>
          </cell>
          <cell r="B819">
            <v>3318230</v>
          </cell>
          <cell r="C819" t="str">
            <v>Clima Manager</v>
          </cell>
          <cell r="D819" t="str">
            <v>Clima Manager</v>
          </cell>
          <cell r="E819" t="str">
            <v>Y</v>
          </cell>
        </row>
        <row r="820">
          <cell r="A820" t="str">
            <v>3318308</v>
          </cell>
          <cell r="B820">
            <v>3318308</v>
          </cell>
          <cell r="C820" t="str">
            <v>Термостат беспроводной</v>
          </cell>
          <cell r="D820" t="str">
            <v>Термостат беспроводной</v>
          </cell>
          <cell r="E820" t="str">
            <v>Y</v>
          </cell>
        </row>
        <row r="821">
          <cell r="A821" t="str">
            <v>3318318</v>
          </cell>
          <cell r="B821">
            <v>3318318</v>
          </cell>
          <cell r="C821" t="str">
            <v>Clima Manager</v>
          </cell>
          <cell r="D821" t="str">
            <v>Clima Manager</v>
          </cell>
          <cell r="E821" t="str">
            <v>Y</v>
          </cell>
        </row>
        <row r="822">
          <cell r="A822" t="str">
            <v>3318585</v>
          </cell>
          <cell r="B822">
            <v>3318585</v>
          </cell>
          <cell r="C822" t="str">
            <v>Пульт управления Sensys</v>
          </cell>
          <cell r="D822" t="str">
            <v>Пульт управления Sensys</v>
          </cell>
          <cell r="E822" t="str">
            <v>Y</v>
          </cell>
        </row>
        <row r="823">
          <cell r="A823" t="str">
            <v>3318594</v>
          </cell>
          <cell r="B823">
            <v>3318594</v>
          </cell>
          <cell r="C823" t="str">
            <v>Комнатный термостат Gal Evo</v>
          </cell>
          <cell r="D823" t="str">
            <v>Комнатный термостат Gal Evo</v>
          </cell>
          <cell r="E823" t="str">
            <v>Y</v>
          </cell>
        </row>
        <row r="824">
          <cell r="A824" t="str">
            <v>3318596</v>
          </cell>
          <cell r="B824">
            <v>3318596</v>
          </cell>
          <cell r="C824" t="str">
            <v>Expert Control IT-GB-FR-BE</v>
          </cell>
          <cell r="D824" t="str">
            <v>Expert Control IT-GB-FR-BE</v>
          </cell>
          <cell r="E824" t="str">
            <v>Y</v>
          </cell>
        </row>
        <row r="825">
          <cell r="A825" t="str">
            <v>3318604</v>
          </cell>
          <cell r="B825">
            <v>3318604</v>
          </cell>
          <cell r="C825" t="str">
            <v>Easy Control bus</v>
          </cell>
          <cell r="D825" t="str">
            <v>Easy Control bus</v>
          </cell>
          <cell r="E825" t="str">
            <v>Y</v>
          </cell>
        </row>
        <row r="826">
          <cell r="A826" t="str">
            <v>3318605</v>
          </cell>
          <cell r="B826">
            <v>3318605</v>
          </cell>
          <cell r="C826" t="str">
            <v>Термостат</v>
          </cell>
          <cell r="D826" t="str">
            <v>Термостат</v>
          </cell>
          <cell r="E826" t="str">
            <v>Y</v>
          </cell>
        </row>
        <row r="827">
          <cell r="A827" t="str">
            <v>3318607</v>
          </cell>
          <cell r="B827">
            <v>3318607</v>
          </cell>
          <cell r="C827" t="str">
            <v>Remocon Plus Elco</v>
          </cell>
          <cell r="D827" t="str">
            <v>Remocon Plus Elco</v>
          </cell>
          <cell r="E827" t="str">
            <v>Y</v>
          </cell>
        </row>
        <row r="828">
          <cell r="A828" t="str">
            <v>3319116</v>
          </cell>
          <cell r="B828">
            <v>3319116</v>
          </cell>
          <cell r="C828" t="str">
            <v>Комнатный датчик CUBE</v>
          </cell>
          <cell r="D828" t="str">
            <v>Комнатный датчик CUBE</v>
          </cell>
          <cell r="E828" t="str">
            <v>Y</v>
          </cell>
        </row>
        <row r="829">
          <cell r="A829" t="str">
            <v>3319126</v>
          </cell>
          <cell r="B829">
            <v>3319126</v>
          </cell>
          <cell r="C829" t="str">
            <v>Комнатный датчик CUBE S NET</v>
          </cell>
          <cell r="D829" t="str">
            <v>Комнатный датчик CUBE S NET</v>
          </cell>
          <cell r="E829" t="str">
            <v>Y</v>
          </cell>
        </row>
        <row r="830">
          <cell r="A830" t="str">
            <v>3319476</v>
          </cell>
          <cell r="B830">
            <v>3319476</v>
          </cell>
          <cell r="C830" t="str">
            <v>Комнатный датчик CUBE S NET белый</v>
          </cell>
          <cell r="D830" t="str">
            <v>Комнатный датчик CUBE S NET белый</v>
          </cell>
          <cell r="E830" t="str">
            <v>Y</v>
          </cell>
        </row>
        <row r="831">
          <cell r="A831" t="str">
            <v>3319477</v>
          </cell>
          <cell r="B831">
            <v>3319477</v>
          </cell>
          <cell r="C831" t="str">
            <v>Комнатный датчик CUBE белый</v>
          </cell>
          <cell r="D831" t="str">
            <v>Комнатный датчик CUBE белый</v>
          </cell>
          <cell r="E831" t="str">
            <v>Y</v>
          </cell>
        </row>
        <row r="832">
          <cell r="A832" t="str">
            <v>3318590</v>
          </cell>
          <cell r="B832">
            <v>3318590</v>
          </cell>
          <cell r="C832" t="str">
            <v>PROGRAMMABLE ROOM THERMOSTAT</v>
          </cell>
          <cell r="D832" t="str">
            <v>PROGRAMMABLE ROOM THERMOSTAT</v>
          </cell>
          <cell r="E832" t="str">
            <v>Y</v>
          </cell>
        </row>
        <row r="833">
          <cell r="A833" t="str">
            <v>3318613</v>
          </cell>
          <cell r="B833">
            <v>3318613</v>
          </cell>
          <cell r="C833" t="str">
            <v>SENSYS TR-RUS-GR-CR-SRB</v>
          </cell>
          <cell r="D833" t="str">
            <v>SENSYS TR-RUS-GR-CR-SRB</v>
          </cell>
          <cell r="E833" t="str">
            <v>Y</v>
          </cell>
        </row>
        <row r="834">
          <cell r="A834" t="str">
            <v>3318593</v>
          </cell>
          <cell r="B834">
            <v>3318593</v>
          </cell>
          <cell r="C834" t="str">
            <v>Цифровой термостат-прогр.+ шина Gal Evo</v>
          </cell>
          <cell r="D834" t="str">
            <v>Цифровой термостат-прогр.+ шина Gal Evo</v>
          </cell>
          <cell r="E834" t="str">
            <v>N</v>
          </cell>
        </row>
        <row r="835">
          <cell r="A835" t="str">
            <v>3318619</v>
          </cell>
          <cell r="B835">
            <v>3318619</v>
          </cell>
          <cell r="C835" t="str">
            <v>Пульт управления Expert Control</v>
          </cell>
          <cell r="D835" t="str">
            <v>Пульт управления Expert Control</v>
          </cell>
          <cell r="E835" t="str">
            <v>N</v>
          </cell>
        </row>
        <row r="836">
          <cell r="A836" t="str">
            <v>3318281</v>
          </cell>
          <cell r="B836">
            <v>3318281</v>
          </cell>
          <cell r="C836" t="str">
            <v>Термостат безопасности 65°C</v>
          </cell>
          <cell r="D836" t="str">
            <v>Термостат безопасности 65°C</v>
          </cell>
          <cell r="E836" t="str">
            <v>Y</v>
          </cell>
        </row>
        <row r="837">
          <cell r="A837" t="str">
            <v>3590702</v>
          </cell>
          <cell r="B837">
            <v>3590702</v>
          </cell>
          <cell r="C837" t="str">
            <v>Реле HGV для управления приточным вентилятором и 
внешним газовым клапаном для TRIGON XL</v>
          </cell>
          <cell r="D837" t="str">
            <v>Реле HGV для управления приточным вентилятором и 
внешним газовым клапаном для TRIGON XL</v>
          </cell>
          <cell r="E837" t="str">
            <v>Y</v>
          </cell>
        </row>
        <row r="838">
          <cell r="A838" t="str">
            <v>3590773</v>
          </cell>
          <cell r="B838">
            <v>3590773</v>
          </cell>
          <cell r="C838" t="str">
            <v>Внешний предохранительный термостат для TRIGON XXL</v>
          </cell>
          <cell r="D838" t="str">
            <v>Внешний предохранительный термостат для TRIGON XXL</v>
          </cell>
          <cell r="E838" t="str">
            <v>Y</v>
          </cell>
        </row>
        <row r="839">
          <cell r="A839" t="str">
            <v>3905280</v>
          </cell>
          <cell r="B839">
            <v>3905280</v>
          </cell>
          <cell r="C839" t="str">
            <v>THERMOSTAT TLPLUS</v>
          </cell>
          <cell r="D839" t="str">
            <v>THERMOSTAT TLPLUS</v>
          </cell>
          <cell r="E839" t="str">
            <v>Y</v>
          </cell>
        </row>
        <row r="840">
          <cell r="A840" t="str">
            <v>3590660</v>
          </cell>
          <cell r="B840">
            <v>3590660</v>
          </cell>
          <cell r="C840" t="str">
            <v>ROOM FAN + EXT. GAS VALVE TH-L EVO</v>
          </cell>
          <cell r="D840" t="str">
            <v>ROOM FAN + EXT. GAS VALVE TH-L EVO</v>
          </cell>
          <cell r="E840" t="str">
            <v>Y</v>
          </cell>
        </row>
        <row r="841">
          <cell r="A841" t="str">
            <v>3590723</v>
          </cell>
          <cell r="B841">
            <v>3590723</v>
          </cell>
          <cell r="C841" t="str">
            <v>Реле максимального давления воды TR-XL</v>
          </cell>
          <cell r="D841" t="str">
            <v>Реле максимального давления воды TR-XL</v>
          </cell>
          <cell r="E841" t="str">
            <v>Y</v>
          </cell>
        </row>
        <row r="842">
          <cell r="A842" t="str">
            <v>3590767</v>
          </cell>
          <cell r="B842">
            <v>3590767</v>
          </cell>
          <cell r="C842" t="str">
            <v>Реле минимального давления воды TRIGON XXL</v>
          </cell>
          <cell r="D842" t="str">
            <v>Реле минимального давления воды TRIGON XXL</v>
          </cell>
          <cell r="E842" t="str">
            <v>Y</v>
          </cell>
        </row>
        <row r="843">
          <cell r="A843" t="str">
            <v>3590768</v>
          </cell>
          <cell r="B843">
            <v>3590768</v>
          </cell>
          <cell r="C843" t="str">
            <v>Реле максимального давления воды TRIGON XXL</v>
          </cell>
          <cell r="D843" t="str">
            <v>Реле максимального давления воды TRIGON XXL</v>
          </cell>
          <cell r="E843" t="str">
            <v>Y</v>
          </cell>
        </row>
        <row r="844">
          <cell r="A844" t="str">
            <v>3723103</v>
          </cell>
          <cell r="B844">
            <v>3723103</v>
          </cell>
          <cell r="C844" t="str">
            <v>ANLEGTHERM/BEG.BODENHEIZ  RAST5-PE UPM3</v>
          </cell>
          <cell r="D844" t="str">
            <v>ANLEGTHERM/BEG.BODENHEIZ  RAST5-PE UPM3</v>
          </cell>
          <cell r="E844" t="str">
            <v>Y</v>
          </cell>
        </row>
        <row r="845">
          <cell r="A845" t="str">
            <v>3905103</v>
          </cell>
          <cell r="B845">
            <v>3905103</v>
          </cell>
          <cell r="C845" t="str">
            <v>РЕЛЕ ВЕНТИЛЯТОРА И ВНЕШНЕГО ГАЗ. КЛАПАНА</v>
          </cell>
          <cell r="D845" t="str">
            <v>РЕЛЕ ВЕНТИЛЯТОРА И ВНЕШНЕГО ГАЗ. КЛАПАНА</v>
          </cell>
          <cell r="E845" t="str">
            <v>Y</v>
          </cell>
        </row>
        <row r="846">
          <cell r="A846" t="str">
            <v>3905102</v>
          </cell>
          <cell r="B846">
            <v>3905102</v>
          </cell>
          <cell r="C846" t="str">
            <v>РЕЛЕ МИН. ДАВЛЕНИЯ ГАЗА ДЛЯ КАСКАДА</v>
          </cell>
          <cell r="D846" t="str">
            <v>РЕЛЕ МИН. ДАВЛЕНИЯ ГАЗА ДЛЯ КАСКАДА</v>
          </cell>
          <cell r="E846" t="str">
            <v>Y</v>
          </cell>
        </row>
        <row r="847">
          <cell r="A847" t="str">
            <v>3905101</v>
          </cell>
          <cell r="B847">
            <v>3905101</v>
          </cell>
          <cell r="C847" t="str">
            <v>РЕЛЕ МИН. ДАВЛЕНИЯ ГАЗА ДЛЯ ОДНОГО КОТЛА</v>
          </cell>
          <cell r="D847" t="str">
            <v>РЕЛЕ МИН. ДАВЛЕНИЯ ГАЗА ДЛЯ ОДНОГО КОТЛА</v>
          </cell>
          <cell r="E847" t="str">
            <v>Y</v>
          </cell>
        </row>
        <row r="848">
          <cell r="A848" t="str">
            <v>3590701</v>
          </cell>
          <cell r="B848">
            <v>3590701</v>
          </cell>
          <cell r="C848" t="str">
            <v>GAS VALVE LEAKAGE TESTER TR-XL</v>
          </cell>
          <cell r="D848" t="str">
            <v>GAS VALVE LEAKAGE TESTER TR-XL</v>
          </cell>
          <cell r="E848" t="str">
            <v>Y</v>
          </cell>
        </row>
        <row r="849">
          <cell r="A849" t="str">
            <v>3590812</v>
          </cell>
          <cell r="B849">
            <v>3590812</v>
          </cell>
          <cell r="C849" t="str">
            <v>Реле максимального давления газа TRIGON XXL</v>
          </cell>
          <cell r="D849" t="str">
            <v>Реле максимального давления газа TRIGON XXL</v>
          </cell>
          <cell r="E849" t="str">
            <v>Y</v>
          </cell>
        </row>
        <row r="850">
          <cell r="A850" t="str">
            <v>64201242</v>
          </cell>
          <cell r="B850">
            <v>64201242</v>
          </cell>
          <cell r="C850" t="str">
            <v>РЕЛЕ ДАВЛЕНИЯ HUBA 625.9978 (МИН.)</v>
          </cell>
          <cell r="D850" t="str">
            <v>РЕЛЕ ДАВЛЕНИЯ HUBA 625.9978 (МИН.)</v>
          </cell>
          <cell r="E850" t="str">
            <v>Y</v>
          </cell>
        </row>
        <row r="851">
          <cell r="A851" t="str">
            <v>3590772</v>
          </cell>
          <cell r="B851">
            <v>3590772</v>
          </cell>
          <cell r="C851" t="str">
            <v>Блок контроля герметичности TRIGON XXL</v>
          </cell>
          <cell r="D851" t="str">
            <v>Блок контроля герметичности TRIGON XXL</v>
          </cell>
          <cell r="E851" t="str">
            <v>N</v>
          </cell>
        </row>
        <row r="852">
          <cell r="A852" t="str">
            <v>3590802</v>
          </cell>
          <cell r="B852">
            <v>3590802</v>
          </cell>
          <cell r="C852" t="str">
            <v>ROOM FAN + EXT. GAS VALVE TR-XXL</v>
          </cell>
          <cell r="D852" t="str">
            <v>ROOM FAN + EXT. GAS VALVE TR-XXL</v>
          </cell>
          <cell r="E852" t="str">
            <v>Y</v>
          </cell>
        </row>
        <row r="853">
          <cell r="A853" t="str">
            <v>3590201</v>
          </cell>
          <cell r="B853">
            <v>3590201</v>
          </cell>
          <cell r="C853" t="str">
            <v>Внешний аварийный термостат 100</v>
          </cell>
          <cell r="D853" t="str">
            <v>Внешний аварийный термостат 100</v>
          </cell>
          <cell r="E853" t="str">
            <v>Y</v>
          </cell>
        </row>
        <row r="854">
          <cell r="A854" t="str">
            <v>3590348</v>
          </cell>
          <cell r="B854">
            <v>3590348</v>
          </cell>
          <cell r="C854" t="str">
            <v>Реле мин давления газа</v>
          </cell>
          <cell r="D854" t="str">
            <v>Реле мин давления газа</v>
          </cell>
          <cell r="E854" t="str">
            <v>Y</v>
          </cell>
        </row>
        <row r="855">
          <cell r="A855" t="str">
            <v>3318046</v>
          </cell>
          <cell r="B855">
            <v>3318046</v>
          </cell>
          <cell r="C855" t="str">
            <v>Хомут распорный из нерж.стали</v>
          </cell>
          <cell r="D855" t="str">
            <v>Хомут распорный из нерж.стали</v>
          </cell>
          <cell r="E855" t="str">
            <v>N</v>
          </cell>
        </row>
        <row r="856">
          <cell r="A856" t="str">
            <v>706582</v>
          </cell>
          <cell r="B856">
            <v>706582</v>
          </cell>
          <cell r="C856" t="str">
            <v>Kit sdoppiato per incasso</v>
          </cell>
          <cell r="D856" t="str">
            <v>Kit sdoppiato per incasso</v>
          </cell>
          <cell r="E856" t="str">
            <v>Y</v>
          </cell>
        </row>
        <row r="857">
          <cell r="A857" t="str">
            <v>3590378</v>
          </cell>
          <cell r="B857">
            <v>3590378</v>
          </cell>
          <cell r="C857" t="str">
            <v>FLUE VENTILATION GRATE 150/200MM</v>
          </cell>
          <cell r="D857" t="str">
            <v>FLUE VENTILATION GRATE 150/200MM</v>
          </cell>
          <cell r="E857" t="str">
            <v>Y</v>
          </cell>
        </row>
        <row r="858">
          <cell r="A858" t="str">
            <v>3318028</v>
          </cell>
          <cell r="B858">
            <v>3318028</v>
          </cell>
          <cell r="C858" t="str">
            <v>Оголовок d80 притока воздуха</v>
          </cell>
          <cell r="D858" t="str">
            <v>Оголовок d80 притока воздуха</v>
          </cell>
          <cell r="E858" t="str">
            <v>Y</v>
          </cell>
        </row>
        <row r="859">
          <cell r="A859" t="str">
            <v>3590238</v>
          </cell>
          <cell r="B859">
            <v>3590238</v>
          </cell>
          <cell r="C859" t="str">
            <v>Удлинение d100-1000мм притока возд.</v>
          </cell>
          <cell r="D859" t="str">
            <v>Удлинение d100-1000мм притока возд.</v>
          </cell>
          <cell r="E859" t="str">
            <v>Y</v>
          </cell>
        </row>
        <row r="860">
          <cell r="A860" t="str">
            <v>3590239</v>
          </cell>
          <cell r="B860">
            <v>3590239</v>
          </cell>
          <cell r="C860" t="str">
            <v>Отвод 90° d100 притока воздуха</v>
          </cell>
          <cell r="D860" t="str">
            <v>Отвод 90° d100 притока воздуха</v>
          </cell>
          <cell r="E860" t="str">
            <v>Y</v>
          </cell>
        </row>
        <row r="861">
          <cell r="A861" t="str">
            <v>3590240</v>
          </cell>
          <cell r="B861">
            <v>3590240</v>
          </cell>
          <cell r="C861" t="str">
            <v>Отвод 45° d100 притока воздуха</v>
          </cell>
          <cell r="D861" t="str">
            <v>Отвод 45° d100 притока воздуха</v>
          </cell>
          <cell r="E861" t="str">
            <v>Y</v>
          </cell>
        </row>
        <row r="862">
          <cell r="A862" t="str">
            <v>3590241</v>
          </cell>
          <cell r="B862">
            <v>3590241</v>
          </cell>
          <cell r="C862" t="str">
            <v>Оголовок d110 притока воздуха гориз.</v>
          </cell>
          <cell r="D862" t="str">
            <v>Оголовок d110 притока воздуха гориз.</v>
          </cell>
          <cell r="E862" t="str">
            <v>Y</v>
          </cell>
        </row>
        <row r="863">
          <cell r="A863" t="str">
            <v>3208050</v>
          </cell>
          <cell r="B863">
            <v>3208050</v>
          </cell>
          <cell r="C863" t="str">
            <v>Гибкие решетки  ø от 100 до 160 мм</v>
          </cell>
          <cell r="D863" t="str">
            <v>Гибкие решетки  ø от 100 до 160 мм</v>
          </cell>
          <cell r="E863" t="str">
            <v>Y</v>
          </cell>
        </row>
        <row r="864">
          <cell r="A864" t="str">
            <v>3208078</v>
          </cell>
          <cell r="B864">
            <v>3208078</v>
          </cell>
          <cell r="C864" t="str">
            <v>гибкая решетка с прокладками Ø165-200</v>
          </cell>
          <cell r="D864" t="str">
            <v>гибкая решетка с прокладками Ø165-200</v>
          </cell>
          <cell r="E864" t="str">
            <v>Y</v>
          </cell>
        </row>
        <row r="865">
          <cell r="A865" t="str">
            <v>3590237</v>
          </cell>
          <cell r="B865">
            <v>3590237</v>
          </cell>
          <cell r="C865" t="str">
            <v>Адаптер d100 притока воздуха</v>
          </cell>
          <cell r="D865" t="str">
            <v>Адаптер d100 притока воздуха</v>
          </cell>
          <cell r="E865" t="str">
            <v>Y</v>
          </cell>
        </row>
        <row r="866">
          <cell r="A866" t="str">
            <v>3905215</v>
          </cell>
          <cell r="B866">
            <v>3905215</v>
          </cell>
          <cell r="C866" t="str">
            <v>ВЕНТИЛЯЦИОННАЯ РЕШЕТКА 100-200 ММ</v>
          </cell>
          <cell r="D866" t="str">
            <v>ВЕНТИЛЯЦИОННАЯ РЕШЕТКА 100-200 ММ</v>
          </cell>
          <cell r="E866" t="str">
            <v>Y</v>
          </cell>
        </row>
        <row r="867">
          <cell r="A867" t="str">
            <v>3590312</v>
          </cell>
          <cell r="B867">
            <v>3590312</v>
          </cell>
          <cell r="C867" t="str">
            <v>Решетка забора воздуха R40/150</v>
          </cell>
          <cell r="D867" t="str">
            <v>Решетка забора воздуха R40/150</v>
          </cell>
          <cell r="E867" t="str">
            <v>Y</v>
          </cell>
        </row>
        <row r="868">
          <cell r="A868" t="str">
            <v>3590376</v>
          </cell>
          <cell r="B868">
            <v>3590376</v>
          </cell>
          <cell r="C868" t="str">
            <v>Манжета-оголовок + воздухозаборник 150MM</v>
          </cell>
          <cell r="D868" t="str">
            <v>Манжета-оголовок + воздухозаборник 150MM</v>
          </cell>
          <cell r="E868" t="str">
            <v>Y</v>
          </cell>
        </row>
        <row r="869">
          <cell r="A869" t="str">
            <v>3590392</v>
          </cell>
          <cell r="B869">
            <v>3590392</v>
          </cell>
          <cell r="C869" t="str">
            <v>Манжета-оголовок + воздухозаборник 200MM</v>
          </cell>
          <cell r="D869" t="str">
            <v>Манжета-оголовок + воздухозаборник 200MM</v>
          </cell>
          <cell r="E869" t="str">
            <v>Y</v>
          </cell>
        </row>
        <row r="870">
          <cell r="A870" t="str">
            <v>3590412</v>
          </cell>
          <cell r="B870">
            <v>3590412</v>
          </cell>
          <cell r="C870" t="str">
            <v>Манжета-оголовок + воздухозаборник 100MM</v>
          </cell>
          <cell r="D870" t="str">
            <v>Манжета-оголовок + воздухозаборник 100MM</v>
          </cell>
          <cell r="E870" t="str">
            <v>Y</v>
          </cell>
        </row>
        <row r="871">
          <cell r="A871" t="str">
            <v>3581930</v>
          </cell>
          <cell r="B871">
            <v>3581930</v>
          </cell>
          <cell r="C871" t="str">
            <v>Адаптер для внешнего забора воздуха TR-XXL EVO TYPE L</v>
          </cell>
          <cell r="D871" t="str">
            <v>Адаптер для внешнего забора воздуха TR-XXL EVO TYPE L</v>
          </cell>
          <cell r="E871" t="str">
            <v>Y</v>
          </cell>
        </row>
        <row r="872">
          <cell r="A872" t="str">
            <v>3581931</v>
          </cell>
          <cell r="B872">
            <v>3581931</v>
          </cell>
          <cell r="C872" t="str">
            <v>Адаптер для внешнего забора воздуха TR-XXL EVO TYPE XL</v>
          </cell>
          <cell r="D872" t="str">
            <v>Адаптер для внешнего забора воздуха TR-XXL EVO TYPE XL</v>
          </cell>
          <cell r="E872" t="str">
            <v>Y</v>
          </cell>
        </row>
        <row r="873">
          <cell r="A873" t="str">
            <v>3590311</v>
          </cell>
          <cell r="B873">
            <v>3590311</v>
          </cell>
          <cell r="C873" t="str">
            <v>Защитная решетка на патрубок 100MM</v>
          </cell>
          <cell r="D873" t="str">
            <v>Защитная решетка на патрубок 100MM</v>
          </cell>
          <cell r="E873" t="str">
            <v>Y</v>
          </cell>
        </row>
        <row r="874">
          <cell r="A874" t="str">
            <v>3590818</v>
          </cell>
          <cell r="B874">
            <v>3590818</v>
          </cell>
          <cell r="C874" t="str">
            <v>Адаптер для внешнего забора воздуха TR-XXL EVO 2MW</v>
          </cell>
          <cell r="D874" t="str">
            <v>Адаптер для внешнего забора воздуха TR-XXL EVO 2MW</v>
          </cell>
          <cell r="E874" t="str">
            <v>Y</v>
          </cell>
        </row>
        <row r="875">
          <cell r="A875" t="str">
            <v>3318013</v>
          </cell>
          <cell r="B875">
            <v>3318013</v>
          </cell>
          <cell r="C875" t="str">
            <v>Комплект коаксиал.d80/125 верт.черн.</v>
          </cell>
          <cell r="D875" t="str">
            <v>Комплект коаксиал.d80/125 верт.черн.</v>
          </cell>
          <cell r="E875" t="str">
            <v>N</v>
          </cell>
        </row>
        <row r="876">
          <cell r="A876" t="str">
            <v>3318014</v>
          </cell>
          <cell r="B876">
            <v>3318014</v>
          </cell>
          <cell r="C876" t="str">
            <v>Комплект коаксиал.d80/125 верт.красн.</v>
          </cell>
          <cell r="D876" t="str">
            <v>Комплект коаксиал.d80/125 верт.красн.</v>
          </cell>
          <cell r="E876" t="str">
            <v>N</v>
          </cell>
        </row>
        <row r="877">
          <cell r="A877" t="str">
            <v>3318036</v>
          </cell>
          <cell r="B877">
            <v>3318036</v>
          </cell>
          <cell r="C877" t="str">
            <v>Отвод коаксиал.90° M/F d80/125</v>
          </cell>
          <cell r="D877" t="str">
            <v>Отвод коаксиал.90° M/F d80/125</v>
          </cell>
          <cell r="E877" t="str">
            <v>N</v>
          </cell>
        </row>
        <row r="878">
          <cell r="A878" t="str">
            <v>3318037</v>
          </cell>
          <cell r="B878">
            <v>3318037</v>
          </cell>
          <cell r="C878" t="str">
            <v>Отвод коаксиал.45° M/F d80/125</v>
          </cell>
          <cell r="D878" t="str">
            <v>Отвод коаксиал.45° M/F d80/125</v>
          </cell>
          <cell r="E878" t="str">
            <v>N</v>
          </cell>
        </row>
        <row r="879">
          <cell r="A879" t="str">
            <v>3318041</v>
          </cell>
          <cell r="B879">
            <v>3318041</v>
          </cell>
          <cell r="C879" t="str">
            <v>Комплект коаксиал.d60/100-750мм C42</v>
          </cell>
          <cell r="D879" t="str">
            <v>Комплект коаксиал.d60/100-750мм C42</v>
          </cell>
          <cell r="E879" t="str">
            <v>Y</v>
          </cell>
        </row>
        <row r="880">
          <cell r="A880" t="str">
            <v>3319054</v>
          </cell>
          <cell r="B880">
            <v>3319054</v>
          </cell>
          <cell r="C880" t="str">
            <v>Комплект коаксиал.d60/100-750 гор серый</v>
          </cell>
          <cell r="D880" t="str">
            <v>Комплект коаксиал.d60/100-750 гор серый</v>
          </cell>
          <cell r="E880" t="str">
            <v>N</v>
          </cell>
        </row>
        <row r="881">
          <cell r="A881" t="str">
            <v>3319055</v>
          </cell>
          <cell r="B881">
            <v>3319055</v>
          </cell>
          <cell r="C881" t="str">
            <v>Комплект коаксиал.d60/100-750 верт серый</v>
          </cell>
          <cell r="D881" t="str">
            <v>Комплект коаксиал.d60/100-750 верт серый</v>
          </cell>
          <cell r="E881" t="str">
            <v>N</v>
          </cell>
        </row>
        <row r="882">
          <cell r="A882" t="str">
            <v>3319057</v>
          </cell>
          <cell r="B882">
            <v>3319057</v>
          </cell>
          <cell r="C882" t="str">
            <v>Отвод коаксиал.90° M/F d60/100, серый</v>
          </cell>
          <cell r="D882" t="str">
            <v>Отвод коаксиал.90° M/F d60/100, серый</v>
          </cell>
          <cell r="E882" t="str">
            <v>N</v>
          </cell>
        </row>
        <row r="883">
          <cell r="A883" t="str">
            <v>3319058</v>
          </cell>
          <cell r="B883">
            <v>3319058</v>
          </cell>
          <cell r="C883" t="str">
            <v>Отвод коаксиал.45° M/F d60/100 2шт серый</v>
          </cell>
          <cell r="D883" t="str">
            <v>Отвод коаксиал.45° M/F d60/100 2шт серый</v>
          </cell>
          <cell r="E883" t="str">
            <v>N</v>
          </cell>
        </row>
        <row r="884">
          <cell r="A884" t="str">
            <v>873249</v>
          </cell>
          <cell r="B884">
            <v>873249</v>
          </cell>
          <cell r="C884" t="str">
            <v>Отвод коаксиал. 90° d60/100 NEXT EVO</v>
          </cell>
          <cell r="D884" t="str">
            <v>Отвод коаксиал. 90° d60/100 NEXT EVO</v>
          </cell>
          <cell r="E884" t="str">
            <v>N</v>
          </cell>
        </row>
        <row r="885">
          <cell r="A885" t="str">
            <v>873486</v>
          </cell>
          <cell r="B885">
            <v>873486</v>
          </cell>
          <cell r="C885" t="str">
            <v>Удлинение d60/100-0,5м NEXT EVO</v>
          </cell>
          <cell r="D885" t="str">
            <v>Удлинение d60/100-0,5м NEXT EVO</v>
          </cell>
          <cell r="E885" t="str">
            <v>N</v>
          </cell>
        </row>
        <row r="886">
          <cell r="A886" t="str">
            <v>3318000</v>
          </cell>
          <cell r="B886">
            <v>3318000</v>
          </cell>
          <cell r="C886" t="str">
            <v>Комплект коаксиал.d60/100-1000мм гориз.</v>
          </cell>
          <cell r="D886" t="str">
            <v>Комплект коаксиал.d60/100-1000мм гориз.</v>
          </cell>
          <cell r="E886" t="str">
            <v>Y</v>
          </cell>
        </row>
        <row r="887">
          <cell r="A887" t="str">
            <v>3318001</v>
          </cell>
          <cell r="B887">
            <v>3318001</v>
          </cell>
          <cell r="C887" t="str">
            <v>Комплект коаксиал.d60/100-750мм гориз.</v>
          </cell>
          <cell r="D887" t="str">
            <v>Комплект коаксиал.d60/100-750мм гориз.</v>
          </cell>
          <cell r="E887" t="str">
            <v>Y</v>
          </cell>
        </row>
        <row r="888">
          <cell r="A888" t="str">
            <v>3318002</v>
          </cell>
          <cell r="B888">
            <v>3318002</v>
          </cell>
          <cell r="C888" t="str">
            <v>Комплект коаксиал.d60/100-750мм верт.</v>
          </cell>
          <cell r="D888" t="str">
            <v>Комплект коаксиал.d60/100-750мм верт.</v>
          </cell>
          <cell r="E888" t="str">
            <v>Y</v>
          </cell>
        </row>
        <row r="889">
          <cell r="A889" t="str">
            <v>3318003</v>
          </cell>
          <cell r="B889">
            <v>3318003</v>
          </cell>
          <cell r="C889" t="str">
            <v>Отвод коаксиал.90° M/F d60/100</v>
          </cell>
          <cell r="D889" t="str">
            <v>Отвод коаксиал.90° M/F d60/100</v>
          </cell>
          <cell r="E889" t="str">
            <v>Y</v>
          </cell>
        </row>
        <row r="890">
          <cell r="A890" t="str">
            <v>3318004</v>
          </cell>
          <cell r="B890">
            <v>3318004</v>
          </cell>
          <cell r="C890" t="str">
            <v>Отвод коаксиал.45° M/F d60/100 2шт.</v>
          </cell>
          <cell r="D890" t="str">
            <v>Отвод коаксиал.45° M/F d60/100 2шт.</v>
          </cell>
          <cell r="E890" t="str">
            <v>Y</v>
          </cell>
        </row>
        <row r="891">
          <cell r="A891" t="str">
            <v>3318005</v>
          </cell>
          <cell r="B891">
            <v>3318005</v>
          </cell>
          <cell r="C891" t="str">
            <v>Удлинение M/F d60/100-1000мм</v>
          </cell>
          <cell r="D891" t="str">
            <v>Удлинение M/F d60/100-1000мм</v>
          </cell>
          <cell r="E891" t="str">
            <v>Y</v>
          </cell>
        </row>
        <row r="892">
          <cell r="A892" t="str">
            <v>3318006</v>
          </cell>
          <cell r="B892">
            <v>3318006</v>
          </cell>
          <cell r="C892" t="str">
            <v>Удлинение M/F d60/100-500мм</v>
          </cell>
          <cell r="D892" t="str">
            <v>Удлинение M/F d60/100-500мм</v>
          </cell>
          <cell r="E892" t="str">
            <v>Y</v>
          </cell>
        </row>
        <row r="893">
          <cell r="A893" t="str">
            <v>3318007</v>
          </cell>
          <cell r="B893">
            <v>3318007</v>
          </cell>
          <cell r="C893" t="str">
            <v>Удлинение M/F d60/100-250мм</v>
          </cell>
          <cell r="D893" t="str">
            <v>Удлинение M/F d60/100-250мм</v>
          </cell>
          <cell r="E893" t="str">
            <v>Y</v>
          </cell>
        </row>
        <row r="894">
          <cell r="A894" t="str">
            <v>3318008</v>
          </cell>
          <cell r="B894">
            <v>3318008</v>
          </cell>
          <cell r="C894" t="str">
            <v>Адаптер d60/100 с отводом конд.</v>
          </cell>
          <cell r="D894" t="str">
            <v>Адаптер d60/100 с отводом конд.</v>
          </cell>
          <cell r="E894" t="str">
            <v>Y</v>
          </cell>
        </row>
        <row r="895">
          <cell r="A895" t="str">
            <v>3318038</v>
          </cell>
          <cell r="B895">
            <v>3318038</v>
          </cell>
          <cell r="C895" t="str">
            <v>Удлинение M/F d80/125-1000мм</v>
          </cell>
          <cell r="D895" t="str">
            <v>Удлинение M/F d80/125-1000мм</v>
          </cell>
          <cell r="E895" t="str">
            <v>Y</v>
          </cell>
        </row>
        <row r="896">
          <cell r="A896" t="str">
            <v>3318073</v>
          </cell>
          <cell r="B896">
            <v>3318073</v>
          </cell>
          <cell r="C896" t="str">
            <v>Комплект коаксиал.d60/100-1000мм гориз.</v>
          </cell>
          <cell r="D896" t="str">
            <v>Комплект коаксиал.d60/100-1000мм гориз.</v>
          </cell>
          <cell r="E896" t="str">
            <v>Y</v>
          </cell>
        </row>
        <row r="897">
          <cell r="A897" t="str">
            <v>3318074</v>
          </cell>
          <cell r="B897">
            <v>3318074</v>
          </cell>
          <cell r="C897" t="str">
            <v>Комплект коаксиал.d60/100-1000мм верт.</v>
          </cell>
          <cell r="D897" t="str">
            <v>Комплект коаксиал.d60/100-1000мм верт.</v>
          </cell>
          <cell r="E897" t="str">
            <v>Y</v>
          </cell>
        </row>
        <row r="898">
          <cell r="A898" t="str">
            <v>3318075</v>
          </cell>
          <cell r="B898">
            <v>3318075</v>
          </cell>
          <cell r="C898" t="str">
            <v>Отвод коаксиал.90° M/F d60/100 конд.</v>
          </cell>
          <cell r="D898" t="str">
            <v>Отвод коаксиал.90° M/F d60/100 конд.</v>
          </cell>
          <cell r="E898" t="str">
            <v>Y</v>
          </cell>
        </row>
        <row r="899">
          <cell r="A899" t="str">
            <v>3318076</v>
          </cell>
          <cell r="B899">
            <v>3318076</v>
          </cell>
          <cell r="C899" t="str">
            <v>Отвод коаксиал.45° M/F d60/100 2шт.конд</v>
          </cell>
          <cell r="D899" t="str">
            <v>Отвод коаксиал.45° M/F d60/100 2шт.конд</v>
          </cell>
          <cell r="E899" t="str">
            <v>Y</v>
          </cell>
        </row>
        <row r="900">
          <cell r="A900" t="str">
            <v>3318077</v>
          </cell>
          <cell r="B900">
            <v>3318077</v>
          </cell>
          <cell r="C900" t="str">
            <v>Удлинение M/F d60/100-1000мм конд.</v>
          </cell>
          <cell r="D900" t="str">
            <v>Удлинение M/F d60/100-1000мм конд.</v>
          </cell>
          <cell r="E900" t="str">
            <v>Y</v>
          </cell>
        </row>
        <row r="901">
          <cell r="A901" t="str">
            <v>3318078</v>
          </cell>
          <cell r="B901">
            <v>3318078</v>
          </cell>
          <cell r="C901" t="str">
            <v>Удлинение M/F d60/100-500мм конд.</v>
          </cell>
          <cell r="D901" t="str">
            <v>Удлинение M/F d60/100-500мм конд.</v>
          </cell>
          <cell r="E901" t="str">
            <v>Y</v>
          </cell>
        </row>
        <row r="902">
          <cell r="A902" t="str">
            <v>3318079</v>
          </cell>
          <cell r="B902">
            <v>3318079</v>
          </cell>
          <cell r="C902" t="str">
            <v>Адаптер d60/100 вертикального монтажа</v>
          </cell>
          <cell r="D902" t="str">
            <v>Адаптер d60/100 вертикального монтажа</v>
          </cell>
          <cell r="E902" t="str">
            <v>Y</v>
          </cell>
        </row>
        <row r="903">
          <cell r="A903" t="str">
            <v>3318080</v>
          </cell>
          <cell r="B903">
            <v>3318080</v>
          </cell>
          <cell r="C903" t="str">
            <v>Комплект коаксиал.d80/125 верт.черн.конд</v>
          </cell>
          <cell r="D903" t="str">
            <v>Комплект коаксиал.d80/125 верт.черн.конд</v>
          </cell>
          <cell r="E903" t="str">
            <v>Y</v>
          </cell>
        </row>
        <row r="904">
          <cell r="A904" t="str">
            <v>3318081</v>
          </cell>
          <cell r="B904">
            <v>3318081</v>
          </cell>
          <cell r="C904" t="str">
            <v>Комплект коаксиал.d80/125 верт.красн.кон</v>
          </cell>
          <cell r="D904" t="str">
            <v>Комплект коаксиал.d80/125 верт.красн.кон</v>
          </cell>
          <cell r="E904" t="str">
            <v>Y</v>
          </cell>
        </row>
        <row r="905">
          <cell r="A905" t="str">
            <v>3318090</v>
          </cell>
          <cell r="B905">
            <v>3318090</v>
          </cell>
          <cell r="C905" t="str">
            <v>Комплект коаксиал.d80/125-1000мм конд.</v>
          </cell>
          <cell r="D905" t="str">
            <v>Комплект коаксиал.d80/125-1000мм конд.</v>
          </cell>
          <cell r="E905" t="str">
            <v>Y</v>
          </cell>
        </row>
        <row r="906">
          <cell r="A906" t="str">
            <v>3318091</v>
          </cell>
          <cell r="B906">
            <v>3318091</v>
          </cell>
          <cell r="C906" t="str">
            <v>Отвод коаксиал.90° M/F d80/125 конд.</v>
          </cell>
          <cell r="D906" t="str">
            <v>Отвод коаксиал.90° M/F d80/125 конд.</v>
          </cell>
          <cell r="E906" t="str">
            <v>Y</v>
          </cell>
        </row>
        <row r="907">
          <cell r="A907" t="str">
            <v>3318092</v>
          </cell>
          <cell r="B907">
            <v>3318092</v>
          </cell>
          <cell r="C907" t="str">
            <v>Отвод коаксиал.45° M/F d80/125</v>
          </cell>
          <cell r="D907" t="str">
            <v>Отвод коаксиал.45° M/F d80/125</v>
          </cell>
          <cell r="E907" t="str">
            <v>Y</v>
          </cell>
        </row>
        <row r="908">
          <cell r="A908" t="str">
            <v>3318093</v>
          </cell>
          <cell r="B908">
            <v>3318093</v>
          </cell>
          <cell r="C908" t="str">
            <v>Удлинение M/F d80/125-1000мм конд.</v>
          </cell>
          <cell r="D908" t="str">
            <v>Удлинение M/F d80/125-1000мм конд.</v>
          </cell>
          <cell r="E908" t="str">
            <v>Y</v>
          </cell>
        </row>
        <row r="909">
          <cell r="A909" t="str">
            <v>3318094</v>
          </cell>
          <cell r="B909">
            <v>3318094</v>
          </cell>
          <cell r="C909" t="str">
            <v>Удлинение M/F d80/125- 500мм</v>
          </cell>
          <cell r="D909" t="str">
            <v>Удлинение M/F d80/125- 500мм</v>
          </cell>
          <cell r="E909" t="str">
            <v>Y</v>
          </cell>
        </row>
        <row r="910">
          <cell r="A910" t="str">
            <v>3318095</v>
          </cell>
          <cell r="B910">
            <v>3318095</v>
          </cell>
          <cell r="C910" t="str">
            <v>Адаптер d60/100-d80/125 конд.</v>
          </cell>
          <cell r="D910" t="str">
            <v>Адаптер d60/100-d80/125 конд.</v>
          </cell>
          <cell r="E910" t="str">
            <v>Y</v>
          </cell>
        </row>
        <row r="911">
          <cell r="A911" t="str">
            <v>3318188</v>
          </cell>
          <cell r="B911">
            <v>3318188</v>
          </cell>
          <cell r="C911" t="str">
            <v>Комплект коаксиал.d80/125-1000</v>
          </cell>
          <cell r="D911" t="str">
            <v>Комплект коаксиал.d80/125-1000</v>
          </cell>
          <cell r="E911" t="str">
            <v>Y</v>
          </cell>
        </row>
        <row r="912">
          <cell r="A912" t="str">
            <v>3318854</v>
          </cell>
          <cell r="B912">
            <v>3318854</v>
          </cell>
          <cell r="C912" t="str">
            <v>Комплект коаксиал.d60/100 верт.красн.кон</v>
          </cell>
          <cell r="D912" t="str">
            <v>Комплект коаксиал.d60/100 верт.красн.кон</v>
          </cell>
          <cell r="E912" t="str">
            <v>Y</v>
          </cell>
        </row>
        <row r="913">
          <cell r="A913" t="str">
            <v>3318855</v>
          </cell>
          <cell r="B913">
            <v>3318855</v>
          </cell>
          <cell r="C913" t="str">
            <v>Комплект коаксиал.d60/100 верт.черн.</v>
          </cell>
          <cell r="D913" t="str">
            <v>Комплект коаксиал.d60/100 верт.черн.</v>
          </cell>
          <cell r="E913" t="str">
            <v>Y</v>
          </cell>
        </row>
        <row r="914">
          <cell r="A914" t="str">
            <v>3318856</v>
          </cell>
          <cell r="B914">
            <v>3318856</v>
          </cell>
          <cell r="C914" t="str">
            <v>Комплект коаксиал.d60/100 верт.красн.</v>
          </cell>
          <cell r="D914" t="str">
            <v>Комплект коаксиал.d60/100 верт.красн.</v>
          </cell>
          <cell r="E914" t="str">
            <v>Y</v>
          </cell>
        </row>
        <row r="915">
          <cell r="A915" t="str">
            <v>3319053</v>
          </cell>
          <cell r="B915">
            <v>3319053</v>
          </cell>
          <cell r="C915" t="str">
            <v>Комплект коаксиал.d60/100-1000 гор серый</v>
          </cell>
          <cell r="D915" t="str">
            <v>Комплект коаксиал.d60/100-1000 гор серый</v>
          </cell>
          <cell r="E915" t="str">
            <v>Y</v>
          </cell>
        </row>
        <row r="916">
          <cell r="A916" t="str">
            <v>3319163</v>
          </cell>
          <cell r="B916">
            <v>3319163</v>
          </cell>
          <cell r="C916" t="str">
            <v>KIT COAX L 1000 HORIZ. CONDENS GREY 9006</v>
          </cell>
          <cell r="D916" t="str">
            <v>KIT COAX L 1000 HORIZ. CONDENS GREY 9006</v>
          </cell>
          <cell r="E916" t="str">
            <v>Y</v>
          </cell>
        </row>
        <row r="917">
          <cell r="A917" t="str">
            <v>3319164</v>
          </cell>
          <cell r="B917">
            <v>3319164</v>
          </cell>
          <cell r="C917" t="str">
            <v>EXT. COAX. M/F L 1000 CONDENS GREY 9006</v>
          </cell>
          <cell r="D917" t="str">
            <v>EXT. COAX. M/F L 1000 CONDENS GREY 9006</v>
          </cell>
          <cell r="E917" t="str">
            <v>Y</v>
          </cell>
        </row>
        <row r="918">
          <cell r="A918" t="str">
            <v>3319165</v>
          </cell>
          <cell r="B918">
            <v>3319165</v>
          </cell>
          <cell r="C918" t="str">
            <v>EXT. COAX. M/F L 500 CONDENS GREY 9006</v>
          </cell>
          <cell r="D918" t="str">
            <v>EXT. COAX. M/F L 500 CONDENS GREY 9006</v>
          </cell>
          <cell r="E918" t="str">
            <v>Y</v>
          </cell>
        </row>
        <row r="919">
          <cell r="A919" t="str">
            <v>3319166</v>
          </cell>
          <cell r="B919">
            <v>3319166</v>
          </cell>
          <cell r="C919" t="str">
            <v>ELBOW COAX. M/F 90° CONDENS GREY 9006</v>
          </cell>
          <cell r="D919" t="str">
            <v>ELBOW COAX. M/F 90° CONDENS GREY 9006</v>
          </cell>
          <cell r="E919" t="str">
            <v>Y</v>
          </cell>
        </row>
        <row r="920">
          <cell r="A920" t="str">
            <v>3319167</v>
          </cell>
          <cell r="B920">
            <v>3319167</v>
          </cell>
          <cell r="C920" t="str">
            <v>KIT COAX. VERTICAL START GREY 9006</v>
          </cell>
          <cell r="D920" t="str">
            <v>KIT COAX. VERTICAL START GREY 9006</v>
          </cell>
          <cell r="E920" t="str">
            <v>Y</v>
          </cell>
        </row>
        <row r="921">
          <cell r="A921" t="str">
            <v>3319168</v>
          </cell>
          <cell r="B921">
            <v>3319168</v>
          </cell>
          <cell r="C921" t="str">
            <v>ELBOW COAX M/F 45° COND. 2 PCS GREY 9006</v>
          </cell>
          <cell r="D921" t="str">
            <v>ELBOW COAX M/F 45° COND. 2 PCS GREY 9006</v>
          </cell>
          <cell r="E921" t="str">
            <v>Y</v>
          </cell>
        </row>
        <row r="922">
          <cell r="A922" t="str">
            <v>3319235</v>
          </cell>
          <cell r="B922">
            <v>3319235</v>
          </cell>
          <cell r="C922" t="str">
            <v>Комплект коаксиал.d60/100 верт.черн.конд</v>
          </cell>
          <cell r="D922" t="str">
            <v>Комплект коаксиал.d60/100 верт.черн.конд</v>
          </cell>
          <cell r="E922" t="str">
            <v>Y</v>
          </cell>
        </row>
        <row r="923">
          <cell r="A923" t="str">
            <v>3590224</v>
          </cell>
          <cell r="B923">
            <v>3590224</v>
          </cell>
          <cell r="C923" t="str">
            <v>Удлинение d110/150-1000мм</v>
          </cell>
          <cell r="D923" t="str">
            <v>Удлинение d110/150-1000мм</v>
          </cell>
          <cell r="E923" t="str">
            <v>Y</v>
          </cell>
        </row>
        <row r="924">
          <cell r="A924" t="str">
            <v>3590225</v>
          </cell>
          <cell r="B924">
            <v>3590225</v>
          </cell>
          <cell r="C924" t="str">
            <v>Удлинение d110/150-500мм</v>
          </cell>
          <cell r="D924" t="str">
            <v>Удлинение d110/150-500мм</v>
          </cell>
          <cell r="E924" t="str">
            <v>Y</v>
          </cell>
        </row>
        <row r="925">
          <cell r="A925" t="str">
            <v>3590226</v>
          </cell>
          <cell r="B925">
            <v>3590226</v>
          </cell>
          <cell r="C925" t="str">
            <v>Отвод коаксиал.90º d110/150</v>
          </cell>
          <cell r="D925" t="str">
            <v>Отвод коаксиал.90º d110/150</v>
          </cell>
          <cell r="E925" t="str">
            <v>Y</v>
          </cell>
        </row>
        <row r="926">
          <cell r="A926" t="str">
            <v>3590227</v>
          </cell>
          <cell r="B926">
            <v>3590227</v>
          </cell>
          <cell r="C926" t="str">
            <v>Отвод коаксиал.45° M/F d110/150</v>
          </cell>
          <cell r="D926" t="str">
            <v>Отвод коаксиал.45° M/F d110/150</v>
          </cell>
          <cell r="E926" t="str">
            <v>Y</v>
          </cell>
        </row>
        <row r="927">
          <cell r="A927" t="str">
            <v>3590228</v>
          </cell>
          <cell r="B927">
            <v>3590228</v>
          </cell>
          <cell r="C927" t="str">
            <v>Оголовок коаксиал.d110/150 вертик.</v>
          </cell>
          <cell r="D927" t="str">
            <v>Оголовок коаксиал.d110/150 вертик.</v>
          </cell>
          <cell r="E927" t="str">
            <v>Y</v>
          </cell>
        </row>
        <row r="928">
          <cell r="A928" t="str">
            <v>3590229</v>
          </cell>
          <cell r="B928">
            <v>3590229</v>
          </cell>
          <cell r="C928" t="str">
            <v>Оголовок коаксиал.d110/150 горизонт.</v>
          </cell>
          <cell r="D928" t="str">
            <v>Оголовок коаксиал.d110/150 горизонт.</v>
          </cell>
          <cell r="E928" t="str">
            <v>Y</v>
          </cell>
        </row>
        <row r="929">
          <cell r="A929" t="str">
            <v>3318035</v>
          </cell>
          <cell r="B929">
            <v>3318035</v>
          </cell>
          <cell r="C929" t="str">
            <v>Комплект коаксиал.d80/125-1000мм</v>
          </cell>
          <cell r="D929" t="str">
            <v>Комплект коаксиал.d80/125-1000мм</v>
          </cell>
          <cell r="E929" t="str">
            <v>N</v>
          </cell>
        </row>
        <row r="930">
          <cell r="A930" t="str">
            <v>3318097</v>
          </cell>
          <cell r="B930">
            <v>3318097</v>
          </cell>
          <cell r="C930" t="str">
            <v>Комплект коаксиал.d60/100-750мм C43конд.</v>
          </cell>
          <cell r="D930" t="str">
            <v>Комплект коаксиал.d60/100-750мм C43конд.</v>
          </cell>
          <cell r="E930" t="str">
            <v>N</v>
          </cell>
        </row>
        <row r="931">
          <cell r="A931" t="str">
            <v>12076281</v>
          </cell>
          <cell r="B931">
            <v>12076281</v>
          </cell>
          <cell r="C931" t="str">
            <v>Адаптер d100/100-d110/150</v>
          </cell>
          <cell r="D931" t="str">
            <v>Адаптер d100/100-d110/150</v>
          </cell>
          <cell r="E931" t="str">
            <v>Y</v>
          </cell>
        </row>
        <row r="932">
          <cell r="A932" t="str">
            <v>3905260</v>
          </cell>
          <cell r="B932">
            <v>3905260</v>
          </cell>
          <cell r="C932" t="str">
            <v>АДАПТЕР КОАКС. ДЫМОХОДА 100-100/150</v>
          </cell>
          <cell r="D932" t="str">
            <v>АДАПТЕР КОАКС. ДЫМОХОДА 100-100/150</v>
          </cell>
          <cell r="E932" t="str">
            <v>Y</v>
          </cell>
        </row>
        <row r="933">
          <cell r="A933" t="str">
            <v>3590396</v>
          </cell>
          <cell r="B933">
            <v>3590396</v>
          </cell>
          <cell r="C933" t="str">
            <v>Комплект коаксиальный для прохода через крышу D100/150 ПП</v>
          </cell>
          <cell r="D933" t="str">
            <v>Комплект коаксиальный для прохода через крышу D100/150 ПП</v>
          </cell>
          <cell r="E933" t="str">
            <v>Y</v>
          </cell>
        </row>
        <row r="934">
          <cell r="A934" t="str">
            <v>3721363</v>
          </cell>
          <cell r="B934">
            <v>3721363</v>
          </cell>
          <cell r="C934" t="str">
            <v>коаксиальные удлинение, D100/150 500MM PP/GALV.ST</v>
          </cell>
          <cell r="D934" t="str">
            <v>коаксиальные удлинение, D100/150 500MM PP/GALV.ST</v>
          </cell>
          <cell r="E934" t="str">
            <v>Y</v>
          </cell>
        </row>
        <row r="935">
          <cell r="A935" t="str">
            <v>3721364</v>
          </cell>
          <cell r="B935">
            <v>3721364</v>
          </cell>
          <cell r="C935" t="str">
            <v>Коаксиальные удлинение, D100/150 1000MM ПП/ГАЛЬВ. СТ.</v>
          </cell>
          <cell r="D935" t="str">
            <v>Коаксиальные удлинение, D100/150 1000MM ПП/ГАЛЬВ. СТ.</v>
          </cell>
          <cell r="E935" t="str">
            <v>Y</v>
          </cell>
        </row>
        <row r="936">
          <cell r="A936" t="str">
            <v>3721374</v>
          </cell>
          <cell r="B936">
            <v>3721374</v>
          </cell>
          <cell r="C936" t="str">
            <v>Коаксиальный отвод 87,5, 100/150,ПП</v>
          </cell>
          <cell r="D936" t="str">
            <v>Коаксиальный отвод 87,5, 100/150,ПП</v>
          </cell>
          <cell r="E936" t="str">
            <v>Y</v>
          </cell>
        </row>
        <row r="937">
          <cell r="A937" t="str">
            <v>3722561</v>
          </cell>
          <cell r="B937">
            <v>3722561</v>
          </cell>
          <cell r="C937" t="str">
            <v>Коаксиальный вывод дымохода через стену 840 мм, 100/150, ПП</v>
          </cell>
          <cell r="D937" t="str">
            <v>Коаксиальный вывод дымохода через стену 840 мм, 100/150, ПП</v>
          </cell>
          <cell r="E937" t="str">
            <v>Y</v>
          </cell>
        </row>
        <row r="938">
          <cell r="A938" t="str">
            <v>3905254</v>
          </cell>
          <cell r="B938">
            <v>3905254</v>
          </cell>
          <cell r="C938" t="str">
            <v>К-Т СИФОНА D100/150</v>
          </cell>
          <cell r="D938" t="str">
            <v>К-Т СИФОНА D100/150</v>
          </cell>
          <cell r="E938" t="str">
            <v>Y</v>
          </cell>
        </row>
        <row r="939">
          <cell r="A939" t="str">
            <v>3905247</v>
          </cell>
          <cell r="B939">
            <v>3905247</v>
          </cell>
          <cell r="C939" t="str">
            <v>ОГОЛОВОК ПРОХОДА ЧЕРЕЗ КРЫШУ PP D100/150</v>
          </cell>
          <cell r="D939" t="str">
            <v>ОГОЛОВОК ПРОХОДА ЧЕРЕЗ КРЫШУ PP D100/150</v>
          </cell>
          <cell r="E939" t="str">
            <v>Y</v>
          </cell>
        </row>
        <row r="940">
          <cell r="A940" t="str">
            <v>3905259</v>
          </cell>
          <cell r="B940">
            <v>3905259</v>
          </cell>
          <cell r="C940" t="str">
            <v>ОГОЛОВОК ПРОХОДА ЧЕРЕЗ СТЕНУ PP 100/150</v>
          </cell>
          <cell r="D940" t="str">
            <v>ОГОЛОВОК ПРОХОДА ЧЕРЕЗ СТЕНУ PP 100/150</v>
          </cell>
          <cell r="E940" t="str">
            <v>Y</v>
          </cell>
        </row>
        <row r="941">
          <cell r="A941" t="str">
            <v>3905255</v>
          </cell>
          <cell r="B941">
            <v>3905255</v>
          </cell>
          <cell r="C941" t="str">
            <v>ОГОЛОВОК ШАХТЫ D100/150</v>
          </cell>
          <cell r="D941" t="str">
            <v>ОГОЛОВОК ШАХТЫ D100/150</v>
          </cell>
          <cell r="E941" t="str">
            <v>Y</v>
          </cell>
        </row>
        <row r="942">
          <cell r="A942" t="str">
            <v>3905251</v>
          </cell>
          <cell r="B942">
            <v>3905251</v>
          </cell>
          <cell r="C942" t="str">
            <v>ОТВОД PP 45o D100/150</v>
          </cell>
          <cell r="D942" t="str">
            <v>ОТВОД PP 45o D100/150</v>
          </cell>
          <cell r="E942" t="str">
            <v>Y</v>
          </cell>
        </row>
        <row r="943">
          <cell r="A943" t="str">
            <v>3905250</v>
          </cell>
          <cell r="B943">
            <v>3905250</v>
          </cell>
          <cell r="C943" t="str">
            <v>ОТВОД PP 90o D100/150</v>
          </cell>
          <cell r="D943" t="str">
            <v>ОТВОД PP 90o D100/150</v>
          </cell>
          <cell r="E943" t="str">
            <v>Y</v>
          </cell>
        </row>
        <row r="944">
          <cell r="A944" t="str">
            <v>3905252</v>
          </cell>
          <cell r="B944">
            <v>3905252</v>
          </cell>
          <cell r="C944" t="str">
            <v>ОТВОД PP 90o D100/150 С УПОРОМ И КРОНШТ.</v>
          </cell>
          <cell r="D944" t="str">
            <v>ОТВОД PP 90o D100/150 С УПОРОМ И КРОНШТ.</v>
          </cell>
          <cell r="E944" t="str">
            <v>Y</v>
          </cell>
        </row>
        <row r="945">
          <cell r="A945" t="str">
            <v>3905257</v>
          </cell>
          <cell r="B945">
            <v>3905257</v>
          </cell>
          <cell r="C945" t="str">
            <v>ПРОХОД ЧЕРЕЗ СТЕНУ D100/150</v>
          </cell>
          <cell r="D945" t="str">
            <v>ПРОХОД ЧЕРЕЗ СТЕНУ D100/150</v>
          </cell>
          <cell r="E945" t="str">
            <v>Y</v>
          </cell>
        </row>
        <row r="946">
          <cell r="A946" t="str">
            <v>3905253</v>
          </cell>
          <cell r="B946">
            <v>3905253</v>
          </cell>
          <cell r="C946" t="str">
            <v>ТРОЙНИК + КРЫШКА PP D100/150</v>
          </cell>
          <cell r="D946" t="str">
            <v>ТРОЙНИК + КРЫШКА PP D100/150</v>
          </cell>
          <cell r="E946" t="str">
            <v>Y</v>
          </cell>
        </row>
        <row r="947">
          <cell r="A947" t="str">
            <v>3905248</v>
          </cell>
          <cell r="B947">
            <v>3905248</v>
          </cell>
          <cell r="C947" t="str">
            <v>УДЛИНЕНИЕ PP D100/150 L=0.5 М</v>
          </cell>
          <cell r="D947" t="str">
            <v>УДЛИНЕНИЕ PP D100/150 L=0.5 М</v>
          </cell>
          <cell r="E947" t="str">
            <v>Y</v>
          </cell>
        </row>
        <row r="948">
          <cell r="A948" t="str">
            <v>3905249</v>
          </cell>
          <cell r="B948">
            <v>3905249</v>
          </cell>
          <cell r="C948" t="str">
            <v>УДЛИНЕНИЕ PP D100/150 L=1 М</v>
          </cell>
          <cell r="D948" t="str">
            <v>УДЛИНЕНИЕ PP D100/150 L=1 М</v>
          </cell>
          <cell r="E948" t="str">
            <v>Y</v>
          </cell>
        </row>
        <row r="949">
          <cell r="A949" t="str">
            <v>3905256</v>
          </cell>
          <cell r="B949">
            <v>3905256</v>
          </cell>
          <cell r="C949" t="str">
            <v>ХОМУТ ДЮБЕЛЬНЫЙ D100/150</v>
          </cell>
          <cell r="D949" t="str">
            <v>ХОМУТ ДЮБЕЛЬНЫЙ D100/150</v>
          </cell>
          <cell r="E949" t="str">
            <v>Y</v>
          </cell>
        </row>
        <row r="950">
          <cell r="A950" t="str">
            <v>3590461</v>
          </cell>
          <cell r="B950">
            <v>3590461</v>
          </cell>
          <cell r="C950" t="str">
            <v>Комплект дымоуд. каскадн.. ø150 ряд</v>
          </cell>
          <cell r="D950" t="str">
            <v>Комплект дымоуд. каскадн.. ø150 ряд</v>
          </cell>
          <cell r="E950" t="str">
            <v>Y</v>
          </cell>
        </row>
        <row r="951">
          <cell r="A951" t="str">
            <v>3590462</v>
          </cell>
          <cell r="B951">
            <v>3590462</v>
          </cell>
          <cell r="C951" t="str">
            <v>Комплект дымоуд. каскадн.. ø150 сп. к сп</v>
          </cell>
          <cell r="D951" t="str">
            <v>Комплект дымоуд. каскадн.. ø150 сп. к сп</v>
          </cell>
          <cell r="E951" t="str">
            <v>Y</v>
          </cell>
        </row>
        <row r="952">
          <cell r="A952" t="str">
            <v>3590464</v>
          </cell>
          <cell r="B952">
            <v>3590464</v>
          </cell>
          <cell r="C952" t="str">
            <v>Комплект дымоуд. каскадн.. ø200 ряд</v>
          </cell>
          <cell r="D952" t="str">
            <v>Комплект дымоуд. каскадн.. ø200 ряд</v>
          </cell>
          <cell r="E952" t="str">
            <v>Y</v>
          </cell>
        </row>
        <row r="953">
          <cell r="A953" t="str">
            <v>3590467</v>
          </cell>
          <cell r="B953">
            <v>3590467</v>
          </cell>
          <cell r="C953" t="str">
            <v>Адаптер для подключения HP 45-65</v>
          </cell>
          <cell r="D953" t="str">
            <v>Адаптер для подключения HP 45-65</v>
          </cell>
          <cell r="E953" t="str">
            <v>Y</v>
          </cell>
        </row>
        <row r="954">
          <cell r="A954" t="str">
            <v>3590463</v>
          </cell>
          <cell r="B954">
            <v>3590463</v>
          </cell>
          <cell r="C954" t="str">
            <v>Конденсатоотводчик, сифон, оголовок ø150</v>
          </cell>
          <cell r="D954" t="str">
            <v>Конденсатоотводчик, сифон, оголовок ø150</v>
          </cell>
          <cell r="E954" t="str">
            <v>Y</v>
          </cell>
        </row>
        <row r="955">
          <cell r="A955" t="str">
            <v>3590466</v>
          </cell>
          <cell r="B955">
            <v>3590466</v>
          </cell>
          <cell r="C955" t="str">
            <v>Конденсатоотводчик, сифон, оголовок ø200</v>
          </cell>
          <cell r="D955" t="str">
            <v>Конденсатоотводчик, сифон, оголовок ø200</v>
          </cell>
          <cell r="E955" t="str">
            <v>Y</v>
          </cell>
        </row>
        <row r="956">
          <cell r="A956" t="str">
            <v>3581808</v>
          </cell>
          <cell r="B956">
            <v>3581808</v>
          </cell>
          <cell r="C956" t="str">
            <v>Комплек дымоудаления DN200 TH-L ECO B2B</v>
          </cell>
          <cell r="D956" t="str">
            <v>Комплек дымоудаления DN200 TH-L ECO B2B</v>
          </cell>
          <cell r="E956" t="str">
            <v>N</v>
          </cell>
        </row>
        <row r="957">
          <cell r="A957" t="str">
            <v>3581809</v>
          </cell>
          <cell r="B957">
            <v>3581809</v>
          </cell>
          <cell r="C957" t="str">
            <v>Комплек дымоудаления DN150 TH-L ECO B2B</v>
          </cell>
          <cell r="D957" t="str">
            <v>Комплек дымоудаления DN150 TH-L ECO B2B</v>
          </cell>
          <cell r="E957" t="str">
            <v>N</v>
          </cell>
        </row>
        <row r="958">
          <cell r="A958" t="str">
            <v>3905199</v>
          </cell>
          <cell r="B958">
            <v>3905199</v>
          </cell>
          <cell r="C958" t="str">
            <v>КРЫШКА С СИФОНОМ ДЛЯ КОЛЛ ДЫМОХОДА DN150</v>
          </cell>
          <cell r="D958" t="str">
            <v>КРЫШКА С СИФОНОМ ДЛЯ КОЛЛ ДЫМОХОДА DN150</v>
          </cell>
          <cell r="E958" t="str">
            <v>Y</v>
          </cell>
        </row>
        <row r="959">
          <cell r="A959" t="str">
            <v>3905201</v>
          </cell>
          <cell r="B959">
            <v>3905201</v>
          </cell>
          <cell r="C959" t="str">
            <v>КРЫШКА С СИФОНОМ ДЛЯ КОЛЛ ДЫМОХОДА DN200</v>
          </cell>
          <cell r="D959" t="str">
            <v>КРЫШКА С СИФОНОМ ДЛЯ КОЛЛ ДЫМОХОДА DN200</v>
          </cell>
          <cell r="E959" t="str">
            <v>Y</v>
          </cell>
        </row>
        <row r="960">
          <cell r="A960" t="str">
            <v>3905229</v>
          </cell>
          <cell r="B960">
            <v>3905229</v>
          </cell>
          <cell r="C960" t="str">
            <v>КРЫШКА ШАХТЫ С ЗАБОРОМ ВОЗДУХА D150</v>
          </cell>
          <cell r="D960" t="str">
            <v>КРЫШКА ШАХТЫ С ЗАБОРОМ ВОЗДУХА D150</v>
          </cell>
          <cell r="E960" t="str">
            <v>Y</v>
          </cell>
        </row>
        <row r="961">
          <cell r="A961" t="str">
            <v>3905243</v>
          </cell>
          <cell r="B961">
            <v>3905243</v>
          </cell>
          <cell r="C961" t="str">
            <v>КРЫШКА ШАХТЫ С ЗАБОРОМ ВОЗДУХА D200</v>
          </cell>
          <cell r="D961" t="str">
            <v>КРЫШКА ШАХТЫ С ЗАБОРОМ ВОЗДУХА D200</v>
          </cell>
          <cell r="E961" t="str">
            <v>Y</v>
          </cell>
        </row>
        <row r="962">
          <cell r="A962" t="str">
            <v>3905198</v>
          </cell>
          <cell r="B962">
            <v>3905198</v>
          </cell>
          <cell r="C962" t="str">
            <v>К-Т КОЛЛЕКТИВНОГО ДЫМОХОДА DN150 В РЯД</v>
          </cell>
          <cell r="D962" t="str">
            <v>К-Т КОЛЛЕКТИВНОГО ДЫМОХОДА DN150 В РЯД</v>
          </cell>
          <cell r="E962" t="str">
            <v>Y</v>
          </cell>
        </row>
        <row r="963">
          <cell r="A963" t="str">
            <v>3905202</v>
          </cell>
          <cell r="B963">
            <v>3905202</v>
          </cell>
          <cell r="C963" t="str">
            <v>К-Т КОЛЛЕКТИВНОГО ДЫМОХОДА DN150 СКС</v>
          </cell>
          <cell r="D963" t="str">
            <v>К-Т КОЛЛЕКТИВНОГО ДЫМОХОДА DN150 СКС</v>
          </cell>
          <cell r="E963" t="str">
            <v>Y</v>
          </cell>
        </row>
        <row r="964">
          <cell r="A964" t="str">
            <v>3905200</v>
          </cell>
          <cell r="B964">
            <v>3905200</v>
          </cell>
          <cell r="C964" t="str">
            <v>К-Т КОЛЛЕКТИВНОГО ДЫМОХОДА DN200 В РЯД</v>
          </cell>
          <cell r="D964" t="str">
            <v>К-Т КОЛЛЕКТИВНОГО ДЫМОХОДА DN200 В РЯД</v>
          </cell>
          <cell r="E964" t="str">
            <v>Y</v>
          </cell>
        </row>
        <row r="965">
          <cell r="A965" t="str">
            <v>3905203</v>
          </cell>
          <cell r="B965">
            <v>3905203</v>
          </cell>
          <cell r="C965" t="str">
            <v>К-Т КОЛЛЕКТИВНОГО ДЫМОХОДА DN200 СКС</v>
          </cell>
          <cell r="D965" t="str">
            <v>К-Т КОЛЛЕКТИВНОГО ДЫМОХОДА DN200 СКС</v>
          </cell>
          <cell r="E965" t="str">
            <v>Y</v>
          </cell>
        </row>
        <row r="966">
          <cell r="A966" t="str">
            <v>3590314</v>
          </cell>
          <cell r="B966">
            <v>3590314</v>
          </cell>
          <cell r="C966" t="str">
            <v>CASCADE FLUE KIT EXTENSION DN150 LINE</v>
          </cell>
          <cell r="D966" t="str">
            <v>CASCADE FLUE KIT EXTENSION DN150 LINE</v>
          </cell>
          <cell r="E966" t="str">
            <v>Y</v>
          </cell>
        </row>
        <row r="967">
          <cell r="A967" t="str">
            <v>3590317</v>
          </cell>
          <cell r="B967">
            <v>3590317</v>
          </cell>
          <cell r="C967" t="str">
            <v>CASCADE FLUE KIT BASIC DN150 B2B</v>
          </cell>
          <cell r="D967" t="str">
            <v>CASCADE FLUE KIT BASIC DN150 B2B</v>
          </cell>
          <cell r="E967" t="str">
            <v>Y</v>
          </cell>
        </row>
        <row r="968">
          <cell r="A968" t="str">
            <v>3590318</v>
          </cell>
          <cell r="B968">
            <v>3590318</v>
          </cell>
          <cell r="C968" t="str">
            <v>CASCADE FLUE KIT EXTENSION DN150 B2B</v>
          </cell>
          <cell r="D968" t="str">
            <v>CASCADE FLUE KIT EXTENSION DN150 B2B</v>
          </cell>
          <cell r="E968" t="str">
            <v>Y</v>
          </cell>
        </row>
        <row r="969">
          <cell r="A969" t="str">
            <v>3590321</v>
          </cell>
          <cell r="B969">
            <v>3590321</v>
          </cell>
          <cell r="C969" t="str">
            <v>ADAPTER FOR CASCADE CONNECTION TH-L 145</v>
          </cell>
          <cell r="D969" t="str">
            <v>ADAPTER FOR CASCADE CONNECTION TH-L 145</v>
          </cell>
          <cell r="E969" t="str">
            <v>Y</v>
          </cell>
        </row>
        <row r="970">
          <cell r="A970" t="str">
            <v>3905264</v>
          </cell>
          <cell r="B970">
            <v>3905264</v>
          </cell>
          <cell r="C970" t="str">
            <v>АДАПТЕР 130-100</v>
          </cell>
          <cell r="D970" t="str">
            <v>АДАПТЕР 130-100</v>
          </cell>
          <cell r="E970" t="str">
            <v>Y</v>
          </cell>
        </row>
        <row r="971">
          <cell r="A971" t="str">
            <v>3905222</v>
          </cell>
          <cell r="B971">
            <v>3905222</v>
          </cell>
          <cell r="C971" t="str">
            <v>АДАПТЕР PP 150-200</v>
          </cell>
          <cell r="D971" t="str">
            <v>АДАПТЕР PP 150-200</v>
          </cell>
          <cell r="E971" t="str">
            <v>Y</v>
          </cell>
        </row>
        <row r="972">
          <cell r="A972" t="str">
            <v>3905225</v>
          </cell>
          <cell r="B972">
            <v>3905225</v>
          </cell>
          <cell r="C972" t="str">
            <v>ДЕКОР ПЛАСТИНА ПРОХОД ЧЕРЕЗ СТЕНУ D150</v>
          </cell>
          <cell r="D972" t="str">
            <v>ДЕКОР ПЛАСТИНА ПРОХОД ЧЕРЕЗ СТЕНУ D150</v>
          </cell>
          <cell r="E972" t="str">
            <v>Y</v>
          </cell>
        </row>
        <row r="973">
          <cell r="A973" t="str">
            <v>3905240</v>
          </cell>
          <cell r="B973">
            <v>3905240</v>
          </cell>
          <cell r="C973" t="str">
            <v>ДЕКОР ПЛАСТИНА ПРОХОД ЧЕРЕЗ СТЕНУ D200</v>
          </cell>
          <cell r="D973" t="str">
            <v>ДЕКОР ПЛАСТИНА ПРОХОД ЧЕРЕЗ СТЕНУ D200</v>
          </cell>
          <cell r="E973" t="str">
            <v>Y</v>
          </cell>
        </row>
        <row r="974">
          <cell r="A974" t="str">
            <v>3905232</v>
          </cell>
          <cell r="B974">
            <v>3905232</v>
          </cell>
          <cell r="C974" t="str">
            <v>МАНЖЕТА ДЛЯ ПЛОСКОЙ КРЫШИ D150</v>
          </cell>
          <cell r="D974" t="str">
            <v>МАНЖЕТА ДЛЯ ПЛОСКОЙ КРЫШИ D150</v>
          </cell>
          <cell r="E974" t="str">
            <v>Y</v>
          </cell>
        </row>
        <row r="975">
          <cell r="A975" t="str">
            <v>3905246</v>
          </cell>
          <cell r="B975">
            <v>3905246</v>
          </cell>
          <cell r="C975" t="str">
            <v>МАНЖЕТА ДЛЯ ПЛОСКОЙ КРЫШИ D200</v>
          </cell>
          <cell r="D975" t="str">
            <v>МАНЖЕТА ДЛЯ ПЛОСКОЙ КРЫШИ D200</v>
          </cell>
          <cell r="E975" t="str">
            <v>Y</v>
          </cell>
        </row>
        <row r="976">
          <cell r="A976" t="str">
            <v>3905231</v>
          </cell>
          <cell r="B976">
            <v>3905231</v>
          </cell>
          <cell r="C976" t="str">
            <v>ОГОЛОВОК ДЛЯ ПРОХОДА ЧЕРЕЗ КРЫШУ PP D150</v>
          </cell>
          <cell r="D976" t="str">
            <v>ОГОЛОВОК ДЛЯ ПРОХОДА ЧЕРЕЗ КРЫШУ PP D150</v>
          </cell>
          <cell r="E976" t="str">
            <v>Y</v>
          </cell>
        </row>
        <row r="977">
          <cell r="A977" t="str">
            <v>3905245</v>
          </cell>
          <cell r="B977">
            <v>3905245</v>
          </cell>
          <cell r="C977" t="str">
            <v>ОГОЛОВОК ДЛЯ ПРОХОДА ЧЕРЕЗ КРЫШУ PP D200</v>
          </cell>
          <cell r="D977" t="str">
            <v>ОГОЛОВОК ДЛЯ ПРОХОДА ЧЕРЕЗ КРЫШУ PP D200</v>
          </cell>
          <cell r="E977" t="str">
            <v>Y</v>
          </cell>
        </row>
        <row r="978">
          <cell r="A978" t="str">
            <v>3905230</v>
          </cell>
          <cell r="B978">
            <v>3905230</v>
          </cell>
          <cell r="C978" t="str">
            <v>ОКОНЧАНИЕ ДЛЯ КРЫШКИ ШАХТЫ D150</v>
          </cell>
          <cell r="D978" t="str">
            <v>ОКОНЧАНИЕ ДЛЯ КРЫШКИ ШАХТЫ D150</v>
          </cell>
          <cell r="E978" t="str">
            <v>Y</v>
          </cell>
        </row>
        <row r="979">
          <cell r="A979" t="str">
            <v>3905244</v>
          </cell>
          <cell r="B979">
            <v>3905244</v>
          </cell>
          <cell r="C979" t="str">
            <v>ОКОНЧАНИЕ ДЛЯ КРЫШКИ ШАХТЫ D200</v>
          </cell>
          <cell r="D979" t="str">
            <v>ОКОНЧАНИЕ ДЛЯ КРЫШКИ ШАХТЫ D200</v>
          </cell>
          <cell r="E979" t="str">
            <v>Y</v>
          </cell>
        </row>
        <row r="980">
          <cell r="A980" t="str">
            <v>3905220</v>
          </cell>
          <cell r="B980">
            <v>3905220</v>
          </cell>
          <cell r="C980" t="str">
            <v>ОТВОД PP 15o D150</v>
          </cell>
          <cell r="D980" t="str">
            <v>ОТВОД PP 15o D150</v>
          </cell>
          <cell r="E980" t="str">
            <v>Y</v>
          </cell>
        </row>
        <row r="981">
          <cell r="A981" t="str">
            <v>3905237</v>
          </cell>
          <cell r="B981">
            <v>3905237</v>
          </cell>
          <cell r="C981" t="str">
            <v>ОТВОД PP 15o D200</v>
          </cell>
          <cell r="D981" t="str">
            <v>ОТВОД PP 15o D200</v>
          </cell>
          <cell r="E981" t="str">
            <v>Y</v>
          </cell>
        </row>
        <row r="982">
          <cell r="A982" t="str">
            <v>3905219</v>
          </cell>
          <cell r="B982">
            <v>3905219</v>
          </cell>
          <cell r="C982" t="str">
            <v>ОТВОД PP 45o D150</v>
          </cell>
          <cell r="D982" t="str">
            <v>ОТВОД PP 45o D150</v>
          </cell>
          <cell r="E982" t="str">
            <v>Y</v>
          </cell>
        </row>
        <row r="983">
          <cell r="A983" t="str">
            <v>3905236</v>
          </cell>
          <cell r="B983">
            <v>3905236</v>
          </cell>
          <cell r="C983" t="str">
            <v>ОТВОД PP 45o D200</v>
          </cell>
          <cell r="D983" t="str">
            <v>ОТВОД PP 45o D200</v>
          </cell>
          <cell r="E983" t="str">
            <v>Y</v>
          </cell>
        </row>
        <row r="984">
          <cell r="A984" t="str">
            <v>3905218</v>
          </cell>
          <cell r="B984">
            <v>3905218</v>
          </cell>
          <cell r="C984" t="str">
            <v>ОТВОД PP 90o D150</v>
          </cell>
          <cell r="D984" t="str">
            <v>ОТВОД PP 90o D150</v>
          </cell>
          <cell r="E984" t="str">
            <v>Y</v>
          </cell>
        </row>
        <row r="985">
          <cell r="A985" t="str">
            <v>3905226</v>
          </cell>
          <cell r="B985">
            <v>3905226</v>
          </cell>
          <cell r="C985" t="str">
            <v>ОТВОД PP 90o D150 С УПОРОМ</v>
          </cell>
          <cell r="D985" t="str">
            <v>ОТВОД PP 90o D150 С УПОРОМ</v>
          </cell>
          <cell r="E985" t="str">
            <v>Y</v>
          </cell>
        </row>
        <row r="986">
          <cell r="A986" t="str">
            <v>3905235</v>
          </cell>
          <cell r="B986">
            <v>3905235</v>
          </cell>
          <cell r="C986" t="str">
            <v>ОТВОД PP 90o D200</v>
          </cell>
          <cell r="D986" t="str">
            <v>ОТВОД PP 90o D200</v>
          </cell>
          <cell r="E986" t="str">
            <v>Y</v>
          </cell>
        </row>
        <row r="987">
          <cell r="A987" t="str">
            <v>3905241</v>
          </cell>
          <cell r="B987">
            <v>3905241</v>
          </cell>
          <cell r="C987" t="str">
            <v>ОТВОД PP 90o D200 С УПОРОМ</v>
          </cell>
          <cell r="D987" t="str">
            <v>ОТВОД PP 90o D200 С УПОРОМ</v>
          </cell>
          <cell r="E987" t="str">
            <v>Y</v>
          </cell>
        </row>
        <row r="988">
          <cell r="A988" t="str">
            <v>3905223</v>
          </cell>
          <cell r="B988">
            <v>3905223</v>
          </cell>
          <cell r="C988" t="str">
            <v>ТРОЙНИК + КРЫШКА PP D150</v>
          </cell>
          <cell r="D988" t="str">
            <v>ТРОЙНИК + КРЫШКА PP D150</v>
          </cell>
          <cell r="E988" t="str">
            <v>Y</v>
          </cell>
        </row>
        <row r="989">
          <cell r="A989" t="str">
            <v>3905238</v>
          </cell>
          <cell r="B989">
            <v>3905238</v>
          </cell>
          <cell r="C989" t="str">
            <v>ТРОЙНИК + КРЫШКА PP D200</v>
          </cell>
          <cell r="D989" t="str">
            <v>ТРОЙНИК + КРЫШКА PP D200</v>
          </cell>
          <cell r="E989" t="str">
            <v>Y</v>
          </cell>
        </row>
        <row r="990">
          <cell r="A990" t="str">
            <v>3905216</v>
          </cell>
          <cell r="B990">
            <v>3905216</v>
          </cell>
          <cell r="C990" t="str">
            <v>УДЛИНЕНИЕ PP D150 L=0.5 М</v>
          </cell>
          <cell r="D990" t="str">
            <v>УДЛИНЕНИЕ PP D150 L=0.5 М</v>
          </cell>
          <cell r="E990" t="str">
            <v>Y</v>
          </cell>
        </row>
        <row r="991">
          <cell r="A991" t="str">
            <v>3905217</v>
          </cell>
          <cell r="B991">
            <v>3905217</v>
          </cell>
          <cell r="C991" t="str">
            <v>УДЛИНЕНИЕ PP D150 L=1 М</v>
          </cell>
          <cell r="D991" t="str">
            <v>УДЛИНЕНИЕ PP D150 L=1 М</v>
          </cell>
          <cell r="E991" t="str">
            <v>Y</v>
          </cell>
        </row>
        <row r="992">
          <cell r="A992" t="str">
            <v>3905233</v>
          </cell>
          <cell r="B992">
            <v>3905233</v>
          </cell>
          <cell r="C992" t="str">
            <v>УДЛИНЕНИЕ PP D200 L=0.5 М</v>
          </cell>
          <cell r="D992" t="str">
            <v>УДЛИНЕНИЕ PP D200 L=0.5 М</v>
          </cell>
          <cell r="E992" t="str">
            <v>Y</v>
          </cell>
        </row>
        <row r="993">
          <cell r="A993" t="str">
            <v>3905234</v>
          </cell>
          <cell r="B993">
            <v>3905234</v>
          </cell>
          <cell r="C993" t="str">
            <v>УДЛИНЕНИЕ PP D200 L=1 М</v>
          </cell>
          <cell r="D993" t="str">
            <v>УДЛИНЕНИЕ PP D200 L=1 М</v>
          </cell>
          <cell r="E993" t="str">
            <v>Y</v>
          </cell>
        </row>
        <row r="994">
          <cell r="A994" t="str">
            <v>3905224</v>
          </cell>
          <cell r="B994">
            <v>3905224</v>
          </cell>
          <cell r="C994" t="str">
            <v>ХОМУТ ДЮБЕЛЬНЫЙ D150</v>
          </cell>
          <cell r="D994" t="str">
            <v>ХОМУТ ДЮБЕЛЬНЫЙ D150</v>
          </cell>
          <cell r="E994" t="str">
            <v>Y</v>
          </cell>
        </row>
        <row r="995">
          <cell r="A995" t="str">
            <v>3905239</v>
          </cell>
          <cell r="B995">
            <v>3905239</v>
          </cell>
          <cell r="C995" t="str">
            <v>ХОМУТ ДЮБЕЛЬНЫЙ D200</v>
          </cell>
          <cell r="D995" t="str">
            <v>ХОМУТ ДЮБЕЛЬНЫЙ D200</v>
          </cell>
          <cell r="E995" t="str">
            <v>Y</v>
          </cell>
        </row>
        <row r="996">
          <cell r="A996" t="str">
            <v>3905228</v>
          </cell>
          <cell r="B996">
            <v>3905228</v>
          </cell>
          <cell r="C996" t="str">
            <v>ХОМУТЫ РАСПОРНЫЕ 2 ШТ. D150</v>
          </cell>
          <cell r="D996" t="str">
            <v>ХОМУТЫ РАСПОРНЫЕ 2 ШТ. D150</v>
          </cell>
          <cell r="E996" t="str">
            <v>Y</v>
          </cell>
        </row>
        <row r="997">
          <cell r="A997" t="str">
            <v>3905242</v>
          </cell>
          <cell r="B997">
            <v>3905242</v>
          </cell>
          <cell r="C997" t="str">
            <v>ХОМУТЫ РАСПОРНЫЕ 2 ШТ. D150</v>
          </cell>
          <cell r="D997" t="str">
            <v>ХОМУТЫ РАСПОРНЫЕ 2 ШТ. D150</v>
          </cell>
          <cell r="E997" t="str">
            <v>Y</v>
          </cell>
        </row>
        <row r="998">
          <cell r="A998" t="str">
            <v>3590313</v>
          </cell>
          <cell r="B998">
            <v>3590313</v>
          </cell>
          <cell r="C998" t="str">
            <v>Комплект для отвода дымовых газов каскад</v>
          </cell>
          <cell r="D998" t="str">
            <v>Комплект для отвода дымовых газов каскад</v>
          </cell>
          <cell r="E998" t="str">
            <v>N</v>
          </cell>
        </row>
        <row r="999">
          <cell r="A999" t="str">
            <v>12076270</v>
          </cell>
          <cell r="B999">
            <v>12076270</v>
          </cell>
          <cell r="C999" t="str">
            <v>Адаптер д-коакс. дымохода 2х80-80-125</v>
          </cell>
          <cell r="D999" t="str">
            <v>Адаптер д-коакс. дымохода 2х80-80-125</v>
          </cell>
          <cell r="E999" t="str">
            <v>N</v>
          </cell>
        </row>
        <row r="1000">
          <cell r="A1000" t="str">
            <v>3318025</v>
          </cell>
          <cell r="B1000">
            <v>3318025</v>
          </cell>
          <cell r="C1000" t="str">
            <v>Удлинение M/F d80-500мм 10шт.</v>
          </cell>
          <cell r="D1000" t="str">
            <v>Удлинение M/F d80-500мм 10шт.</v>
          </cell>
          <cell r="E1000" t="str">
            <v>N</v>
          </cell>
        </row>
        <row r="1001">
          <cell r="A1001" t="str">
            <v>3318026</v>
          </cell>
          <cell r="B1001">
            <v>3318026</v>
          </cell>
          <cell r="C1001" t="str">
            <v>Комплект отвода конденсата d80M/F-135мм</v>
          </cell>
          <cell r="D1001" t="str">
            <v>Комплект отвода конденсата d80M/F-135мм</v>
          </cell>
          <cell r="E1001" t="str">
            <v>N</v>
          </cell>
        </row>
        <row r="1002">
          <cell r="A1002" t="str">
            <v>3318031</v>
          </cell>
          <cell r="B1002">
            <v>3318031</v>
          </cell>
          <cell r="C1002" t="str">
            <v>Оголовок d80 вертикальный</v>
          </cell>
          <cell r="D1002" t="str">
            <v>Оголовок d80 вертикальный</v>
          </cell>
          <cell r="E1002" t="str">
            <v>N</v>
          </cell>
        </row>
        <row r="1003">
          <cell r="A1003" t="str">
            <v>3318033</v>
          </cell>
          <cell r="B1003">
            <v>3318033</v>
          </cell>
          <cell r="C1003" t="str">
            <v>Адаптер d80/80-d60/100</v>
          </cell>
          <cell r="D1003" t="str">
            <v>Адаптер d80/80-d60/100</v>
          </cell>
          <cell r="E1003" t="str">
            <v>N</v>
          </cell>
        </row>
        <row r="1004">
          <cell r="A1004" t="str">
            <v>3318039</v>
          </cell>
          <cell r="B1004">
            <v>3318039</v>
          </cell>
          <cell r="C1004" t="str">
            <v>Удлинение M/F d80/125-500мм</v>
          </cell>
          <cell r="D1004" t="str">
            <v>Удлинение M/F d80/125-500мм</v>
          </cell>
          <cell r="E1004" t="str">
            <v>N</v>
          </cell>
        </row>
        <row r="1005">
          <cell r="A1005" t="str">
            <v>3318040</v>
          </cell>
          <cell r="B1005">
            <v>3318040</v>
          </cell>
          <cell r="C1005" t="str">
            <v>Адаптер d60/100-d80/125</v>
          </cell>
          <cell r="D1005" t="str">
            <v>Адаптер d60/100-d80/125</v>
          </cell>
          <cell r="E1005" t="str">
            <v>N</v>
          </cell>
        </row>
        <row r="1006">
          <cell r="A1006" t="str">
            <v>3318089</v>
          </cell>
          <cell r="B1006">
            <v>3318089</v>
          </cell>
          <cell r="C1006" t="str">
            <v>Адаптер d80-d80/125 конд.</v>
          </cell>
          <cell r="D1006" t="str">
            <v>Адаптер d80-d80/125 конд.</v>
          </cell>
          <cell r="E1006" t="str">
            <v>N</v>
          </cell>
        </row>
        <row r="1007">
          <cell r="A1007" t="str">
            <v>3318098</v>
          </cell>
          <cell r="B1007">
            <v>3318098</v>
          </cell>
          <cell r="C1007" t="str">
            <v>Отвод 90° M/F d80</v>
          </cell>
          <cell r="D1007" t="str">
            <v>Отвод 90° M/F d80</v>
          </cell>
          <cell r="E1007" t="str">
            <v>N</v>
          </cell>
        </row>
        <row r="1008">
          <cell r="A1008" t="str">
            <v>3319056</v>
          </cell>
          <cell r="B1008">
            <v>3319056</v>
          </cell>
          <cell r="C1008" t="str">
            <v>Адаптер d60/100 с отводом конд., серый</v>
          </cell>
          <cell r="D1008" t="str">
            <v>Адаптер d60/100 с отводом конд., серый</v>
          </cell>
          <cell r="E1008" t="str">
            <v>N</v>
          </cell>
        </row>
        <row r="1009">
          <cell r="A1009" t="str">
            <v>3319059</v>
          </cell>
          <cell r="B1009">
            <v>3319059</v>
          </cell>
          <cell r="C1009" t="str">
            <v>Удлинение M/F d60/100-1000мм цвет серый</v>
          </cell>
          <cell r="D1009" t="str">
            <v>Удлинение M/F d60/100-1000мм цвет серый</v>
          </cell>
          <cell r="E1009" t="str">
            <v>N</v>
          </cell>
        </row>
        <row r="1010">
          <cell r="A1010" t="str">
            <v>3319060</v>
          </cell>
          <cell r="B1010">
            <v>3319060</v>
          </cell>
          <cell r="C1010" t="str">
            <v>Удлинение M/F d60/100-500мм серое</v>
          </cell>
          <cell r="D1010" t="str">
            <v>Удлинение M/F d60/100-500мм серое</v>
          </cell>
          <cell r="E1010" t="str">
            <v>N</v>
          </cell>
        </row>
        <row r="1011">
          <cell r="A1011" t="str">
            <v>3319061</v>
          </cell>
          <cell r="B1011">
            <v>3319061</v>
          </cell>
          <cell r="C1011" t="str">
            <v>Удлинение M/F d60/100-250мм серое</v>
          </cell>
          <cell r="D1011" t="str">
            <v>Удлинение M/F d60/100-250мм серое</v>
          </cell>
          <cell r="E1011" t="str">
            <v>N</v>
          </cell>
        </row>
        <row r="1012">
          <cell r="A1012" t="str">
            <v>502718</v>
          </cell>
          <cell r="B1012">
            <v>502718</v>
          </cell>
          <cell r="C1012" t="str">
            <v>Отвод 90° M2</v>
          </cell>
          <cell r="D1012" t="str">
            <v>Отвод 90° M2</v>
          </cell>
          <cell r="E1012" t="str">
            <v>N</v>
          </cell>
        </row>
        <row r="1013">
          <cell r="A1013" t="str">
            <v>3318367</v>
          </cell>
          <cell r="B1013">
            <v>3318367</v>
          </cell>
          <cell r="C1013" t="str">
            <v>NEW ADATT.D.60/100-80 SISTEMI SDOPPIATI</v>
          </cell>
          <cell r="D1013" t="str">
            <v>NEW ADATT.D.60/100-80 SISTEMI SDOPPIATI</v>
          </cell>
          <cell r="E1013" t="str">
            <v>Y</v>
          </cell>
        </row>
        <row r="1014">
          <cell r="A1014" t="str">
            <v>12076292</v>
          </cell>
          <cell r="B1014">
            <v>12076292</v>
          </cell>
          <cell r="C1014" t="str">
            <v>Адаптер системы дымоудаления с 80/80 на</v>
          </cell>
          <cell r="D1014" t="str">
            <v>Адаптер системы дымоудаления с 80/80 на</v>
          </cell>
          <cell r="E1014" t="str">
            <v>Y</v>
          </cell>
        </row>
        <row r="1015">
          <cell r="A1015" t="str">
            <v>3123574</v>
          </cell>
          <cell r="B1015">
            <v>3123574</v>
          </cell>
          <cell r="C1015" t="str">
            <v>KIT FUMI SDOPP.80/80 DUATRON/PHAROS (IT)</v>
          </cell>
          <cell r="D1015" t="str">
            <v>KIT FUMI SDOPP.80/80 DUATRON/PHAROS (IT)</v>
          </cell>
          <cell r="E1015" t="str">
            <v>Y</v>
          </cell>
        </row>
        <row r="1016">
          <cell r="A1016" t="str">
            <v>3318009</v>
          </cell>
          <cell r="B1016">
            <v>3318009</v>
          </cell>
          <cell r="C1016" t="str">
            <v>Манжета черная для наклонной кровли</v>
          </cell>
          <cell r="D1016" t="str">
            <v>Манжета черная для наклонной кровли</v>
          </cell>
          <cell r="E1016" t="str">
            <v>Y</v>
          </cell>
        </row>
        <row r="1017">
          <cell r="A1017" t="str">
            <v>3318010</v>
          </cell>
          <cell r="B1017">
            <v>3318010</v>
          </cell>
          <cell r="C1017" t="str">
            <v>Манжета красная для наклонной кровли</v>
          </cell>
          <cell r="D1017" t="str">
            <v>Манжета красная для наклонной кровли</v>
          </cell>
          <cell r="E1017" t="str">
            <v>Y</v>
          </cell>
        </row>
        <row r="1018">
          <cell r="A1018" t="str">
            <v>3318011</v>
          </cell>
          <cell r="B1018">
            <v>3318011</v>
          </cell>
          <cell r="C1018" t="str">
            <v>Манжета черная для плоской кровли</v>
          </cell>
          <cell r="D1018" t="str">
            <v>Манжета черная для плоской кровли</v>
          </cell>
          <cell r="E1018" t="str">
            <v>Y</v>
          </cell>
        </row>
        <row r="1019">
          <cell r="A1019" t="str">
            <v>3318015</v>
          </cell>
          <cell r="B1019">
            <v>3318015</v>
          </cell>
          <cell r="C1019" t="str">
            <v>Хомут регулируемый d80-125</v>
          </cell>
          <cell r="D1019" t="str">
            <v>Хомут регулируемый d80-125</v>
          </cell>
          <cell r="E1019" t="str">
            <v>Y</v>
          </cell>
        </row>
        <row r="1020">
          <cell r="A1020" t="str">
            <v>3318016</v>
          </cell>
          <cell r="B1020">
            <v>3318016</v>
          </cell>
          <cell r="C1020" t="str">
            <v>Манжета декоративная d100</v>
          </cell>
          <cell r="D1020" t="str">
            <v>Манжета декоративная d100</v>
          </cell>
          <cell r="E1020" t="str">
            <v>Y</v>
          </cell>
        </row>
        <row r="1021">
          <cell r="A1021" t="str">
            <v>3318019</v>
          </cell>
          <cell r="B1021">
            <v>3318019</v>
          </cell>
          <cell r="C1021" t="str">
            <v>Отвод 90° M/F d80 2шт.</v>
          </cell>
          <cell r="D1021" t="str">
            <v>Отвод 90° M/F d80 2шт.</v>
          </cell>
          <cell r="E1021" t="str">
            <v>Y</v>
          </cell>
        </row>
        <row r="1022">
          <cell r="A1022" t="str">
            <v>3318020</v>
          </cell>
          <cell r="B1022">
            <v>3318020</v>
          </cell>
          <cell r="C1022" t="str">
            <v>Отвод 45° M/F d80 2шт.</v>
          </cell>
          <cell r="D1022" t="str">
            <v>Отвод 45° M/F d80 2шт.</v>
          </cell>
          <cell r="E1022" t="str">
            <v>Y</v>
          </cell>
        </row>
        <row r="1023">
          <cell r="A1023" t="str">
            <v>3318021</v>
          </cell>
          <cell r="B1023">
            <v>3318021</v>
          </cell>
          <cell r="C1023" t="str">
            <v>Отвод 90° M/F d80 20шт.</v>
          </cell>
          <cell r="D1023" t="str">
            <v>Отвод 90° M/F d80 20шт.</v>
          </cell>
          <cell r="E1023" t="str">
            <v>Y</v>
          </cell>
        </row>
        <row r="1024">
          <cell r="A1024" t="str">
            <v>3318023</v>
          </cell>
          <cell r="B1024">
            <v>3318023</v>
          </cell>
          <cell r="C1024" t="str">
            <v>Удлинение M/F d80-1000мм 1шт.</v>
          </cell>
          <cell r="D1024" t="str">
            <v>Удлинение M/F d80-1000мм 1шт.</v>
          </cell>
          <cell r="E1024" t="str">
            <v>Y</v>
          </cell>
        </row>
        <row r="1025">
          <cell r="A1025" t="str">
            <v>3318027</v>
          </cell>
          <cell r="B1025">
            <v>3318027</v>
          </cell>
          <cell r="C1025" t="str">
            <v>Оголовок d80 горизонт. из нерж.стали</v>
          </cell>
          <cell r="D1025" t="str">
            <v>Оголовок d80 горизонт. из нерж.стали</v>
          </cell>
          <cell r="E1025" t="str">
            <v>Y</v>
          </cell>
        </row>
        <row r="1026">
          <cell r="A1026" t="str">
            <v>3318032</v>
          </cell>
          <cell r="B1026">
            <v>3318032</v>
          </cell>
          <cell r="C1026" t="str">
            <v>Манжета декоративная d80</v>
          </cell>
          <cell r="D1026" t="str">
            <v>Манжета декоративная d80</v>
          </cell>
          <cell r="E1026" t="str">
            <v>Y</v>
          </cell>
        </row>
        <row r="1027">
          <cell r="A1027" t="str">
            <v>3318034</v>
          </cell>
          <cell r="B1027">
            <v>3318034</v>
          </cell>
          <cell r="C1027" t="str">
            <v>Адаптер d60/100-d80/80</v>
          </cell>
          <cell r="D1027" t="str">
            <v>Адаптер d60/100-d80/80</v>
          </cell>
          <cell r="E1027" t="str">
            <v>Y</v>
          </cell>
        </row>
        <row r="1028">
          <cell r="A1028" t="str">
            <v>3318084</v>
          </cell>
          <cell r="B1028">
            <v>3318084</v>
          </cell>
          <cell r="C1028" t="str">
            <v>Отвод 90° M/F d80</v>
          </cell>
          <cell r="D1028" t="str">
            <v>Отвод 90° M/F d80</v>
          </cell>
          <cell r="E1028" t="str">
            <v>Y</v>
          </cell>
        </row>
        <row r="1029">
          <cell r="A1029" t="str">
            <v>3318085</v>
          </cell>
          <cell r="B1029">
            <v>3318085</v>
          </cell>
          <cell r="C1029" t="str">
            <v>Отвод 45° M/F d80 2шт. конд.</v>
          </cell>
          <cell r="D1029" t="str">
            <v>Отвод 45° M/F d80 2шт. конд.</v>
          </cell>
          <cell r="E1029" t="str">
            <v>Y</v>
          </cell>
        </row>
        <row r="1030">
          <cell r="A1030" t="str">
            <v>3318086</v>
          </cell>
          <cell r="B1030">
            <v>3318086</v>
          </cell>
          <cell r="C1030" t="str">
            <v>Удлинение M/F d80-1000мм</v>
          </cell>
          <cell r="D1030" t="str">
            <v>Удлинение M/F d80-1000мм</v>
          </cell>
          <cell r="E1030" t="str">
            <v>Y</v>
          </cell>
        </row>
        <row r="1031">
          <cell r="A1031" t="str">
            <v>3318087</v>
          </cell>
          <cell r="B1031">
            <v>3318087</v>
          </cell>
          <cell r="C1031" t="str">
            <v>Удлинение M/F d80-500мм</v>
          </cell>
          <cell r="D1031" t="str">
            <v>Удлинение M/F d80-500мм</v>
          </cell>
          <cell r="E1031" t="str">
            <v>Y</v>
          </cell>
        </row>
        <row r="1032">
          <cell r="A1032" t="str">
            <v>3318105</v>
          </cell>
          <cell r="B1032">
            <v>3318105</v>
          </cell>
          <cell r="C1032" t="str">
            <v>Удлинение M/F d60-1000мм</v>
          </cell>
          <cell r="D1032" t="str">
            <v>Удлинение M/F d60-1000мм</v>
          </cell>
          <cell r="E1032" t="str">
            <v>Y</v>
          </cell>
        </row>
        <row r="1033">
          <cell r="A1033" t="str">
            <v>3318106</v>
          </cell>
          <cell r="B1033">
            <v>3318106</v>
          </cell>
          <cell r="C1033" t="str">
            <v>Отвод 45° M/F d60 2шт.</v>
          </cell>
          <cell r="D1033" t="str">
            <v>Отвод 45° M/F d60 2шт.</v>
          </cell>
          <cell r="E1033" t="str">
            <v>Y</v>
          </cell>
        </row>
        <row r="1034">
          <cell r="A1034" t="str">
            <v>3318133</v>
          </cell>
          <cell r="B1034">
            <v>3318133</v>
          </cell>
          <cell r="C1034" t="str">
            <v>Комплект дымохода для конденсационных котлов</v>
          </cell>
          <cell r="D1034" t="str">
            <v>Комплект дымохода для конденсационных котлов</v>
          </cell>
          <cell r="E1034" t="str">
            <v>Y</v>
          </cell>
        </row>
        <row r="1035">
          <cell r="A1035" t="str">
            <v>3318369</v>
          </cell>
          <cell r="B1035">
            <v>3318369</v>
          </cell>
          <cell r="C1035" t="str">
            <v>Адаптер d60/100-d80 конд.</v>
          </cell>
          <cell r="D1035" t="str">
            <v>Адаптер d60/100-d80 конд.</v>
          </cell>
          <cell r="E1035" t="str">
            <v>Y</v>
          </cell>
        </row>
        <row r="1036">
          <cell r="A1036" t="str">
            <v>3318370</v>
          </cell>
          <cell r="B1036">
            <v>3318370</v>
          </cell>
          <cell r="C1036" t="str">
            <v>Комплект раздельной системы d80 конд.</v>
          </cell>
          <cell r="D1036" t="str">
            <v>Комплект раздельной системы d80 конд.</v>
          </cell>
          <cell r="E1036" t="str">
            <v>Y</v>
          </cell>
        </row>
        <row r="1037">
          <cell r="A1037" t="str">
            <v>3318400</v>
          </cell>
          <cell r="B1037">
            <v>3318400</v>
          </cell>
          <cell r="C1037" t="str">
            <v>KIT SCARICO FRONTALE PRETRANCIATO</v>
          </cell>
          <cell r="D1037" t="str">
            <v>KIT SCARICO FRONTALE PRETRANCIATO</v>
          </cell>
          <cell r="E1037" t="str">
            <v>Y</v>
          </cell>
        </row>
        <row r="1038">
          <cell r="A1038" t="str">
            <v>3318446</v>
          </cell>
          <cell r="B1038">
            <v>3318446</v>
          </cell>
          <cell r="C1038" t="str">
            <v>KIT ADATTATORE INCASSO NUOVA GAMMA
Per realizzare partenza verticale utilizzando una caldaia incasso all’interno delle unità
da incasso della precedente gamma (3318157 o 3318189)</v>
          </cell>
          <cell r="D1038" t="str">
            <v>KIT ADATTATORE INCASSO NUOVA GAMMA
Per realizzare partenza verticale utilizzando una caldaia incasso all’interno delle unità
da incasso della precedente gamma (3318157 o 3318189)</v>
          </cell>
          <cell r="E1038" t="str">
            <v>Y</v>
          </cell>
        </row>
        <row r="1039">
          <cell r="A1039" t="str">
            <v>3319065</v>
          </cell>
          <cell r="B1039">
            <v>3319065</v>
          </cell>
          <cell r="C1039" t="str">
            <v>Комплект раздельной системы d80+80</v>
          </cell>
          <cell r="D1039" t="str">
            <v>Комплект раздельной системы d80+80</v>
          </cell>
          <cell r="E1039" t="str">
            <v>Y</v>
          </cell>
        </row>
        <row r="1040">
          <cell r="A1040" t="str">
            <v>3580784</v>
          </cell>
          <cell r="B1040">
            <v>3580784</v>
          </cell>
          <cell r="C1040" t="str">
            <v>Адаптер d80/125 - Ø80/80</v>
          </cell>
          <cell r="D1040" t="str">
            <v>Адаптер d80/125 - Ø80/80</v>
          </cell>
          <cell r="E1040" t="str">
            <v>Y</v>
          </cell>
        </row>
        <row r="1041">
          <cell r="A1041" t="str">
            <v>3590230</v>
          </cell>
          <cell r="B1041">
            <v>3590230</v>
          </cell>
          <cell r="C1041" t="str">
            <v>Адаптер d100/110 дымоудаления</v>
          </cell>
          <cell r="D1041" t="str">
            <v>Адаптер d100/110 дымоудаления</v>
          </cell>
          <cell r="E1041" t="str">
            <v>Y</v>
          </cell>
        </row>
        <row r="1042">
          <cell r="A1042" t="str">
            <v>3590231</v>
          </cell>
          <cell r="B1042">
            <v>3590231</v>
          </cell>
          <cell r="C1042" t="str">
            <v>Удлинение d110-1000мм</v>
          </cell>
          <cell r="D1042" t="str">
            <v>Удлинение d110-1000мм</v>
          </cell>
          <cell r="E1042" t="str">
            <v>Y</v>
          </cell>
        </row>
        <row r="1043">
          <cell r="A1043" t="str">
            <v>3590232</v>
          </cell>
          <cell r="B1043">
            <v>3590232</v>
          </cell>
          <cell r="C1043" t="str">
            <v>Удлинение d110-500мм</v>
          </cell>
          <cell r="D1043" t="str">
            <v>Удлинение d110-500мм</v>
          </cell>
          <cell r="E1043" t="str">
            <v>Y</v>
          </cell>
        </row>
        <row r="1044">
          <cell r="A1044" t="str">
            <v>3590233</v>
          </cell>
          <cell r="B1044">
            <v>3590233</v>
          </cell>
          <cell r="C1044" t="str">
            <v>Отвод 90° d110</v>
          </cell>
          <cell r="D1044" t="str">
            <v>Отвод 90° d110</v>
          </cell>
          <cell r="E1044" t="str">
            <v>Y</v>
          </cell>
        </row>
        <row r="1045">
          <cell r="A1045" t="str">
            <v>3590234</v>
          </cell>
          <cell r="B1045">
            <v>3590234</v>
          </cell>
          <cell r="C1045" t="str">
            <v>Отвод 45° d110</v>
          </cell>
          <cell r="D1045" t="str">
            <v>Отвод 45° d110</v>
          </cell>
          <cell r="E1045" t="str">
            <v>Y</v>
          </cell>
        </row>
        <row r="1046">
          <cell r="A1046" t="str">
            <v>3590235</v>
          </cell>
          <cell r="B1046">
            <v>3590235</v>
          </cell>
          <cell r="C1046" t="str">
            <v>Оголовок d110 дымоудаления вертик.</v>
          </cell>
          <cell r="D1046" t="str">
            <v>Оголовок d110 дымоудаления вертик.</v>
          </cell>
          <cell r="E1046" t="str">
            <v>Y</v>
          </cell>
        </row>
        <row r="1047">
          <cell r="A1047" t="str">
            <v>3590236</v>
          </cell>
          <cell r="B1047">
            <v>3590236</v>
          </cell>
          <cell r="C1047" t="str">
            <v>Оголовок d110 дымоудаления гориз.</v>
          </cell>
          <cell r="D1047" t="str">
            <v>Оголовок d110 дымоудаления гориз.</v>
          </cell>
          <cell r="E1047" t="str">
            <v>Y</v>
          </cell>
        </row>
        <row r="1048">
          <cell r="A1048" t="str">
            <v>3208038</v>
          </cell>
          <cell r="B1048">
            <v>3208038</v>
          </cell>
          <cell r="C1048" t="str">
            <v>ABS подключение для трубы ø125 мм</v>
          </cell>
          <cell r="D1048" t="str">
            <v>ABS подключение для трубы ø125 мм</v>
          </cell>
          <cell r="E1048" t="str">
            <v>Y</v>
          </cell>
        </row>
        <row r="1049">
          <cell r="A1049" t="str">
            <v>3208040</v>
          </cell>
          <cell r="B1049">
            <v>3208040</v>
          </cell>
          <cell r="C1049" t="str">
            <v>ABS отвод 90° ø125 мм</v>
          </cell>
          <cell r="D1049" t="str">
            <v>ABS отвод 90° ø125 мм</v>
          </cell>
          <cell r="E1049" t="str">
            <v>Y</v>
          </cell>
        </row>
        <row r="1050">
          <cell r="A1050" t="str">
            <v>3208042</v>
          </cell>
          <cell r="B1050">
            <v>3208042</v>
          </cell>
          <cell r="C1050" t="str">
            <v>ABS вертик. адаптер с Ø125 мм-150х70</v>
          </cell>
          <cell r="D1050" t="str">
            <v>ABS вертик. адаптер с Ø125 мм-150х70</v>
          </cell>
          <cell r="E1050" t="str">
            <v>Y</v>
          </cell>
        </row>
        <row r="1051">
          <cell r="A1051" t="str">
            <v>3208043</v>
          </cell>
          <cell r="B1051">
            <v>3208043</v>
          </cell>
          <cell r="C1051" t="str">
            <v>ABS гориз. адаптер с Ø125 мм на 150х70</v>
          </cell>
          <cell r="D1051" t="str">
            <v>ABS гориз. адаптер с Ø125 мм на 150х70</v>
          </cell>
          <cell r="E1051" t="str">
            <v>Y</v>
          </cell>
        </row>
        <row r="1052">
          <cell r="A1052" t="str">
            <v>3208045</v>
          </cell>
          <cell r="B1052">
            <v>3208045</v>
          </cell>
          <cell r="C1052" t="str">
            <v>ABS адаптер для трубы 150х70</v>
          </cell>
          <cell r="D1052" t="str">
            <v>ABS адаптер для трубы 150х70</v>
          </cell>
          <cell r="E1052" t="str">
            <v>Y</v>
          </cell>
        </row>
        <row r="1053">
          <cell r="A1053" t="str">
            <v>3208046</v>
          </cell>
          <cell r="B1053">
            <v>3208046</v>
          </cell>
          <cell r="C1053" t="str">
            <v>ABS вертикальный отвод для трубы 150х70</v>
          </cell>
          <cell r="D1053" t="str">
            <v>ABS вертикальный отвод для трубы 150х70</v>
          </cell>
          <cell r="E1053" t="str">
            <v>Y</v>
          </cell>
        </row>
        <row r="1054">
          <cell r="A1054" t="str">
            <v>3208047</v>
          </cell>
          <cell r="B1054">
            <v>3208047</v>
          </cell>
          <cell r="C1054" t="str">
            <v>ABS горизонтальный отвод для трубы150х70</v>
          </cell>
          <cell r="D1054" t="str">
            <v>ABS горизонтальный отвод для трубы150х70</v>
          </cell>
          <cell r="E1054" t="str">
            <v>Y</v>
          </cell>
        </row>
        <row r="1055">
          <cell r="A1055" t="str">
            <v>3208061</v>
          </cell>
          <cell r="B1055">
            <v>3208061</v>
          </cell>
          <cell r="C1055" t="str">
            <v>Комплект воздуховода с жестк.трубой Ø150</v>
          </cell>
          <cell r="D1055" t="str">
            <v>Комплект воздуховода с жестк.трубой Ø150</v>
          </cell>
          <cell r="E1055" t="str">
            <v>Y</v>
          </cell>
        </row>
        <row r="1056">
          <cell r="A1056" t="str">
            <v>3208062</v>
          </cell>
          <cell r="B1056">
            <v>3208062</v>
          </cell>
          <cell r="C1056" t="str">
            <v>Комплект воздуховода с гибк.трубой Ø150</v>
          </cell>
          <cell r="D1056" t="str">
            <v>Комплект воздуховода с гибк.трубой Ø150</v>
          </cell>
          <cell r="E1056" t="str">
            <v>Y</v>
          </cell>
        </row>
        <row r="1057">
          <cell r="A1057" t="str">
            <v>3208066</v>
          </cell>
          <cell r="B1057">
            <v>3208066</v>
          </cell>
          <cell r="C1057" t="str">
            <v>Адаптер ø150</v>
          </cell>
          <cell r="D1057" t="str">
            <v>Адаптер ø150</v>
          </cell>
          <cell r="E1057" t="str">
            <v>Y</v>
          </cell>
        </row>
        <row r="1058">
          <cell r="A1058" t="str">
            <v>3208067</v>
          </cell>
          <cell r="B1058">
            <v>3208067</v>
          </cell>
          <cell r="C1058" t="str">
            <v>Отвод 90° Ø150</v>
          </cell>
          <cell r="D1058" t="str">
            <v>Отвод 90° Ø150</v>
          </cell>
          <cell r="E1058" t="str">
            <v>Y</v>
          </cell>
        </row>
        <row r="1059">
          <cell r="A1059" t="str">
            <v>3208074</v>
          </cell>
          <cell r="B1059">
            <v>3208074</v>
          </cell>
          <cell r="C1059" t="str">
            <v>Адаптер Ø200</v>
          </cell>
          <cell r="D1059" t="str">
            <v>Адаптер Ø200</v>
          </cell>
          <cell r="E1059" t="str">
            <v>Y</v>
          </cell>
        </row>
        <row r="1060">
          <cell r="A1060" t="str">
            <v>3208075</v>
          </cell>
          <cell r="B1060">
            <v>3208075</v>
          </cell>
          <cell r="C1060" t="str">
            <v>Отвод 90° Ø200</v>
          </cell>
          <cell r="D1060" t="str">
            <v>Отвод 90° Ø200</v>
          </cell>
          <cell r="E1060" t="str">
            <v>Y</v>
          </cell>
        </row>
        <row r="1061">
          <cell r="A1061" t="str">
            <v>3208076</v>
          </cell>
          <cell r="B1061">
            <v>3208076</v>
          </cell>
          <cell r="C1061" t="str">
            <v>Отвод 45° Ø200</v>
          </cell>
          <cell r="D1061" t="str">
            <v>Отвод 45° Ø200</v>
          </cell>
          <cell r="E1061" t="str">
            <v>Y</v>
          </cell>
        </row>
        <row r="1062">
          <cell r="A1062" t="str">
            <v>3208092</v>
          </cell>
          <cell r="B1062">
            <v>3208092</v>
          </cell>
          <cell r="C1062" t="str">
            <v>Комплект воздуховода Ø125 + отвод 90°</v>
          </cell>
          <cell r="D1062" t="str">
            <v>Комплект воздуховода Ø125 + отвод 90°</v>
          </cell>
          <cell r="E1062" t="str">
            <v>Y</v>
          </cell>
        </row>
        <row r="1063">
          <cell r="A1063" t="str">
            <v>3318022</v>
          </cell>
          <cell r="B1063">
            <v>3318022</v>
          </cell>
          <cell r="C1063" t="str">
            <v>Удлинение M/F d80-2000мм</v>
          </cell>
          <cell r="D1063" t="str">
            <v>Удлинение M/F d80-2000мм</v>
          </cell>
          <cell r="E1063" t="str">
            <v>N</v>
          </cell>
        </row>
        <row r="1064">
          <cell r="A1064" t="str">
            <v>3318024</v>
          </cell>
          <cell r="B1064">
            <v>3318024</v>
          </cell>
          <cell r="C1064" t="str">
            <v>Удлинение M/F d80-1000мм 10шт.</v>
          </cell>
          <cell r="D1064" t="str">
            <v>Удлинение M/F d80-1000мм 10шт.</v>
          </cell>
          <cell r="E1064" t="str">
            <v>N</v>
          </cell>
        </row>
        <row r="1065">
          <cell r="A1065" t="str">
            <v>3318030</v>
          </cell>
          <cell r="B1065">
            <v>3318030</v>
          </cell>
          <cell r="C1065" t="str">
            <v>Адаптер d80-d80/125</v>
          </cell>
          <cell r="D1065" t="str">
            <v>Адаптер d80-d80/125</v>
          </cell>
          <cell r="E1065" t="str">
            <v>N</v>
          </cell>
        </row>
        <row r="1066">
          <cell r="A1066" t="str">
            <v>3318045</v>
          </cell>
          <cell r="B1066">
            <v>3318045</v>
          </cell>
          <cell r="C1066" t="str">
            <v>Центрирующая пружина Ø80 из нерж.стали</v>
          </cell>
          <cell r="D1066" t="str">
            <v>Центрирующая пружина Ø80 из нерж.стали</v>
          </cell>
          <cell r="E1066" t="str">
            <v>N</v>
          </cell>
        </row>
        <row r="1067">
          <cell r="A1067" t="str">
            <v>3318368</v>
          </cell>
          <cell r="B1067">
            <v>3318368</v>
          </cell>
          <cell r="C1067" t="str">
            <v>Комплект раздельной системы d80</v>
          </cell>
          <cell r="D1067" t="str">
            <v>Комплект раздельной системы d80</v>
          </cell>
          <cell r="E1067" t="str">
            <v>N</v>
          </cell>
        </row>
        <row r="1068">
          <cell r="A1068" t="str">
            <v>3581806</v>
          </cell>
          <cell r="B1068">
            <v>3581806</v>
          </cell>
          <cell r="C1068" t="str">
            <v>Комплек дымоудаления DN200 TH-L ECO LINE</v>
          </cell>
          <cell r="D1068" t="str">
            <v>Комплек дымоудаления DN200 TH-L ECO LINE</v>
          </cell>
          <cell r="E1068" t="str">
            <v>N</v>
          </cell>
        </row>
        <row r="1069">
          <cell r="A1069" t="str">
            <v>3581807</v>
          </cell>
          <cell r="B1069">
            <v>3581807</v>
          </cell>
          <cell r="C1069" t="str">
            <v>Комплек дымоудаления DN150 TH-L ECO LINE</v>
          </cell>
          <cell r="D1069" t="str">
            <v>Комплек дымоудаления DN150 TH-L ECO LINE</v>
          </cell>
          <cell r="E1069" t="str">
            <v>N</v>
          </cell>
        </row>
        <row r="1070">
          <cell r="A1070" t="str">
            <v>3581928</v>
          </cell>
          <cell r="B1070">
            <v>3581928</v>
          </cell>
          <cell r="C1070" t="str">
            <v>Адаптер для внешнего забора воздуха TR-X</v>
          </cell>
          <cell r="D1070" t="str">
            <v>Адаптер для внешнего забора воздуха TR-X</v>
          </cell>
          <cell r="E1070" t="str">
            <v>N</v>
          </cell>
        </row>
        <row r="1071">
          <cell r="A1071" t="str">
            <v>3905227</v>
          </cell>
          <cell r="B1071">
            <v>3905227</v>
          </cell>
          <cell r="C1071" t="str">
            <v>КРОНШТЕЙН ДЛЯ ОТВОДА С УПОРОМ</v>
          </cell>
          <cell r="D1071" t="str">
            <v>КРОНШТЕЙН ДЛЯ ОТВОДА С УПОРОМ</v>
          </cell>
          <cell r="E1071" t="str">
            <v>Y</v>
          </cell>
        </row>
        <row r="1072">
          <cell r="A1072" t="str">
            <v>3581933</v>
          </cell>
          <cell r="B1072">
            <v>3581933</v>
          </cell>
          <cell r="C1072" t="str">
            <v>Регулятор тяги TR-XXL SE/EVO TYPE S</v>
          </cell>
          <cell r="D1072" t="str">
            <v>Регулятор тяги TR-XXL SE/EVO TYPE S</v>
          </cell>
          <cell r="E1072" t="str">
            <v>Y</v>
          </cell>
        </row>
        <row r="1073">
          <cell r="A1073" t="str">
            <v>3581934</v>
          </cell>
          <cell r="B1073">
            <v>3581934</v>
          </cell>
          <cell r="C1073" t="str">
            <v>Регулятор тяги TR-XXL SE/ECО/EVO TYPE M</v>
          </cell>
          <cell r="D1073" t="str">
            <v>Регулятор тяги TR-XXL SE/ECО/EVO TYPE M</v>
          </cell>
          <cell r="E1073" t="str">
            <v>Y</v>
          </cell>
        </row>
        <row r="1074">
          <cell r="A1074" t="str">
            <v>3581935</v>
          </cell>
          <cell r="B1074">
            <v>3581935</v>
          </cell>
          <cell r="C1074" t="str">
            <v>Регулятор тяги TR-XXL SE/ECО/EVO TYPE L</v>
          </cell>
          <cell r="D1074" t="str">
            <v>Регулятор тяги TR-XXL SE/ECО/EVO TYPE L</v>
          </cell>
          <cell r="E1074" t="str">
            <v>Y</v>
          </cell>
        </row>
        <row r="1075">
          <cell r="A1075" t="str">
            <v>3581936</v>
          </cell>
          <cell r="B1075">
            <v>3581936</v>
          </cell>
          <cell r="C1075" t="str">
            <v>Регулятор тяги TR-XXL SE/ECО/EVO TYPE XL</v>
          </cell>
          <cell r="D1075" t="str">
            <v>Регулятор тяги TR-XXL SE/ECО/EVO TYPE XL</v>
          </cell>
          <cell r="E1075" t="str">
            <v>Y</v>
          </cell>
        </row>
        <row r="1076">
          <cell r="A1076" t="str">
            <v>3581937</v>
          </cell>
          <cell r="B1076">
            <v>3581937</v>
          </cell>
          <cell r="C1076" t="str">
            <v>Регулятор тяги TR-XXL SE/ECО/EVO TYPE XXL</v>
          </cell>
          <cell r="D1076" t="str">
            <v>Регулятор тяги TR-XXL SE/ECО/EVO TYPE XXL</v>
          </cell>
          <cell r="E1076" t="str">
            <v>Y</v>
          </cell>
        </row>
        <row r="1077">
          <cell r="A1077" t="str">
            <v>3905212</v>
          </cell>
          <cell r="B1077">
            <v>3905212</v>
          </cell>
          <cell r="C1077" t="str">
            <v>КРЫШКА ШАХТЫ С ЗАБОРОМ ВОЗДУХА D100</v>
          </cell>
          <cell r="D1077" t="str">
            <v>КРЫШКА ШАХТЫ С ЗАБОРОМ ВОЗДУХА D100</v>
          </cell>
          <cell r="E1077" t="str">
            <v>Y</v>
          </cell>
        </row>
        <row r="1078">
          <cell r="A1078" t="str">
            <v>3905261</v>
          </cell>
          <cell r="B1078">
            <v>3905261</v>
          </cell>
          <cell r="C1078" t="str">
            <v>АДАПТЕР 100-110</v>
          </cell>
          <cell r="D1078" t="str">
            <v>АДАПТЕР 100-110</v>
          </cell>
          <cell r="E1078" t="str">
            <v>Y</v>
          </cell>
        </row>
        <row r="1079">
          <cell r="A1079" t="str">
            <v>3905262</v>
          </cell>
          <cell r="B1079">
            <v>3905262</v>
          </cell>
          <cell r="C1079" t="str">
            <v>АДАПТЕР 130-150</v>
          </cell>
          <cell r="D1079" t="str">
            <v>АДАПТЕР 130-150</v>
          </cell>
          <cell r="E1079" t="str">
            <v>Y</v>
          </cell>
        </row>
        <row r="1080">
          <cell r="A1080" t="str">
            <v>3905263</v>
          </cell>
          <cell r="B1080">
            <v>3905263</v>
          </cell>
          <cell r="C1080" t="str">
            <v>АДАПТЕР 130-200</v>
          </cell>
          <cell r="D1080" t="str">
            <v>АДАПТЕР 130-200</v>
          </cell>
          <cell r="E1080" t="str">
            <v>Y</v>
          </cell>
        </row>
        <row r="1081">
          <cell r="A1081" t="str">
            <v>3905211</v>
          </cell>
          <cell r="B1081">
            <v>3905211</v>
          </cell>
          <cell r="C1081" t="str">
            <v>АДАПТЕР PP 100-150</v>
          </cell>
          <cell r="D1081" t="str">
            <v>АДАПТЕР PP 100-150</v>
          </cell>
          <cell r="E1081" t="str">
            <v>Y</v>
          </cell>
        </row>
        <row r="1082">
          <cell r="A1082" t="str">
            <v>3905221</v>
          </cell>
          <cell r="B1082">
            <v>3905221</v>
          </cell>
          <cell r="C1082" t="str">
            <v>АДАПТЕР PP 100-200</v>
          </cell>
          <cell r="D1082" t="str">
            <v>АДАПТЕР PP 100-200</v>
          </cell>
          <cell r="E1082" t="str">
            <v>Y</v>
          </cell>
        </row>
        <row r="1083">
          <cell r="A1083" t="str">
            <v>3905214</v>
          </cell>
          <cell r="B1083">
            <v>3905214</v>
          </cell>
          <cell r="C1083" t="str">
            <v>ДЕКОР ПЛАСТИНА ПРОХОД ЧЕРЕЗ СТЕНУ D100</v>
          </cell>
          <cell r="D1083" t="str">
            <v>ДЕКОР ПЛАСТИНА ПРОХОД ЧЕРЕЗ СТЕНУ D100</v>
          </cell>
          <cell r="E1083" t="str">
            <v>Y</v>
          </cell>
        </row>
        <row r="1084">
          <cell r="A1084" t="str">
            <v>3905210</v>
          </cell>
          <cell r="B1084">
            <v>3905210</v>
          </cell>
          <cell r="C1084" t="str">
            <v>К-Т СИФОНА D100</v>
          </cell>
          <cell r="D1084" t="str">
            <v>К-Т СИФОНА D100</v>
          </cell>
          <cell r="E1084" t="str">
            <v>Y</v>
          </cell>
        </row>
        <row r="1085">
          <cell r="A1085" t="str">
            <v>3905207</v>
          </cell>
          <cell r="B1085">
            <v>3905207</v>
          </cell>
          <cell r="C1085" t="str">
            <v>ОТВОД PP 45o D100</v>
          </cell>
          <cell r="D1085" t="str">
            <v>ОТВОД PP 45o D100</v>
          </cell>
          <cell r="E1085" t="str">
            <v>Y</v>
          </cell>
        </row>
        <row r="1086">
          <cell r="A1086" t="str">
            <v>3905206</v>
          </cell>
          <cell r="B1086">
            <v>3905206</v>
          </cell>
          <cell r="C1086" t="str">
            <v>ОТВОД PP 90o D100</v>
          </cell>
          <cell r="D1086" t="str">
            <v>ОТВОД PP 90o D100</v>
          </cell>
          <cell r="E1086" t="str">
            <v>Y</v>
          </cell>
        </row>
        <row r="1087">
          <cell r="A1087" t="str">
            <v>3905208</v>
          </cell>
          <cell r="B1087">
            <v>3905208</v>
          </cell>
          <cell r="C1087" t="str">
            <v>ОТВОД PP 90o D100 С УПОРОМ</v>
          </cell>
          <cell r="D1087" t="str">
            <v>ОТВОД PP 90o D100 С УПОРОМ</v>
          </cell>
          <cell r="E1087" t="str">
            <v>Y</v>
          </cell>
        </row>
        <row r="1088">
          <cell r="A1088" t="str">
            <v>3905209</v>
          </cell>
          <cell r="B1088">
            <v>3905209</v>
          </cell>
          <cell r="C1088" t="str">
            <v>ТРОЙНИК + КРЫШКА PP D100</v>
          </cell>
          <cell r="D1088" t="str">
            <v>ТРОЙНИК + КРЫШКА PP D100</v>
          </cell>
          <cell r="E1088" t="str">
            <v>Y</v>
          </cell>
        </row>
        <row r="1089">
          <cell r="A1089" t="str">
            <v>3905204</v>
          </cell>
          <cell r="B1089">
            <v>3905204</v>
          </cell>
          <cell r="C1089" t="str">
            <v>УДЛИНЕНИЕ PP D100 L=0.5 М</v>
          </cell>
          <cell r="D1089" t="str">
            <v>УДЛИНЕНИЕ PP D100 L=0.5 М</v>
          </cell>
          <cell r="E1089" t="str">
            <v>Y</v>
          </cell>
        </row>
        <row r="1090">
          <cell r="A1090" t="str">
            <v>3905205</v>
          </cell>
          <cell r="B1090">
            <v>3905205</v>
          </cell>
          <cell r="C1090" t="str">
            <v>УДЛИНЕНИЕ PP D100 L=1 М</v>
          </cell>
          <cell r="D1090" t="str">
            <v>УДЛИНЕНИЕ PP D100 L=1 М</v>
          </cell>
          <cell r="E1090" t="str">
            <v>Y</v>
          </cell>
        </row>
        <row r="1091">
          <cell r="A1091" t="str">
            <v>3905213</v>
          </cell>
          <cell r="B1091">
            <v>3905213</v>
          </cell>
          <cell r="C1091" t="str">
            <v>ХОМУТ ДЮБЕЛЬНЫЙ D100</v>
          </cell>
          <cell r="D1091" t="str">
            <v>ХОМУТ ДЮБЕЛЬНЫЙ D100</v>
          </cell>
          <cell r="E1091" t="str">
            <v>Y</v>
          </cell>
        </row>
        <row r="1092">
          <cell r="A1092" t="str">
            <v>3590248</v>
          </cell>
          <cell r="B1092">
            <v>3590248</v>
          </cell>
          <cell r="C1092" t="str">
            <v>FLAT FLASHING 110 MM PARALLEL</v>
          </cell>
          <cell r="D1092" t="str">
            <v>FLAT FLASHING 110 MM PARALLEL</v>
          </cell>
          <cell r="E1092" t="str">
            <v>Y</v>
          </cell>
        </row>
        <row r="1093">
          <cell r="A1093" t="str">
            <v>3590249</v>
          </cell>
          <cell r="B1093">
            <v>3590249</v>
          </cell>
          <cell r="C1093" t="str">
            <v>FLAT FLASHING 110/150 MM CONCENTRIC</v>
          </cell>
          <cell r="D1093" t="str">
            <v>FLAT FLASHING 110/150 MM CONCENTRIC</v>
          </cell>
          <cell r="E1093" t="str">
            <v>Y</v>
          </cell>
        </row>
        <row r="1094">
          <cell r="A1094" t="str">
            <v>3590307</v>
          </cell>
          <cell r="B1094">
            <v>3590307</v>
          </cell>
          <cell r="C1094" t="str">
            <v>FLUE ADAPTER 110MM PARALLEL TH-L 65-120</v>
          </cell>
          <cell r="D1094" t="str">
            <v>FLUE ADAPTER 110MM PARALLEL TH-L 65-120</v>
          </cell>
          <cell r="E1094" t="str">
            <v>Y</v>
          </cell>
        </row>
        <row r="1095">
          <cell r="A1095" t="str">
            <v>3590308</v>
          </cell>
          <cell r="B1095">
            <v>3590308</v>
          </cell>
          <cell r="C1095" t="str">
            <v>FLUE ADAPTER 125MM PARALLEL TH-L 145</v>
          </cell>
          <cell r="D1095" t="str">
            <v>FLUE ADAPTER 125MM PARALLEL TH-L 145</v>
          </cell>
          <cell r="E1095" t="str">
            <v>Y</v>
          </cell>
        </row>
        <row r="1096">
          <cell r="A1096" t="str">
            <v>3590362</v>
          </cell>
          <cell r="B1096">
            <v>3590362</v>
          </cell>
          <cell r="C1096" t="str">
            <v>Удлинение  ПП 150MM L=0.5M</v>
          </cell>
          <cell r="D1096" t="str">
            <v>Удлинение  ПП 150MM L=0.5M</v>
          </cell>
          <cell r="E1096" t="str">
            <v>Y</v>
          </cell>
        </row>
        <row r="1097">
          <cell r="A1097" t="str">
            <v>3590363</v>
          </cell>
          <cell r="B1097">
            <v>3590363</v>
          </cell>
          <cell r="C1097" t="str">
            <v>Удлинение  ПП 150MM L=1.0M</v>
          </cell>
          <cell r="D1097" t="str">
            <v>Удлинение  ПП 150MM L=1.0M</v>
          </cell>
          <cell r="E1097" t="str">
            <v>Y</v>
          </cell>
        </row>
        <row r="1098">
          <cell r="A1098" t="str">
            <v>3590364</v>
          </cell>
          <cell r="B1098">
            <v>3590364</v>
          </cell>
          <cell r="C1098" t="str">
            <v>Отвод ПП 90° 150MM</v>
          </cell>
          <cell r="D1098" t="str">
            <v>Отвод ПП 90° 150MM</v>
          </cell>
          <cell r="E1098" t="str">
            <v>Y</v>
          </cell>
        </row>
        <row r="1099">
          <cell r="A1099" t="str">
            <v>3590365</v>
          </cell>
          <cell r="B1099">
            <v>3590365</v>
          </cell>
          <cell r="C1099" t="str">
            <v>Отвод ПП 45° 150MM</v>
          </cell>
          <cell r="D1099" t="str">
            <v>Отвод ПП 45° 150MM</v>
          </cell>
          <cell r="E1099" t="str">
            <v>Y</v>
          </cell>
        </row>
        <row r="1100">
          <cell r="A1100" t="str">
            <v>3590366</v>
          </cell>
          <cell r="B1100">
            <v>3590366</v>
          </cell>
          <cell r="C1100" t="str">
            <v>Отвод ПП 30° 200MM</v>
          </cell>
          <cell r="D1100" t="str">
            <v>Отвод ПП 30° 200MM</v>
          </cell>
          <cell r="E1100" t="str">
            <v>Y</v>
          </cell>
        </row>
        <row r="1101">
          <cell r="A1101" t="str">
            <v>3590368</v>
          </cell>
          <cell r="B1101">
            <v>3590368</v>
          </cell>
          <cell r="C1101" t="str">
            <v>Адаптер  ПП 150-200MM</v>
          </cell>
          <cell r="D1101" t="str">
            <v>Адаптер  ПП 150-200MM</v>
          </cell>
          <cell r="E1101" t="str">
            <v>Y</v>
          </cell>
        </row>
        <row r="1102">
          <cell r="A1102" t="str">
            <v>3590370</v>
          </cell>
          <cell r="B1102">
            <v>3590370</v>
          </cell>
          <cell r="C1102" t="str">
            <v>Т-образный отвод ПП 150MM</v>
          </cell>
          <cell r="D1102" t="str">
            <v>Т-образный отвод ПП 150MM</v>
          </cell>
          <cell r="E1102" t="str">
            <v>Y</v>
          </cell>
        </row>
        <row r="1103">
          <cell r="A1103" t="str">
            <v>3590371</v>
          </cell>
          <cell r="B1103">
            <v>3590371</v>
          </cell>
          <cell r="C1103" t="str">
            <v>Хомут дюбельный 150MM</v>
          </cell>
          <cell r="D1103" t="str">
            <v>Хомут дюбельный 150MM</v>
          </cell>
          <cell r="E1103" t="str">
            <v>Y</v>
          </cell>
        </row>
        <row r="1104">
          <cell r="A1104" t="str">
            <v>3590372</v>
          </cell>
          <cell r="B1104">
            <v>3590372</v>
          </cell>
          <cell r="C1104" t="str">
            <v xml:space="preserve"> Элемент для ввода в шахту 150ММ</v>
          </cell>
          <cell r="D1104" t="str">
            <v xml:space="preserve"> Элемент для ввода в шахту 150ММ</v>
          </cell>
          <cell r="E1104" t="str">
            <v>Y</v>
          </cell>
        </row>
        <row r="1105">
          <cell r="A1105" t="str">
            <v>3590373</v>
          </cell>
          <cell r="B1105">
            <v>3590373</v>
          </cell>
          <cell r="C1105" t="str">
            <v>Отвод с опорой ПП 90° 150MM</v>
          </cell>
          <cell r="D1105" t="str">
            <v>Отвод с опорой ПП 90° 150MM</v>
          </cell>
          <cell r="E1105" t="str">
            <v>Y</v>
          </cell>
        </row>
        <row r="1106">
          <cell r="A1106" t="str">
            <v>3590377</v>
          </cell>
          <cell r="B1106">
            <v>3590377</v>
          </cell>
          <cell r="C1106" t="str">
            <v>Вывод дымохода 150ММ</v>
          </cell>
          <cell r="D1106" t="str">
            <v>Вывод дымохода 150ММ</v>
          </cell>
          <cell r="E1106" t="str">
            <v>Y</v>
          </cell>
        </row>
        <row r="1107">
          <cell r="A1107" t="str">
            <v>3590379</v>
          </cell>
          <cell r="B1107">
            <v>3590379</v>
          </cell>
          <cell r="C1107" t="str">
            <v>Удлинение дымохода с оголовком ПП 150ММ</v>
          </cell>
          <cell r="D1107" t="str">
            <v>Удлинение дымохода с оголовком ПП 150ММ</v>
          </cell>
          <cell r="E1107" t="str">
            <v>Y</v>
          </cell>
        </row>
        <row r="1108">
          <cell r="A1108" t="str">
            <v>3590381</v>
          </cell>
          <cell r="B1108">
            <v>3590381</v>
          </cell>
          <cell r="C1108" t="str">
            <v>Удлинение  ПП 200MM L=0.5M</v>
          </cell>
          <cell r="D1108" t="str">
            <v>Удлинение  ПП 200MM L=0.5M</v>
          </cell>
          <cell r="E1108" t="str">
            <v>Y</v>
          </cell>
        </row>
        <row r="1109">
          <cell r="A1109" t="str">
            <v>3590382</v>
          </cell>
          <cell r="B1109">
            <v>3590382</v>
          </cell>
          <cell r="C1109" t="str">
            <v>Удлинение  ПП 200MM L=1.0M</v>
          </cell>
          <cell r="D1109" t="str">
            <v>Удлинение  ПП 200MM L=1.0M</v>
          </cell>
          <cell r="E1109" t="str">
            <v>Y</v>
          </cell>
        </row>
        <row r="1110">
          <cell r="A1110" t="str">
            <v>3590383</v>
          </cell>
          <cell r="B1110">
            <v>3590383</v>
          </cell>
          <cell r="C1110" t="str">
            <v>Отвод ПП 90° 200MM</v>
          </cell>
          <cell r="D1110" t="str">
            <v>Отвод ПП 90° 200MM</v>
          </cell>
          <cell r="E1110" t="str">
            <v>Y</v>
          </cell>
        </row>
        <row r="1111">
          <cell r="A1111" t="str">
            <v>3590384</v>
          </cell>
          <cell r="B1111">
            <v>3590384</v>
          </cell>
          <cell r="C1111" t="str">
            <v>Отвод ПП 45° 200MM</v>
          </cell>
          <cell r="D1111" t="str">
            <v>Отвод ПП 45° 200MM</v>
          </cell>
          <cell r="E1111" t="str">
            <v>Y</v>
          </cell>
        </row>
        <row r="1112">
          <cell r="A1112" t="str">
            <v>3590386</v>
          </cell>
          <cell r="B1112">
            <v>3590386</v>
          </cell>
          <cell r="C1112" t="str">
            <v>Т-образный отвод ПП 200MM</v>
          </cell>
          <cell r="D1112" t="str">
            <v>Т-образный отвод ПП 200MM</v>
          </cell>
          <cell r="E1112" t="str">
            <v>Y</v>
          </cell>
        </row>
        <row r="1113">
          <cell r="A1113" t="str">
            <v>3590387</v>
          </cell>
          <cell r="B1113">
            <v>3590387</v>
          </cell>
          <cell r="C1113" t="str">
            <v>Конденсатосборник ПП 200MM</v>
          </cell>
          <cell r="D1113" t="str">
            <v>Конденсатосборник ПП 200MM</v>
          </cell>
          <cell r="E1113" t="str">
            <v>Y</v>
          </cell>
        </row>
        <row r="1114">
          <cell r="A1114" t="str">
            <v>3590388</v>
          </cell>
          <cell r="B1114">
            <v>3590388</v>
          </cell>
          <cell r="C1114" t="str">
            <v>Хомут дюбельный 200MM</v>
          </cell>
          <cell r="D1114" t="str">
            <v>Хомут дюбельный 200MM</v>
          </cell>
          <cell r="E1114" t="str">
            <v>Y</v>
          </cell>
        </row>
        <row r="1115">
          <cell r="A1115" t="str">
            <v>3590389</v>
          </cell>
          <cell r="B1115">
            <v>3590389</v>
          </cell>
          <cell r="C1115" t="str">
            <v xml:space="preserve"> Элемент для ввода в шахту 200ММ</v>
          </cell>
          <cell r="D1115" t="str">
            <v xml:space="preserve"> Элемент для ввода в шахту 200ММ</v>
          </cell>
          <cell r="E1115" t="str">
            <v>Y</v>
          </cell>
        </row>
        <row r="1116">
          <cell r="A1116" t="str">
            <v>3590390</v>
          </cell>
          <cell r="B1116">
            <v>3590390</v>
          </cell>
          <cell r="C1116" t="str">
            <v>Отвод с опорой ПП 90° 200MM</v>
          </cell>
          <cell r="D1116" t="str">
            <v>Отвод с опорой ПП 90° 200MM</v>
          </cell>
          <cell r="E1116" t="str">
            <v>Y</v>
          </cell>
        </row>
        <row r="1117">
          <cell r="A1117" t="str">
            <v>3590391</v>
          </cell>
          <cell r="B1117">
            <v>3590391</v>
          </cell>
          <cell r="C1117" t="str">
            <v>Хомуты распорные 200MM, 2шт.</v>
          </cell>
          <cell r="D1117" t="str">
            <v>Хомуты распорные 200MM, 2шт.</v>
          </cell>
          <cell r="E1117" t="str">
            <v>Y</v>
          </cell>
        </row>
        <row r="1118">
          <cell r="A1118" t="str">
            <v>3590393</v>
          </cell>
          <cell r="B1118">
            <v>3590393</v>
          </cell>
          <cell r="C1118" t="str">
            <v>Вывод дымохода 200ММ</v>
          </cell>
          <cell r="D1118" t="str">
            <v>Вывод дымохода 200ММ</v>
          </cell>
          <cell r="E1118" t="str">
            <v>Y</v>
          </cell>
        </row>
        <row r="1119">
          <cell r="A1119" t="str">
            <v>3590394</v>
          </cell>
          <cell r="B1119">
            <v>3590394</v>
          </cell>
          <cell r="C1119" t="str">
            <v>Удлинение дымохода с оголовком ПП 200ММ</v>
          </cell>
          <cell r="D1119" t="str">
            <v>Удлинение дымохода с оголовком ПП 200ММ</v>
          </cell>
          <cell r="E1119" t="str">
            <v>Y</v>
          </cell>
        </row>
        <row r="1120">
          <cell r="A1120" t="str">
            <v>3590395</v>
          </cell>
          <cell r="B1120">
            <v>3590395</v>
          </cell>
          <cell r="C1120" t="str">
            <v>Манжета, алюминий 200ММ</v>
          </cell>
          <cell r="D1120" t="str">
            <v>Манжета, алюминий 200ММ</v>
          </cell>
          <cell r="E1120" t="str">
            <v>Y</v>
          </cell>
        </row>
        <row r="1121">
          <cell r="A1121" t="str">
            <v>3590397</v>
          </cell>
          <cell r="B1121">
            <v>3590397</v>
          </cell>
          <cell r="C1121" t="str">
            <v>FLUE ROOF TERMINAL PP 130/130 MM</v>
          </cell>
          <cell r="D1121" t="str">
            <v>FLUE ROOF TERMINAL PP 130/130 MM</v>
          </cell>
          <cell r="E1121" t="str">
            <v>Y</v>
          </cell>
        </row>
        <row r="1122">
          <cell r="A1122" t="str">
            <v>3590398</v>
          </cell>
          <cell r="B1122">
            <v>3590398</v>
          </cell>
          <cell r="C1122" t="str">
            <v>WEATHER SLATE FLAT ROOF 130MM</v>
          </cell>
          <cell r="D1122" t="str">
            <v>WEATHER SLATE FLAT ROOF 130MM</v>
          </cell>
          <cell r="E1122" t="str">
            <v>Y</v>
          </cell>
        </row>
        <row r="1123">
          <cell r="A1123" t="str">
            <v>3590399</v>
          </cell>
          <cell r="B1123">
            <v>3590399</v>
          </cell>
          <cell r="C1123" t="str">
            <v>FLUE REDUCER PP 150-130MM</v>
          </cell>
          <cell r="D1123" t="str">
            <v>FLUE REDUCER PP 150-130MM</v>
          </cell>
          <cell r="E1123" t="str">
            <v>Y</v>
          </cell>
        </row>
        <row r="1124">
          <cell r="A1124" t="str">
            <v>3590400</v>
          </cell>
          <cell r="B1124">
            <v>3590400</v>
          </cell>
          <cell r="C1124" t="str">
            <v>FLUE ROOF TERMINAL PP 100/100MM</v>
          </cell>
          <cell r="D1124" t="str">
            <v>FLUE ROOF TERMINAL PP 100/100MM</v>
          </cell>
          <cell r="E1124" t="str">
            <v>Y</v>
          </cell>
        </row>
        <row r="1125">
          <cell r="A1125" t="str">
            <v>3590401</v>
          </cell>
          <cell r="B1125">
            <v>3590401</v>
          </cell>
          <cell r="C1125" t="str">
            <v>Манжета, алюминий 100ММ</v>
          </cell>
          <cell r="D1125" t="str">
            <v>Манжета, алюминий 100ММ</v>
          </cell>
          <cell r="E1125" t="str">
            <v>Y</v>
          </cell>
        </row>
        <row r="1126">
          <cell r="A1126" t="str">
            <v>3590402</v>
          </cell>
          <cell r="B1126">
            <v>3590402</v>
          </cell>
          <cell r="C1126" t="str">
            <v>FLUE WALL TERMINAL PP 100/100</v>
          </cell>
          <cell r="D1126" t="str">
            <v>FLUE WALL TERMINAL PP 100/100</v>
          </cell>
          <cell r="E1126" t="str">
            <v>Y</v>
          </cell>
        </row>
        <row r="1127">
          <cell r="A1127" t="str">
            <v>3590403</v>
          </cell>
          <cell r="B1127">
            <v>3590403</v>
          </cell>
          <cell r="C1127" t="str">
            <v>Удлинение  ПП 100MM L=0.5M</v>
          </cell>
          <cell r="D1127" t="str">
            <v>Удлинение  ПП 100MM L=0.5M</v>
          </cell>
          <cell r="E1127" t="str">
            <v>Y</v>
          </cell>
        </row>
        <row r="1128">
          <cell r="A1128" t="str">
            <v>3590404</v>
          </cell>
          <cell r="B1128">
            <v>3590404</v>
          </cell>
          <cell r="C1128" t="str">
            <v>Удлинение  ПП 100MM L=1.0M</v>
          </cell>
          <cell r="D1128" t="str">
            <v>Удлинение  ПП 100MM L=1.0M</v>
          </cell>
          <cell r="E1128" t="str">
            <v>Y</v>
          </cell>
        </row>
        <row r="1129">
          <cell r="A1129" t="str">
            <v>3590405</v>
          </cell>
          <cell r="B1129">
            <v>3590405</v>
          </cell>
          <cell r="C1129" t="str">
            <v>Отвод ПП 90° 100MM</v>
          </cell>
          <cell r="D1129" t="str">
            <v>Отвод ПП 90° 100MM</v>
          </cell>
          <cell r="E1129" t="str">
            <v>Y</v>
          </cell>
        </row>
        <row r="1130">
          <cell r="A1130" t="str">
            <v>3590406</v>
          </cell>
          <cell r="B1130">
            <v>3590406</v>
          </cell>
          <cell r="C1130" t="str">
            <v>Отвод ПП 45° 100MM</v>
          </cell>
          <cell r="D1130" t="str">
            <v>Отвод ПП 45° 100MM</v>
          </cell>
          <cell r="E1130" t="str">
            <v>Y</v>
          </cell>
        </row>
        <row r="1131">
          <cell r="A1131" t="str">
            <v>3590407</v>
          </cell>
          <cell r="B1131">
            <v>3590407</v>
          </cell>
          <cell r="C1131" t="str">
            <v>Отвод с опорой ПП 90° 100MM</v>
          </cell>
          <cell r="D1131" t="str">
            <v>Отвод с опорой ПП 90° 100MM</v>
          </cell>
          <cell r="E1131" t="str">
            <v>Y</v>
          </cell>
        </row>
        <row r="1132">
          <cell r="A1132" t="str">
            <v>3590408</v>
          </cell>
          <cell r="B1132">
            <v>3590408</v>
          </cell>
          <cell r="C1132" t="str">
            <v>Т-образный отвод ПП 100MM</v>
          </cell>
          <cell r="D1132" t="str">
            <v>Т-образный отвод ПП 100MM</v>
          </cell>
          <cell r="E1132" t="str">
            <v>Y</v>
          </cell>
        </row>
        <row r="1133">
          <cell r="A1133" t="str">
            <v>3590409</v>
          </cell>
          <cell r="B1133">
            <v>3590409</v>
          </cell>
          <cell r="C1133" t="str">
            <v>Конденсатосборник ПП 100MM</v>
          </cell>
          <cell r="D1133" t="str">
            <v>Конденсатосборник ПП 100MM</v>
          </cell>
          <cell r="E1133" t="str">
            <v>Y</v>
          </cell>
        </row>
        <row r="1134">
          <cell r="A1134" t="str">
            <v>3590410</v>
          </cell>
          <cell r="B1134">
            <v>3590410</v>
          </cell>
          <cell r="C1134" t="str">
            <v>Адаптер  ПП 100-150MM</v>
          </cell>
          <cell r="D1134" t="str">
            <v>Адаптер  ПП 100-150MM</v>
          </cell>
          <cell r="E1134" t="str">
            <v>Y</v>
          </cell>
        </row>
        <row r="1135">
          <cell r="A1135" t="str">
            <v>3590411</v>
          </cell>
          <cell r="B1135">
            <v>3590411</v>
          </cell>
          <cell r="C1135" t="str">
            <v>FLUE EXPANDER PP 130-150MM</v>
          </cell>
          <cell r="D1135" t="str">
            <v>FLUE EXPANDER PP 130-150MM</v>
          </cell>
          <cell r="E1135" t="str">
            <v>Y</v>
          </cell>
        </row>
        <row r="1136">
          <cell r="A1136" t="str">
            <v>3590413</v>
          </cell>
          <cell r="B1136">
            <v>3590413</v>
          </cell>
          <cell r="C1136" t="str">
            <v>Вывод дымохода 100ММ</v>
          </cell>
          <cell r="D1136" t="str">
            <v>Вывод дымохода 100ММ</v>
          </cell>
          <cell r="E1136" t="str">
            <v>Y</v>
          </cell>
        </row>
        <row r="1137">
          <cell r="A1137" t="str">
            <v>3590414</v>
          </cell>
          <cell r="B1137">
            <v>3590414</v>
          </cell>
          <cell r="C1137" t="str">
            <v>Хомут дюбельный 100MM</v>
          </cell>
          <cell r="D1137" t="str">
            <v>Хомут дюбельный 100MM</v>
          </cell>
          <cell r="E1137" t="str">
            <v>Y</v>
          </cell>
        </row>
        <row r="1138">
          <cell r="A1138" t="str">
            <v>3590415</v>
          </cell>
          <cell r="B1138">
            <v>3590415</v>
          </cell>
          <cell r="C1138" t="str">
            <v xml:space="preserve"> Элемент для ввода в шахту 100ММ</v>
          </cell>
          <cell r="D1138" t="str">
            <v xml:space="preserve"> Элемент для ввода в шахту 100ММ</v>
          </cell>
          <cell r="E1138" t="str">
            <v>Y</v>
          </cell>
        </row>
        <row r="1139">
          <cell r="A1139" t="str">
            <v>3590656</v>
          </cell>
          <cell r="B1139">
            <v>3590656</v>
          </cell>
          <cell r="C1139" t="str">
            <v>FLUE ADAPTER CONC 100-150MM TH-L EVO</v>
          </cell>
          <cell r="D1139" t="str">
            <v>FLUE ADAPTER CONC 100-150MM TH-L EVO</v>
          </cell>
          <cell r="E1139" t="str">
            <v>Y</v>
          </cell>
        </row>
        <row r="1140">
          <cell r="A1140" t="str">
            <v>3722523</v>
          </cell>
          <cell r="B1140">
            <v>3722523</v>
          </cell>
          <cell r="C1140" t="str">
            <v>SPACER D100 PP</v>
          </cell>
          <cell r="D1140" t="str">
            <v>SPACER D100 PP</v>
          </cell>
          <cell r="E1140" t="str">
            <v>Y</v>
          </cell>
        </row>
        <row r="1141">
          <cell r="A1141" t="str">
            <v>3905047</v>
          </cell>
          <cell r="B1141">
            <v>3905047</v>
          </cell>
          <cell r="C1141" t="str">
            <v>Фильтрующий элемент для воздушного фильт</v>
          </cell>
          <cell r="D1141" t="str">
            <v>Фильтрующий элемент для воздушного фильт</v>
          </cell>
          <cell r="E1141" t="str">
            <v>N</v>
          </cell>
        </row>
        <row r="1142">
          <cell r="A1142" t="str">
            <v>3905115</v>
          </cell>
          <cell r="B1142">
            <v>3905115</v>
          </cell>
          <cell r="C1142" t="str">
            <v>ВОЗДУШНЫЙ ФИЛЬТР Ø100 ДЛЯ КОТЛА 60-140</v>
          </cell>
          <cell r="D1142" t="str">
            <v>ВОЗДУШНЫЙ ФИЛЬТР Ø100 ДЛЯ КОТЛА 60-140</v>
          </cell>
          <cell r="E1142" t="str">
            <v>Y</v>
          </cell>
        </row>
        <row r="1143">
          <cell r="A1143" t="str">
            <v>3905116</v>
          </cell>
          <cell r="B1143">
            <v>3905116</v>
          </cell>
          <cell r="C1143" t="str">
            <v>ВОЗДУШНЫЙ ФИЛЬТР Ø130 ДЛЯ КОТЛА 170-200</v>
          </cell>
          <cell r="D1143" t="str">
            <v>ВОЗДУШНЫЙ ФИЛЬТР Ø130 ДЛЯ КОТЛА 170-200</v>
          </cell>
          <cell r="E1143" t="str">
            <v>Y</v>
          </cell>
        </row>
        <row r="1144">
          <cell r="A1144" t="str">
            <v>3581924</v>
          </cell>
          <cell r="B1144">
            <v>3581924</v>
          </cell>
          <cell r="C1144" t="str">
            <v>Воздушный фильтр TR-XXL SE/ECО TYPE S</v>
          </cell>
          <cell r="D1144" t="str">
            <v>Воздушный фильтр TR-XXL SE/ECО TYPE S</v>
          </cell>
          <cell r="E1144" t="str">
            <v>Y</v>
          </cell>
        </row>
        <row r="1145">
          <cell r="A1145" t="str">
            <v>3581925</v>
          </cell>
          <cell r="B1145">
            <v>3581925</v>
          </cell>
          <cell r="C1145" t="str">
            <v>Воздушный фильтр TR-XXL SE/ECО/EVO TYPE M</v>
          </cell>
          <cell r="D1145" t="str">
            <v>Воздушный фильтр TR-XXL SE/ECО/EVO TYPE M</v>
          </cell>
          <cell r="E1145" t="str">
            <v>Y</v>
          </cell>
        </row>
        <row r="1146">
          <cell r="A1146" t="str">
            <v>3581926</v>
          </cell>
          <cell r="B1146">
            <v>3581926</v>
          </cell>
          <cell r="C1146" t="str">
            <v>Воздушный фильтр TR-XXL EVO TYPE L</v>
          </cell>
          <cell r="D1146" t="str">
            <v>Воздушный фильтр TR-XXL EVO TYPE L</v>
          </cell>
          <cell r="E1146" t="str">
            <v>Y</v>
          </cell>
        </row>
        <row r="1147">
          <cell r="A1147" t="str">
            <v>3590686</v>
          </cell>
          <cell r="B1147">
            <v>3590686</v>
          </cell>
          <cell r="C1147" t="str">
            <v>AIR FILTER 1.1/2''</v>
          </cell>
          <cell r="D1147" t="str">
            <v>AIR FILTER 1.1/2''</v>
          </cell>
          <cell r="E1147" t="str">
            <v>Y</v>
          </cell>
        </row>
        <row r="1148">
          <cell r="A1148" t="str">
            <v>3590687</v>
          </cell>
          <cell r="B1148">
            <v>3590687</v>
          </cell>
          <cell r="C1148" t="str">
            <v>AIR FILTER 2''</v>
          </cell>
          <cell r="D1148" t="str">
            <v>AIR FILTER 2''</v>
          </cell>
          <cell r="E1148" t="str">
            <v>Y</v>
          </cell>
        </row>
        <row r="1149">
          <cell r="A1149" t="str">
            <v>3905046</v>
          </cell>
          <cell r="B1149">
            <v>3905046</v>
          </cell>
          <cell r="C1149" t="str">
            <v>Воздушный фильтр</v>
          </cell>
          <cell r="D1149" t="str">
            <v>Воздушный фильтр</v>
          </cell>
          <cell r="E1149" t="str">
            <v>N</v>
          </cell>
        </row>
        <row r="1150">
          <cell r="A1150" t="str">
            <v>3905337</v>
          </cell>
          <cell r="B1150">
            <v>3905337</v>
          </cell>
          <cell r="C1150" t="str">
            <v>COMPACT FLANGE DN80 2X</v>
          </cell>
          <cell r="D1150" t="str">
            <v>COMPACT FLANGE DN80 2X</v>
          </cell>
          <cell r="E1150" t="str">
            <v>Y</v>
          </cell>
        </row>
        <row r="1151">
          <cell r="A1151" t="str">
            <v>3905028</v>
          </cell>
          <cell r="B1151">
            <v>3905028</v>
          </cell>
          <cell r="C1151" t="str">
            <v>Фланцевая заглушка DN50 ГАЗ, 1 шт.</v>
          </cell>
          <cell r="D1151" t="str">
            <v>Фланцевая заглушка DN50 ГАЗ, 1 шт.</v>
          </cell>
          <cell r="E1151" t="str">
            <v>N</v>
          </cell>
        </row>
        <row r="1152">
          <cell r="A1152" t="str">
            <v>3123506</v>
          </cell>
          <cell r="B1152">
            <v>3123506</v>
          </cell>
          <cell r="C1152" t="str">
            <v>KIT TRASF.MET/GPL</v>
          </cell>
          <cell r="D1152" t="str">
            <v>KIT TRASF.MET/GPL</v>
          </cell>
          <cell r="E1152" t="str">
            <v>Y</v>
          </cell>
        </row>
        <row r="1153">
          <cell r="A1153" t="str">
            <v>3318261</v>
          </cell>
          <cell r="B1153">
            <v>3318261</v>
          </cell>
          <cell r="C1153" t="str">
            <v>Компл. перевода на сж.газ 15/24-CF/FF</v>
          </cell>
          <cell r="D1153" t="str">
            <v>Компл. перевода на сж.газ 15/24-CF/FF</v>
          </cell>
          <cell r="E1153" t="str">
            <v>Y</v>
          </cell>
        </row>
        <row r="1154">
          <cell r="A1154" t="str">
            <v>3318264</v>
          </cell>
          <cell r="B1154">
            <v>3318264</v>
          </cell>
          <cell r="C1154" t="str">
            <v>Компл. перевода на сж.газ 28FF, 30FF</v>
          </cell>
          <cell r="D1154" t="str">
            <v>Компл. перевода на сж.газ 28FF, 30FF</v>
          </cell>
          <cell r="E1154" t="str">
            <v>Y</v>
          </cell>
        </row>
        <row r="1155">
          <cell r="A1155" t="str">
            <v>3318268</v>
          </cell>
          <cell r="B1155">
            <v>3318268</v>
          </cell>
          <cell r="C1155" t="str">
            <v xml:space="preserve">Принадлежности для работы на сжиженном газе для традиционных котлов 24 CF/FF, 28 CF </v>
          </cell>
          <cell r="D1155" t="str">
            <v xml:space="preserve">Принадлежности для работы на сжиженном газе для традиционных котлов 24 CF/FF, 28 CF </v>
          </cell>
          <cell r="E1155" t="str">
            <v>Y</v>
          </cell>
        </row>
        <row r="1156">
          <cell r="A1156" t="str">
            <v>3318269</v>
          </cell>
          <cell r="B1156">
            <v>3318269</v>
          </cell>
          <cell r="C1156" t="str">
            <v xml:space="preserve">Принадлежности для работы на сжиженном газе для традиционных котлов 28FF, 32 FF </v>
          </cell>
          <cell r="D1156" t="str">
            <v xml:space="preserve">Принадлежности для работы на сжиженном газе для традиционных котлов 28FF, 32 FF </v>
          </cell>
          <cell r="E1156" t="str">
            <v>Y</v>
          </cell>
        </row>
        <row r="1157">
          <cell r="A1157" t="str">
            <v>3318327</v>
          </cell>
          <cell r="B1157">
            <v>3318327</v>
          </cell>
          <cell r="C1157" t="str">
            <v>Компл. перевода на сж.газ 28CF, 32FF</v>
          </cell>
          <cell r="D1157" t="str">
            <v>Компл. перевода на сж.газ 28CF, 32FF</v>
          </cell>
          <cell r="E1157" t="str">
            <v>Y</v>
          </cell>
        </row>
        <row r="1158">
          <cell r="A1158" t="str">
            <v>3318767</v>
          </cell>
          <cell r="B1158">
            <v>3318767</v>
          </cell>
          <cell r="C1158" t="str">
            <v>Компл. перевода на сж.газ 1:10 30FF</v>
          </cell>
          <cell r="D1158" t="str">
            <v>Компл. перевода на сж.газ 1:10 30FF</v>
          </cell>
          <cell r="E1158" t="str">
            <v>Y</v>
          </cell>
        </row>
        <row r="1159">
          <cell r="A1159" t="str">
            <v>3318778</v>
          </cell>
          <cell r="B1159">
            <v>3318778</v>
          </cell>
          <cell r="C1159" t="str">
            <v>Компл. перевода на сж.газ 1:10 12-18FF</v>
          </cell>
          <cell r="D1159" t="str">
            <v>Компл. перевода на сж.газ 1:10 12-18FF</v>
          </cell>
          <cell r="E1159" t="str">
            <v>Y</v>
          </cell>
        </row>
        <row r="1160">
          <cell r="A1160" t="str">
            <v>3319188</v>
          </cell>
          <cell r="B1160">
            <v>3319188</v>
          </cell>
          <cell r="C1160" t="str">
            <v>Компл. перевода на сж.газ CLAS ONE</v>
          </cell>
          <cell r="D1160" t="str">
            <v>Компл. перевода на сж.газ CLAS ONE</v>
          </cell>
          <cell r="E1160" t="str">
            <v>Y</v>
          </cell>
        </row>
        <row r="1161">
          <cell r="A1161" t="str">
            <v>3678453</v>
          </cell>
          <cell r="B1161">
            <v>3678453</v>
          </cell>
          <cell r="C1161" t="str">
            <v>Natural gas-LPG transformation kit for 12 kW condensing models</v>
          </cell>
          <cell r="D1161" t="str">
            <v>Natural gas-LPG transformation kit for 12 kW condensing models</v>
          </cell>
          <cell r="E1161" t="str">
            <v>Y</v>
          </cell>
        </row>
        <row r="1162">
          <cell r="A1162" t="str">
            <v>65102976</v>
          </cell>
          <cell r="B1162">
            <v>65102976</v>
          </cell>
          <cell r="C1162" t="str">
            <v>К-Т ПЕРЕВОДА НА СЖ.ГАЗ UNOBLOC 24,31</v>
          </cell>
          <cell r="D1162" t="str">
            <v>К-Т ПЕРЕВОДА НА СЖ.ГАЗ UNOBLOC 24,31</v>
          </cell>
          <cell r="E1162" t="str">
            <v>Y</v>
          </cell>
        </row>
        <row r="1163">
          <cell r="A1163" t="str">
            <v>65102977</v>
          </cell>
          <cell r="B1163">
            <v>65102977</v>
          </cell>
          <cell r="C1163" t="str">
            <v>К-Т ПЕРЕВОДА НА СЖ.ГАЗ UNOBLOC 38,45</v>
          </cell>
          <cell r="D1163" t="str">
            <v>К-Т ПЕРЕВОДА НА СЖ.ГАЗ UNOBLOC 38,45</v>
          </cell>
          <cell r="E1163" t="str">
            <v>Y</v>
          </cell>
        </row>
        <row r="1164">
          <cell r="A1164" t="str">
            <v>65102978</v>
          </cell>
          <cell r="B1164">
            <v>65102978</v>
          </cell>
          <cell r="C1164" t="str">
            <v>К-Т ПЕРЕВОДА НА СЖ.ГАЗ UNOBLOC 55,64</v>
          </cell>
          <cell r="D1164" t="str">
            <v>К-Т ПЕРЕВОДА НА СЖ.ГАЗ UNOBLOC 55,64</v>
          </cell>
          <cell r="E1164" t="str">
            <v>Y</v>
          </cell>
        </row>
        <row r="1165">
          <cell r="A1165" t="str">
            <v>3905050</v>
          </cell>
          <cell r="B1165">
            <v>3905050</v>
          </cell>
          <cell r="C1165" t="str">
            <v>Комплект для перехода на LPG</v>
          </cell>
          <cell r="D1165" t="str">
            <v>Комплект для перехода на LPG</v>
          </cell>
          <cell r="E1165" t="str">
            <v>N</v>
          </cell>
        </row>
        <row r="1166">
          <cell r="A1166" t="str">
            <v>3905051</v>
          </cell>
          <cell r="B1166">
            <v>3905051</v>
          </cell>
          <cell r="C1166" t="str">
            <v>Комплект для перехода на LPG</v>
          </cell>
          <cell r="D1166" t="str">
            <v>Комплект для перехода на LPG</v>
          </cell>
          <cell r="E1166" t="str">
            <v>N</v>
          </cell>
        </row>
        <row r="1167">
          <cell r="A1167" t="str">
            <v>3905052</v>
          </cell>
          <cell r="B1167">
            <v>3905052</v>
          </cell>
          <cell r="C1167" t="str">
            <v>Комплект для перехода на LPG</v>
          </cell>
          <cell r="D1167" t="str">
            <v>Комплект для перехода на LPG</v>
          </cell>
          <cell r="E1167" t="str">
            <v>N</v>
          </cell>
        </row>
        <row r="1168">
          <cell r="A1168" t="str">
            <v>3905285</v>
          </cell>
          <cell r="B1168">
            <v>3905285</v>
          </cell>
          <cell r="C1168" t="str">
            <v>LPG KIT 60-70</v>
          </cell>
          <cell r="D1168" t="str">
            <v>LPG KIT 60-70</v>
          </cell>
          <cell r="E1168" t="str">
            <v>Y</v>
          </cell>
        </row>
        <row r="1169">
          <cell r="A1169" t="str">
            <v>3905286</v>
          </cell>
          <cell r="B1169">
            <v>3905286</v>
          </cell>
          <cell r="C1169" t="str">
            <v>LPG KIT 100</v>
          </cell>
          <cell r="D1169" t="str">
            <v>LPG KIT 100</v>
          </cell>
          <cell r="E1169" t="str">
            <v>Y</v>
          </cell>
        </row>
        <row r="1170">
          <cell r="A1170" t="str">
            <v>3905287</v>
          </cell>
          <cell r="B1170">
            <v>3905287</v>
          </cell>
          <cell r="C1170" t="str">
            <v>LPG KIT 120-140</v>
          </cell>
          <cell r="D1170" t="str">
            <v>LPG KIT 120-140</v>
          </cell>
          <cell r="E1170" t="str">
            <v>Y</v>
          </cell>
        </row>
        <row r="1171">
          <cell r="A1171" t="str">
            <v>3905288</v>
          </cell>
          <cell r="B1171">
            <v>3905288</v>
          </cell>
          <cell r="C1171" t="str">
            <v>LPG KIT 170</v>
          </cell>
          <cell r="D1171" t="str">
            <v>LPG KIT 170</v>
          </cell>
          <cell r="E1171" t="str">
            <v>Y</v>
          </cell>
        </row>
        <row r="1172">
          <cell r="A1172" t="str">
            <v>3905289</v>
          </cell>
          <cell r="B1172">
            <v>3905289</v>
          </cell>
          <cell r="C1172" t="str">
            <v>LPG KIT 200</v>
          </cell>
          <cell r="D1172" t="str">
            <v>LPG KIT 200</v>
          </cell>
          <cell r="E1172" t="str">
            <v>Y</v>
          </cell>
        </row>
        <row r="1173">
          <cell r="A1173" t="str">
            <v>3580903</v>
          </cell>
          <cell r="B1173">
            <v>3580903</v>
          </cell>
          <cell r="C1173" t="str">
            <v>ISPESL GAS VALVE FOR SINGLE BOILER</v>
          </cell>
          <cell r="D1173" t="str">
            <v>ISPESL GAS VALVE FOR SINGLE BOILER</v>
          </cell>
          <cell r="E1173" t="str">
            <v>Y</v>
          </cell>
        </row>
        <row r="1174">
          <cell r="A1174" t="str">
            <v>3590439</v>
          </cell>
          <cell r="B1174">
            <v>3590439</v>
          </cell>
          <cell r="C1174" t="str">
            <v>INAIL GAS VALVE (VIC) GHP 45-8</v>
          </cell>
          <cell r="D1174" t="str">
            <v>INAIL GAS VALVE (VIC) GHP 45-8</v>
          </cell>
          <cell r="E1174" t="str">
            <v>Y</v>
          </cell>
        </row>
        <row r="1175">
          <cell r="A1175" t="str">
            <v>3590440</v>
          </cell>
          <cell r="B1175">
            <v>3590440</v>
          </cell>
          <cell r="C1175" t="str">
            <v>INAIL GAS VALVE (VIC) GHP 100-</v>
          </cell>
          <cell r="D1175" t="str">
            <v>INAIL GAS VALVE (VIC) GHP 100-</v>
          </cell>
          <cell r="E1175" t="str">
            <v>Y</v>
          </cell>
        </row>
        <row r="1176">
          <cell r="A1176" t="str">
            <v>3590454</v>
          </cell>
          <cell r="B1176">
            <v>3590454</v>
          </cell>
          <cell r="C1176" t="str">
            <v>INAIL GAS VALVE (VIC) DN50</v>
          </cell>
          <cell r="D1176" t="str">
            <v>INAIL GAS VALVE (VIC) DN50</v>
          </cell>
          <cell r="E1176" t="str">
            <v>Y</v>
          </cell>
        </row>
        <row r="1177">
          <cell r="A1177" t="str">
            <v>3590455</v>
          </cell>
          <cell r="B1177">
            <v>3590455</v>
          </cell>
          <cell r="C1177" t="str">
            <v>INAIL GAS VALVE (VIC) DN65</v>
          </cell>
          <cell r="D1177" t="str">
            <v>INAIL GAS VALVE (VIC) DN65</v>
          </cell>
          <cell r="E1177" t="str">
            <v>Y</v>
          </cell>
        </row>
        <row r="1178">
          <cell r="A1178" t="str">
            <v>3590303</v>
          </cell>
          <cell r="B1178">
            <v>3590303</v>
          </cell>
          <cell r="C1178" t="str">
            <v>ISPESL GAS VALVE 2</v>
          </cell>
          <cell r="D1178" t="str">
            <v>ISPESL GAS VALVE 2</v>
          </cell>
          <cell r="E1178" t="str">
            <v>Y</v>
          </cell>
        </row>
        <row r="1179">
          <cell r="A1179" t="str">
            <v>3590304</v>
          </cell>
          <cell r="B1179">
            <v>3590304</v>
          </cell>
          <cell r="C1179" t="str">
            <v>ISPESL GAS VALVE DN65</v>
          </cell>
          <cell r="D1179" t="str">
            <v>ISPESL GAS VALVE DN65</v>
          </cell>
          <cell r="E1179" t="str">
            <v>Y</v>
          </cell>
        </row>
        <row r="1180">
          <cell r="A1180" t="str">
            <v>3590305</v>
          </cell>
          <cell r="B1180">
            <v>3590305</v>
          </cell>
          <cell r="C1180" t="str">
            <v>TAS GAS VALVE 3/4"</v>
          </cell>
          <cell r="D1180" t="str">
            <v>TAS GAS VALVE 3/4"</v>
          </cell>
          <cell r="E1180" t="str">
            <v>Y</v>
          </cell>
        </row>
        <row r="1181">
          <cell r="A1181" t="str">
            <v>3590306</v>
          </cell>
          <cell r="B1181">
            <v>3590306</v>
          </cell>
          <cell r="C1181" t="str">
            <v>TAS GAS VALVE 1"</v>
          </cell>
          <cell r="D1181" t="str">
            <v>TAS GAS VALVE 1"</v>
          </cell>
          <cell r="E1181" t="str">
            <v>Y</v>
          </cell>
        </row>
        <row r="1182">
          <cell r="A1182" t="str">
            <v>3590715</v>
          </cell>
          <cell r="B1182">
            <v>3590715</v>
          </cell>
          <cell r="C1182" t="str">
            <v>Регулятор давления газа  300/10-30MBAR R2"</v>
          </cell>
          <cell r="D1182" t="str">
            <v>Регулятор давления газа  300/10-30MBAR R2"</v>
          </cell>
          <cell r="E1182" t="str">
            <v>Y</v>
          </cell>
        </row>
        <row r="1183">
          <cell r="A1183" t="str">
            <v>3590735</v>
          </cell>
          <cell r="B1183">
            <v>3590735</v>
          </cell>
          <cell r="C1183" t="str">
            <v>Регулятор давления газа  300/30-70MBAR DN80</v>
          </cell>
          <cell r="D1183" t="str">
            <v>Регулятор давления газа  300/30-70MBAR DN80</v>
          </cell>
          <cell r="E1183" t="str">
            <v>Y</v>
          </cell>
        </row>
        <row r="1184">
          <cell r="A1184" t="str">
            <v>3590736</v>
          </cell>
          <cell r="B1184">
            <v>3590736</v>
          </cell>
          <cell r="C1184" t="str">
            <v>Регулятор давления газа  300/10-30MBAR DN65</v>
          </cell>
          <cell r="D1184" t="str">
            <v>Регулятор давления газа  300/10-30MBAR DN65</v>
          </cell>
          <cell r="E1184" t="str">
            <v>Y</v>
          </cell>
        </row>
        <row r="1185">
          <cell r="A1185" t="str">
            <v>3590737</v>
          </cell>
          <cell r="B1185">
            <v>3590737</v>
          </cell>
          <cell r="C1185" t="str">
            <v>Регулятор давления газа  300/30-70MBAR R2"</v>
          </cell>
          <cell r="D1185" t="str">
            <v>Регулятор давления газа  300/30-70MBAR R2"</v>
          </cell>
          <cell r="E1185" t="str">
            <v>Y</v>
          </cell>
        </row>
        <row r="1186">
          <cell r="A1186" t="str">
            <v>3590738</v>
          </cell>
          <cell r="B1186">
            <v>3590738</v>
          </cell>
          <cell r="C1186" t="str">
            <v>Регулятор давления газа  300/30-70MBAR DN65</v>
          </cell>
          <cell r="D1186" t="str">
            <v>Регулятор давления газа  300/30-70MBAR DN65</v>
          </cell>
          <cell r="E1186" t="str">
            <v>Y</v>
          </cell>
        </row>
        <row r="1187">
          <cell r="A1187" t="str">
            <v>3590743</v>
          </cell>
          <cell r="B1187">
            <v>3590743</v>
          </cell>
          <cell r="C1187" t="str">
            <v>PRESS REG. NAT GAS 300/10-30MBAR RP1"</v>
          </cell>
          <cell r="D1187" t="str">
            <v>PRESS REG. NAT GAS 300/10-30MBAR RP1"</v>
          </cell>
          <cell r="E1187" t="str">
            <v>Y</v>
          </cell>
        </row>
        <row r="1188">
          <cell r="A1188" t="str">
            <v>3590744</v>
          </cell>
          <cell r="B1188">
            <v>3590744</v>
          </cell>
          <cell r="C1188" t="str">
            <v>PRESS REG. NAT GAS 300/10-30MBAR RP1/2"</v>
          </cell>
          <cell r="D1188" t="str">
            <v>PRESS REG. NAT GAS 300/10-30MBAR RP1/2"</v>
          </cell>
          <cell r="E1188" t="str">
            <v>Y</v>
          </cell>
        </row>
        <row r="1189">
          <cell r="A1189" t="str">
            <v>3590745</v>
          </cell>
          <cell r="B1189">
            <v>3590745</v>
          </cell>
          <cell r="C1189" t="str">
            <v>PRESS REG. NAT GAS 300/10-30MBAR RP3/4"</v>
          </cell>
          <cell r="D1189" t="str">
            <v>PRESS REG. NAT GAS 300/10-30MBAR RP3/4"</v>
          </cell>
          <cell r="E1189" t="str">
            <v>Y</v>
          </cell>
        </row>
        <row r="1190">
          <cell r="A1190" t="str">
            <v>3590299</v>
          </cell>
          <cell r="B1190">
            <v>3590299</v>
          </cell>
          <cell r="C1190" t="str">
            <v>Удлинение газовой трубы 2"</v>
          </cell>
          <cell r="D1190" t="str">
            <v>Удлинение газовой трубы 2"</v>
          </cell>
          <cell r="E1190" t="str">
            <v>Y</v>
          </cell>
        </row>
        <row r="1191">
          <cell r="A1191" t="str">
            <v>3590301</v>
          </cell>
          <cell r="B1191">
            <v>3590301</v>
          </cell>
          <cell r="C1191" t="str">
            <v>Удлинение газовой трубы  2½"</v>
          </cell>
          <cell r="D1191" t="str">
            <v>Удлинение газовой трубы  2½"</v>
          </cell>
          <cell r="E1191" t="str">
            <v>Y</v>
          </cell>
        </row>
        <row r="1192">
          <cell r="A1192" t="str">
            <v>3590267</v>
          </cell>
          <cell r="B1192">
            <v>3590267</v>
          </cell>
          <cell r="C1192" t="str">
            <v>Коллектор газ. Ø65 2 в ряд/4 сп. к сп</v>
          </cell>
          <cell r="D1192" t="str">
            <v>Коллектор газ. Ø65 2 в ряд/4 сп. к сп</v>
          </cell>
          <cell r="E1192" t="str">
            <v>Y</v>
          </cell>
        </row>
        <row r="1193">
          <cell r="A1193" t="str">
            <v>3590268</v>
          </cell>
          <cell r="B1193">
            <v>3590268</v>
          </cell>
          <cell r="C1193" t="str">
            <v>Коллектор газ. Ø65 3 в ряд/6 сп. к сп.</v>
          </cell>
          <cell r="D1193" t="str">
            <v>Коллектор газ. Ø65 3 в ряд/6 сп. к сп.</v>
          </cell>
          <cell r="E1193" t="str">
            <v>Y</v>
          </cell>
        </row>
        <row r="1194">
          <cell r="A1194" t="str">
            <v>3905140</v>
          </cell>
          <cell r="B1194">
            <v>3905140</v>
          </cell>
          <cell r="C1194" t="str">
            <v>К-Т INAIL ГАЗ ДЛЯ КАСКАДА DN65</v>
          </cell>
          <cell r="D1194" t="str">
            <v>К-Т INAIL ГАЗ ДЛЯ КАСКАДА DN65</v>
          </cell>
          <cell r="E1194" t="str">
            <v>Y</v>
          </cell>
        </row>
        <row r="1195">
          <cell r="A1195" t="str">
            <v>3905098</v>
          </cell>
          <cell r="B1195">
            <v>3905098</v>
          </cell>
          <cell r="C1195" t="str">
            <v>К-Т INAIL ГАЗ ДЛЯ ОДНОГО КОТЛА 100-140</v>
          </cell>
          <cell r="D1195" t="str">
            <v>К-Т INAIL ГАЗ ДЛЯ ОДНОГО КОТЛА 100-140</v>
          </cell>
          <cell r="E1195" t="str">
            <v>Y</v>
          </cell>
        </row>
        <row r="1196">
          <cell r="A1196" t="str">
            <v>3905099</v>
          </cell>
          <cell r="B1196">
            <v>3905099</v>
          </cell>
          <cell r="C1196" t="str">
            <v>К-Т INAIL ГАЗ ДЛЯ ОДНОГО КОТЛА 170-200</v>
          </cell>
          <cell r="D1196" t="str">
            <v>К-Т INAIL ГАЗ ДЛЯ ОДНОГО КОТЛА 170-200</v>
          </cell>
          <cell r="E1196" t="str">
            <v>Y</v>
          </cell>
        </row>
        <row r="1197">
          <cell r="A1197" t="str">
            <v>3905097</v>
          </cell>
          <cell r="B1197">
            <v>3905097</v>
          </cell>
          <cell r="C1197" t="str">
            <v>К-Т INAIL ГАЗ ДЛЯ ОДНОГО КОТЛА 60-70</v>
          </cell>
          <cell r="D1197" t="str">
            <v>К-Т INAIL ГАЗ ДЛЯ ОДНОГО КОТЛА 60-70</v>
          </cell>
          <cell r="E1197" t="str">
            <v>Y</v>
          </cell>
        </row>
        <row r="1198">
          <cell r="A1198" t="str">
            <v>3905114</v>
          </cell>
          <cell r="B1198">
            <v>3905114</v>
          </cell>
          <cell r="C1198" t="str">
            <v>TAE/TAS GAS V. KIT B2B FS DHW TH/R-LPLUS</v>
          </cell>
          <cell r="D1198" t="str">
            <v>TAE/TAS GAS V. KIT B2B FS DHW TH/R-LPLUS</v>
          </cell>
          <cell r="E1198" t="str">
            <v>Y</v>
          </cell>
        </row>
        <row r="1199">
          <cell r="A1199" t="str">
            <v>3905109</v>
          </cell>
          <cell r="B1199">
            <v>3905109</v>
          </cell>
          <cell r="C1199" t="str">
            <v>TAE/TAS GAS VALVE S.BLR DHW TH/R L PLUS</v>
          </cell>
          <cell r="D1199" t="str">
            <v>TAE/TAS GAS VALVE S.BLR DHW TH/R L PLUS</v>
          </cell>
          <cell r="E1199" t="str">
            <v>Y</v>
          </cell>
        </row>
        <row r="1200">
          <cell r="A1200" t="str">
            <v>3905107</v>
          </cell>
          <cell r="B1200">
            <v>3905107</v>
          </cell>
          <cell r="C1200" t="str">
            <v>TAE/TAS GAS V. KIT LINE WH CH TH/R-LPLUS</v>
          </cell>
          <cell r="D1200" t="str">
            <v>TAE/TAS GAS V. KIT LINE WH CH TH/R-LPLUS</v>
          </cell>
          <cell r="E1200" t="str">
            <v>Y</v>
          </cell>
        </row>
        <row r="1201">
          <cell r="A1201" t="str">
            <v>3905112</v>
          </cell>
          <cell r="B1201">
            <v>3905112</v>
          </cell>
          <cell r="C1201" t="str">
            <v>TAE/TAS GAS V. KIT LINE FS CH TH/R-LPLUS</v>
          </cell>
          <cell r="D1201" t="str">
            <v>TAE/TAS GAS V. KIT LINE FS CH TH/R-LPLUS</v>
          </cell>
          <cell r="E1201" t="str">
            <v>Y</v>
          </cell>
        </row>
        <row r="1202">
          <cell r="A1202" t="str">
            <v>3905110</v>
          </cell>
          <cell r="B1202">
            <v>3905110</v>
          </cell>
          <cell r="C1202" t="str">
            <v>TAE/TAS GAS V. KIT B2B WH CH TH/R-LPLUS</v>
          </cell>
          <cell r="D1202" t="str">
            <v>TAE/TAS GAS V. KIT B2B WH CH TH/R-LPLUS</v>
          </cell>
          <cell r="E1202" t="str">
            <v>Y</v>
          </cell>
        </row>
        <row r="1203">
          <cell r="A1203" t="str">
            <v>3905113</v>
          </cell>
          <cell r="B1203">
            <v>3905113</v>
          </cell>
          <cell r="C1203" t="str">
            <v>TAE/TAS GAS V. KIT B2B FS CH TH/R-LPLUS</v>
          </cell>
          <cell r="D1203" t="str">
            <v>TAE/TAS GAS V. KIT B2B FS CH TH/R-LPLUS</v>
          </cell>
          <cell r="E1203" t="str">
            <v>Y</v>
          </cell>
        </row>
        <row r="1204">
          <cell r="A1204" t="str">
            <v>3905108</v>
          </cell>
          <cell r="B1204">
            <v>3905108</v>
          </cell>
          <cell r="C1204" t="str">
            <v>TAE/TAS GAS VALVE S.BLR CH TH/R L PLUS</v>
          </cell>
          <cell r="D1204" t="str">
            <v>TAE/TAS GAS VALVE S.BLR CH TH/R L PLUS</v>
          </cell>
          <cell r="E1204" t="str">
            <v>Y</v>
          </cell>
        </row>
        <row r="1205">
          <cell r="A1205" t="str">
            <v>3905131</v>
          </cell>
          <cell r="B1205">
            <v>3905131</v>
          </cell>
          <cell r="C1205" t="str">
            <v>ГАЗОВАЯ ТРУБА DUO DN65</v>
          </cell>
          <cell r="D1205" t="str">
            <v>ГАЗОВАЯ ТРУБА DUO DN65</v>
          </cell>
          <cell r="E1205" t="str">
            <v>Y</v>
          </cell>
        </row>
        <row r="1206">
          <cell r="A1206" t="str">
            <v>3905029</v>
          </cell>
          <cell r="B1206">
            <v>3905029</v>
          </cell>
          <cell r="C1206" t="str">
            <v>Фланцевая заглушка DN65 ГАЗ, 1 шт.</v>
          </cell>
          <cell r="D1206" t="str">
            <v>Фланцевая заглушка DN65 ГАЗ, 1 шт.</v>
          </cell>
          <cell r="E1206" t="str">
            <v>Y</v>
          </cell>
        </row>
        <row r="1207">
          <cell r="A1207" t="str">
            <v>3590338</v>
          </cell>
          <cell r="B1207">
            <v>3590338</v>
          </cell>
          <cell r="C1207" t="str">
            <v>VIC THISION L 65 - 85</v>
          </cell>
          <cell r="D1207" t="str">
            <v>VIC THISION L 65 - 85</v>
          </cell>
          <cell r="E1207" t="str">
            <v>Y</v>
          </cell>
        </row>
        <row r="1208">
          <cell r="A1208" t="str">
            <v>3590339</v>
          </cell>
          <cell r="B1208">
            <v>3590339</v>
          </cell>
          <cell r="C1208" t="str">
            <v>VIC THISION L 100 - 145</v>
          </cell>
          <cell r="D1208" t="str">
            <v>VIC THISION L 100 - 145</v>
          </cell>
          <cell r="E1208" t="str">
            <v>Y</v>
          </cell>
        </row>
        <row r="1209">
          <cell r="A1209" t="str">
            <v>3590298</v>
          </cell>
          <cell r="B1209">
            <v>3590298</v>
          </cell>
          <cell r="C1209" t="str">
            <v>Газовый фильтр 2" с коннектором ø65</v>
          </cell>
          <cell r="D1209" t="str">
            <v>Газовый фильтр 2" с коннектором ø65</v>
          </cell>
          <cell r="E1209" t="str">
            <v>N</v>
          </cell>
        </row>
        <row r="1210">
          <cell r="A1210" t="str">
            <v>3590300</v>
          </cell>
          <cell r="B1210">
            <v>3590300</v>
          </cell>
          <cell r="C1210" t="str">
            <v>Газовый фильтр 2½"</v>
          </cell>
          <cell r="D1210" t="str">
            <v>Газовый фильтр 2½"</v>
          </cell>
          <cell r="E1210" t="str">
            <v>Y</v>
          </cell>
        </row>
        <row r="1211">
          <cell r="A1211" t="str">
            <v>4255004</v>
          </cell>
          <cell r="B1211">
            <v>4255004</v>
          </cell>
          <cell r="C1211" t="str">
            <v>GAS FILTER (DUNGS.228192) INCL. CON DN65</v>
          </cell>
          <cell r="D1211" t="str">
            <v>GAS FILTER (DUNGS.228192) INCL. CON DN65</v>
          </cell>
          <cell r="E1211" t="str">
            <v>Y</v>
          </cell>
        </row>
        <row r="1212">
          <cell r="A1212" t="str">
            <v>4255002</v>
          </cell>
          <cell r="B1212">
            <v>4255002</v>
          </cell>
          <cell r="C1212" t="str">
            <v>KIT GAS FILTER (DUNGS.297526) XL 150-200</v>
          </cell>
          <cell r="D1212" t="str">
            <v>KIT GAS FILTER (DUNGS.297526) XL 150-200</v>
          </cell>
          <cell r="E1212" t="str">
            <v>Y</v>
          </cell>
        </row>
        <row r="1213">
          <cell r="A1213" t="str">
            <v>4255003</v>
          </cell>
          <cell r="B1213">
            <v>4255003</v>
          </cell>
          <cell r="C1213" t="str">
            <v>KIT GAS FILTER (DUNGS.296690) XL 250-400</v>
          </cell>
          <cell r="D1213" t="str">
            <v>KIT GAS FILTER (DUNGS.296690) XL 250-400</v>
          </cell>
          <cell r="E1213" t="str">
            <v>Y</v>
          </cell>
        </row>
        <row r="1214">
          <cell r="A1214" t="str">
            <v>4255005</v>
          </cell>
          <cell r="B1214">
            <v>4255005</v>
          </cell>
          <cell r="C1214" t="str">
            <v>GAS FILTER 2Z (DUNGS.228192) XXL</v>
          </cell>
          <cell r="D1214" t="str">
            <v>GAS FILTER 2Z (DUNGS.228192) XXL</v>
          </cell>
          <cell r="E1214" t="str">
            <v>Y</v>
          </cell>
        </row>
        <row r="1215">
          <cell r="A1215" t="str">
            <v>4255006</v>
          </cell>
          <cell r="B1215">
            <v>4255006</v>
          </cell>
          <cell r="C1215" t="str">
            <v>KIT GAS FILTER (DUNGS.228192) XL 500-570</v>
          </cell>
          <cell r="D1215" t="str">
            <v>KIT GAS FILTER (DUNGS.228192) XL 500-570</v>
          </cell>
          <cell r="E1215" t="str">
            <v>Y</v>
          </cell>
        </row>
        <row r="1216">
          <cell r="A1216" t="str">
            <v>3590675</v>
          </cell>
          <cell r="B1216">
            <v>3590675</v>
          </cell>
          <cell r="C1216" t="str">
            <v>KIT GAS FILTER XL 150-200</v>
          </cell>
          <cell r="D1216" t="str">
            <v>KIT GAS FILTER XL 150-200</v>
          </cell>
          <cell r="E1216" t="str">
            <v>N</v>
          </cell>
        </row>
        <row r="1217">
          <cell r="A1217" t="str">
            <v>3590676</v>
          </cell>
          <cell r="B1217">
            <v>3590676</v>
          </cell>
          <cell r="C1217" t="str">
            <v>Газовый фильтр XL 250-400</v>
          </cell>
          <cell r="D1217" t="str">
            <v>Газовый фильтр XL 250-400</v>
          </cell>
          <cell r="E1217" t="str">
            <v>N</v>
          </cell>
        </row>
        <row r="1218">
          <cell r="A1218" t="str">
            <v>3590677</v>
          </cell>
          <cell r="B1218">
            <v>3590677</v>
          </cell>
          <cell r="C1218" t="str">
            <v>KIT GAS FILTER XL 500-570 газовый фильтр</v>
          </cell>
          <cell r="D1218" t="str">
            <v>KIT GAS FILTER XL 500-570 газовый фильтр</v>
          </cell>
          <cell r="E1218" t="str">
            <v>N</v>
          </cell>
        </row>
        <row r="1219">
          <cell r="A1219" t="str">
            <v>3905138</v>
          </cell>
          <cell r="B1219">
            <v>3905138</v>
          </cell>
          <cell r="C1219" t="str">
            <v>ГАЗОВЫЙ ФИЛЬТР DN65 ДЛЯ КАСКАДА</v>
          </cell>
          <cell r="D1219" t="str">
            <v>ГАЗОВЫЙ ФИЛЬТР DN65 ДЛЯ КАСКАДА</v>
          </cell>
          <cell r="E1219" t="str">
            <v>Y</v>
          </cell>
        </row>
        <row r="1220">
          <cell r="A1220" t="str">
            <v>3905105</v>
          </cell>
          <cell r="B1220">
            <v>3905105</v>
          </cell>
          <cell r="C1220" t="str">
            <v>ГАЗОВЫЙ ФИЛЬТР ДЛЯ ОДНОГО КОТЛА 170-200</v>
          </cell>
          <cell r="D1220" t="str">
            <v>ГАЗОВЫЙ ФИЛЬТР ДЛЯ ОДНОГО КОТЛА 170-200</v>
          </cell>
          <cell r="E1220" t="str">
            <v>Y</v>
          </cell>
        </row>
        <row r="1221">
          <cell r="A1221" t="str">
            <v>3905104</v>
          </cell>
          <cell r="B1221">
            <v>3905104</v>
          </cell>
          <cell r="C1221" t="str">
            <v>ГАЗОВЫЙ ФИЛЬТР ДЛЯ ОДНОГО КОТЛА 60-140</v>
          </cell>
          <cell r="D1221" t="str">
            <v>ГАЗОВЫЙ ФИЛЬТР ДЛЯ ОДНОГО КОТЛА 60-140</v>
          </cell>
          <cell r="E1221" t="str">
            <v>Y</v>
          </cell>
        </row>
        <row r="1222">
          <cell r="A1222" t="str">
            <v>12086115</v>
          </cell>
          <cell r="B1222">
            <v>12086115</v>
          </cell>
          <cell r="C1222" t="str">
            <v>"Комплект газового фильтра 1 1/2"", R603</v>
          </cell>
          <cell r="D1222" t="str">
            <v>"Комплект газового фильтра 1 1/2"", R603</v>
          </cell>
          <cell r="E1222" t="str">
            <v>N</v>
          </cell>
        </row>
        <row r="1223">
          <cell r="A1223" t="str">
            <v>3590351</v>
          </cell>
          <cell r="B1223">
            <v>3590351</v>
          </cell>
          <cell r="C1223" t="str">
            <v>Газовый фильтр</v>
          </cell>
          <cell r="D1223" t="str">
            <v>Газовый фильтр</v>
          </cell>
          <cell r="E1223" t="str">
            <v>Y</v>
          </cell>
        </row>
        <row r="1224">
          <cell r="A1224" t="str">
            <v>3590501</v>
          </cell>
          <cell r="B1224">
            <v>3590501</v>
          </cell>
          <cell r="C1224" t="str">
            <v>Газовый фильтр 2''</v>
          </cell>
          <cell r="D1224" t="str">
            <v>Газовый фильтр 2''</v>
          </cell>
          <cell r="E1224" t="str">
            <v>Y</v>
          </cell>
        </row>
        <row r="1225">
          <cell r="A1225" t="str">
            <v>3590502</v>
          </cell>
          <cell r="B1225">
            <v>3590502</v>
          </cell>
          <cell r="C1225" t="str">
            <v>Газовый фильтр DN65</v>
          </cell>
          <cell r="D1225" t="str">
            <v>Газовый фильтр DN65</v>
          </cell>
          <cell r="E1225" t="str">
            <v>Y</v>
          </cell>
        </row>
        <row r="1226">
          <cell r="A1226" t="str">
            <v>3590503</v>
          </cell>
          <cell r="B1226">
            <v>3590503</v>
          </cell>
          <cell r="C1226" t="str">
            <v>Газовый фильтр DN80</v>
          </cell>
          <cell r="D1226" t="str">
            <v>Газовый фильтр DN80</v>
          </cell>
          <cell r="E1226" t="str">
            <v>Y</v>
          </cell>
        </row>
        <row r="1227">
          <cell r="A1227" t="str">
            <v>3318415</v>
          </cell>
          <cell r="B1227">
            <v>3318415</v>
          </cell>
          <cell r="C1227" t="str">
            <v xml:space="preserve">MGs X </v>
          </cell>
          <cell r="D1227" t="str">
            <v xml:space="preserve">MGs X </v>
          </cell>
          <cell r="E1227" t="str">
            <v>Y</v>
          </cell>
        </row>
        <row r="1228">
          <cell r="A1228" t="str">
            <v>3318587</v>
          </cell>
          <cell r="B1228">
            <v>3318587</v>
          </cell>
          <cell r="C1228" t="str">
            <v>Only tap kit</v>
          </cell>
          <cell r="D1228" t="str">
            <v>Only tap kit</v>
          </cell>
          <cell r="E1228" t="str">
            <v>Y</v>
          </cell>
        </row>
        <row r="1229">
          <cell r="A1229" t="str">
            <v>3318589</v>
          </cell>
          <cell r="B1229">
            <v>3318589</v>
          </cell>
          <cell r="C1229" t="str">
            <v>DHW recirculation pump kit</v>
          </cell>
          <cell r="D1229" t="str">
            <v>DHW recirculation pump kit</v>
          </cell>
          <cell r="E1229" t="str">
            <v>Y</v>
          </cell>
        </row>
        <row r="1230">
          <cell r="A1230" t="str">
            <v>3318595</v>
          </cell>
          <cell r="B1230">
            <v>3318595</v>
          </cell>
          <cell r="C1230" t="str">
            <v>DHW expansion vessel</v>
          </cell>
          <cell r="D1230" t="str">
            <v>DHW expansion vessel</v>
          </cell>
          <cell r="E1230" t="str">
            <v>Y</v>
          </cell>
        </row>
        <row r="1231">
          <cell r="A1231" t="str">
            <v>3208077</v>
          </cell>
          <cell r="B1231">
            <v>3208077</v>
          </cell>
          <cell r="C1231" t="str">
            <v>Хомуты для трубы Ø200 мм (2 шт.)</v>
          </cell>
          <cell r="D1231" t="str">
            <v>Хомуты для трубы Ø200 мм (2 шт.)</v>
          </cell>
          <cell r="E1231" t="str">
            <v>Y</v>
          </cell>
        </row>
        <row r="1232">
          <cell r="A1232" t="str">
            <v>704101</v>
          </cell>
          <cell r="B1232">
            <v>704101</v>
          </cell>
          <cell r="C1232" t="str">
            <v>ZAWIESIE+PODKŁADKI GUMOWE</v>
          </cell>
          <cell r="D1232" t="str">
            <v>ZAWIESIE+PODKŁADKI GUMOWE</v>
          </cell>
          <cell r="E1232" t="str">
            <v>Y</v>
          </cell>
        </row>
        <row r="1233">
          <cell r="A1233" t="str">
            <v>3590276</v>
          </cell>
          <cell r="B1233">
            <v>3590276</v>
          </cell>
          <cell r="C1233" t="str">
            <v>Гидравлический разделитель SPIROCROSS DN</v>
          </cell>
          <cell r="D1233" t="str">
            <v>Гидравлический разделитель SPIROCROSS DN</v>
          </cell>
          <cell r="E1233" t="str">
            <v>N</v>
          </cell>
        </row>
        <row r="1234">
          <cell r="A1234" t="str">
            <v>3580773</v>
          </cell>
          <cell r="B1234">
            <v>3580773</v>
          </cell>
          <cell r="C1234" t="str">
            <v>Гидравлический коллектор на 2 котла (правостороннее подключение)(IT)</v>
          </cell>
          <cell r="D1234" t="str">
            <v>Гидравлический коллектор на 2 котла (правостороннее подключение)(IT)</v>
          </cell>
          <cell r="E1234" t="str">
            <v>Y</v>
          </cell>
        </row>
        <row r="1235">
          <cell r="A1235" t="str">
            <v>3580776</v>
          </cell>
          <cell r="B1235">
            <v>3580776</v>
          </cell>
          <cell r="C1235" t="str">
            <v>Гидравлический коллектор на 3 котла (правостороннее подключение)(IT)</v>
          </cell>
          <cell r="D1235" t="str">
            <v>Гидравлический коллектор на 3 котла (правостороннее подключение)(IT)</v>
          </cell>
          <cell r="E1235" t="str">
            <v>Y</v>
          </cell>
        </row>
        <row r="1236">
          <cell r="A1236" t="str">
            <v>3580787</v>
          </cell>
          <cell r="B1236">
            <v>3580787</v>
          </cell>
          <cell r="C1236" t="str">
            <v>Гидравлический разделитель d1’ HP45-65</v>
          </cell>
          <cell r="D1236" t="str">
            <v>Гидравлический разделитель d1’ HP45-65</v>
          </cell>
          <cell r="E1236" t="str">
            <v>Y</v>
          </cell>
        </row>
        <row r="1237">
          <cell r="A1237" t="str">
            <v>3590435</v>
          </cell>
          <cell r="B1237">
            <v>3590435</v>
          </cell>
          <cell r="C1237" t="str">
            <v>Гидравлический разделитель HP 85-150</v>
          </cell>
          <cell r="D1237" t="str">
            <v>Гидравлический разделитель HP 85-150</v>
          </cell>
          <cell r="E1237" t="str">
            <v>Y</v>
          </cell>
        </row>
        <row r="1238">
          <cell r="A1238" t="str">
            <v>3590444</v>
          </cell>
          <cell r="B1238">
            <v>3590444</v>
          </cell>
          <cell r="C1238" t="str">
            <v>Гидравлический разделитель ø65</v>
          </cell>
          <cell r="D1238" t="str">
            <v>Гидравлический разделитель ø65</v>
          </cell>
          <cell r="E1238" t="str">
            <v>Y</v>
          </cell>
        </row>
        <row r="1239">
          <cell r="A1239" t="str">
            <v>3590445</v>
          </cell>
          <cell r="B1239">
            <v>3590445</v>
          </cell>
          <cell r="C1239" t="str">
            <v>Гидравлический разделитель ø100</v>
          </cell>
          <cell r="D1239" t="str">
            <v>Гидравлический разделитель ø100</v>
          </cell>
          <cell r="E1239" t="str">
            <v>Y</v>
          </cell>
        </row>
        <row r="1240">
          <cell r="A1240" t="str">
            <v>3590456</v>
          </cell>
          <cell r="B1240">
            <v>3590456</v>
          </cell>
          <cell r="C1240" t="str">
            <v>Изоляция гидравлического разделителя ø65</v>
          </cell>
          <cell r="D1240" t="str">
            <v>Изоляция гидравлического разделителя ø65</v>
          </cell>
          <cell r="E1240" t="str">
            <v>Y</v>
          </cell>
        </row>
        <row r="1241">
          <cell r="A1241" t="str">
            <v>3590457</v>
          </cell>
          <cell r="B1241">
            <v>3590457</v>
          </cell>
          <cell r="C1241" t="str">
            <v>Изоляция гидравлического разделителя ø10</v>
          </cell>
          <cell r="D1241" t="str">
            <v>Изоляция гидравлического разделителя ø10</v>
          </cell>
          <cell r="E1241" t="str">
            <v>Y</v>
          </cell>
        </row>
        <row r="1242">
          <cell r="A1242" t="str">
            <v>3905048</v>
          </cell>
          <cell r="B1242">
            <v>3905048</v>
          </cell>
          <cell r="C1242" t="str">
            <v>Гидравлический разделитель до 200 кВт</v>
          </cell>
          <cell r="D1242" t="str">
            <v>Гидравлический разделитель до 200 кВт</v>
          </cell>
          <cell r="E1242" t="str">
            <v>N</v>
          </cell>
        </row>
        <row r="1243">
          <cell r="A1243" t="str">
            <v>12034679</v>
          </cell>
          <cell r="B1243">
            <v>12034679</v>
          </cell>
          <cell r="C1243" t="str">
            <v>Гидравлический разделитель DUO DN250</v>
          </cell>
          <cell r="D1243" t="str">
            <v>Гидравлический разделитель DUO DN250</v>
          </cell>
          <cell r="E1243" t="str">
            <v>Y</v>
          </cell>
        </row>
        <row r="1244">
          <cell r="A1244" t="str">
            <v>12034701</v>
          </cell>
          <cell r="B1244">
            <v>12034701</v>
          </cell>
          <cell r="C1244" t="str">
            <v>Гидравлический разделитель DUO DN300</v>
          </cell>
          <cell r="D1244" t="str">
            <v>Гидравлический разделитель DUO DN300</v>
          </cell>
          <cell r="E1244" t="str">
            <v>Y</v>
          </cell>
        </row>
        <row r="1245">
          <cell r="A1245" t="str">
            <v>3580799</v>
          </cell>
          <cell r="B1245">
            <v>3580799</v>
          </cell>
          <cell r="C1245" t="str">
            <v>Гидравлический разделитель DN150(DVA061)</v>
          </cell>
          <cell r="D1245" t="str">
            <v>Гидравлический разделитель DN150(DVA061)</v>
          </cell>
          <cell r="E1245" t="str">
            <v>Y</v>
          </cell>
        </row>
        <row r="1246">
          <cell r="A1246" t="str">
            <v>3581392</v>
          </cell>
          <cell r="B1246">
            <v>3581392</v>
          </cell>
          <cell r="C1246" t="str">
            <v>Гидравлический разделитель ДУО DN300</v>
          </cell>
          <cell r="D1246" t="str">
            <v>Гидравлический разделитель ДУО DN300</v>
          </cell>
          <cell r="E1246" t="str">
            <v>Y</v>
          </cell>
        </row>
        <row r="1247">
          <cell r="A1247" t="str">
            <v>3590053</v>
          </cell>
          <cell r="B1247">
            <v>3590053</v>
          </cell>
          <cell r="C1247" t="str">
            <v>Гидравлический разделитель МОНО DN150</v>
          </cell>
          <cell r="D1247" t="str">
            <v>Гидравлический разделитель МОНО DN150</v>
          </cell>
          <cell r="E1247" t="str">
            <v>Y</v>
          </cell>
        </row>
        <row r="1248">
          <cell r="A1248" t="str">
            <v>3590120</v>
          </cell>
          <cell r="B1248">
            <v>3590120</v>
          </cell>
          <cell r="C1248" t="str">
            <v>Гидравлический разделитель DVA106</v>
          </cell>
          <cell r="D1248" t="str">
            <v>Гидравлический разделитель DVA106</v>
          </cell>
          <cell r="E1248" t="str">
            <v>Y</v>
          </cell>
        </row>
        <row r="1249">
          <cell r="A1249" t="str">
            <v>3590688</v>
          </cell>
          <cell r="B1249">
            <v>3590688</v>
          </cell>
          <cell r="C1249" t="str">
            <v>MONO HEADER DT=10K-20K TR-XL 150-250</v>
          </cell>
          <cell r="D1249" t="str">
            <v>MONO HEADER DT=10K-20K TR-XL 150-250</v>
          </cell>
          <cell r="E1249" t="str">
            <v>Y</v>
          </cell>
        </row>
        <row r="1250">
          <cell r="A1250" t="str">
            <v>3590689</v>
          </cell>
          <cell r="B1250">
            <v>3590689</v>
          </cell>
          <cell r="C1250" t="str">
            <v>MONO HEADER DT=15K-20K TR-XL 300-570</v>
          </cell>
          <cell r="D1250" t="str">
            <v>MONO HEADER DT=15K-20K TR-XL 300-570</v>
          </cell>
          <cell r="E1250" t="str">
            <v>Y</v>
          </cell>
        </row>
        <row r="1251">
          <cell r="A1251" t="str">
            <v>3590690</v>
          </cell>
          <cell r="B1251">
            <v>3590690</v>
          </cell>
          <cell r="C1251" t="str">
            <v>DUO HEADER DT=15K-20K TR-XL 150-250</v>
          </cell>
          <cell r="D1251" t="str">
            <v>DUO HEADER DT=15K-20K TR-XL 150-250</v>
          </cell>
          <cell r="E1251" t="str">
            <v>Y</v>
          </cell>
        </row>
        <row r="1252">
          <cell r="A1252" t="str">
            <v>3590758</v>
          </cell>
          <cell r="B1252">
            <v>3590758</v>
          </cell>
          <cell r="C1252" t="str">
            <v>MONO HEADER DN150</v>
          </cell>
          <cell r="D1252" t="str">
            <v>MONO HEADER DN150</v>
          </cell>
          <cell r="E1252" t="str">
            <v>Y</v>
          </cell>
        </row>
        <row r="1253">
          <cell r="A1253" t="str">
            <v>3590759</v>
          </cell>
          <cell r="B1253">
            <v>3590759</v>
          </cell>
          <cell r="C1253" t="str">
            <v>MONO HEADER DN150</v>
          </cell>
          <cell r="D1253" t="str">
            <v>MONO HEADER DN150</v>
          </cell>
          <cell r="E1253" t="str">
            <v>Y</v>
          </cell>
        </row>
        <row r="1254">
          <cell r="A1254" t="str">
            <v>3590760</v>
          </cell>
          <cell r="B1254">
            <v>3590760</v>
          </cell>
          <cell r="C1254" t="str">
            <v>DUO HEADER DN200</v>
          </cell>
          <cell r="D1254" t="str">
            <v>DUO HEADER DN200</v>
          </cell>
          <cell r="E1254" t="str">
            <v>Y</v>
          </cell>
        </row>
        <row r="1255">
          <cell r="A1255" t="str">
            <v>3590761</v>
          </cell>
          <cell r="B1255">
            <v>3590761</v>
          </cell>
          <cell r="C1255" t="str">
            <v>DUO HEADER DN250</v>
          </cell>
          <cell r="D1255" t="str">
            <v>DUO HEADER DN250</v>
          </cell>
          <cell r="E1255" t="str">
            <v>Y</v>
          </cell>
        </row>
        <row r="1256">
          <cell r="A1256" t="str">
            <v>3590762</v>
          </cell>
          <cell r="B1256">
            <v>3590762</v>
          </cell>
          <cell r="C1256" t="str">
            <v>DUO HEADER DN250</v>
          </cell>
          <cell r="D1256" t="str">
            <v>DUO HEADER DN250</v>
          </cell>
          <cell r="E1256" t="str">
            <v>Y</v>
          </cell>
        </row>
        <row r="1257">
          <cell r="A1257" t="str">
            <v>3590763</v>
          </cell>
          <cell r="B1257">
            <v>3590763</v>
          </cell>
          <cell r="C1257" t="str">
            <v>MONO HEADER DN200</v>
          </cell>
          <cell r="D1257" t="str">
            <v>MONO HEADER DN200</v>
          </cell>
          <cell r="E1257" t="str">
            <v>Y</v>
          </cell>
        </row>
        <row r="1258">
          <cell r="A1258" t="str">
            <v>3590764</v>
          </cell>
          <cell r="B1258">
            <v>3590764</v>
          </cell>
          <cell r="C1258" t="str">
            <v>MONO HEADER DN200</v>
          </cell>
          <cell r="D1258" t="str">
            <v>MONO HEADER DN200</v>
          </cell>
          <cell r="E1258" t="str">
            <v>Y</v>
          </cell>
        </row>
        <row r="1259">
          <cell r="A1259" t="str">
            <v>3590765</v>
          </cell>
          <cell r="B1259">
            <v>3590765</v>
          </cell>
          <cell r="C1259" t="str">
            <v>DUO HEADER DN300</v>
          </cell>
          <cell r="D1259" t="str">
            <v>DUO HEADER DN300</v>
          </cell>
          <cell r="E1259" t="str">
            <v>Y</v>
          </cell>
        </row>
        <row r="1260">
          <cell r="A1260" t="str">
            <v>3590766</v>
          </cell>
          <cell r="B1260">
            <v>3590766</v>
          </cell>
          <cell r="C1260" t="str">
            <v>DUO HEADER DN300</v>
          </cell>
          <cell r="D1260" t="str">
            <v>DUO HEADER DN300</v>
          </cell>
          <cell r="E1260" t="str">
            <v>Y</v>
          </cell>
        </row>
        <row r="1261">
          <cell r="A1261" t="str">
            <v>3905033</v>
          </cell>
          <cell r="B1261">
            <v>3905033</v>
          </cell>
          <cell r="C1261" t="str">
            <v>Гидравлический разделитель DN65</v>
          </cell>
          <cell r="D1261" t="str">
            <v>Гидравлический разделитель DN65</v>
          </cell>
          <cell r="E1261" t="str">
            <v>Y</v>
          </cell>
        </row>
        <row r="1262">
          <cell r="A1262" t="str">
            <v>3905034</v>
          </cell>
          <cell r="B1262">
            <v>3905034</v>
          </cell>
          <cell r="C1262" t="str">
            <v>Гидравлический разделитель DN100</v>
          </cell>
          <cell r="D1262" t="str">
            <v>Гидравлический разделитель DN100</v>
          </cell>
          <cell r="E1262" t="str">
            <v>Y</v>
          </cell>
        </row>
        <row r="1263">
          <cell r="A1263" t="str">
            <v>64200902</v>
          </cell>
          <cell r="B1263">
            <v>64200902</v>
          </cell>
          <cell r="C1263" t="str">
            <v>Гидравлический разделитель DN200</v>
          </cell>
          <cell r="D1263" t="str">
            <v>Гидравлический разделитель DN200</v>
          </cell>
          <cell r="E1263" t="str">
            <v>Y</v>
          </cell>
        </row>
        <row r="1264">
          <cell r="A1264" t="str">
            <v>64200903</v>
          </cell>
          <cell r="B1264">
            <v>64200903</v>
          </cell>
          <cell r="C1264" t="str">
            <v>Гидравлический разделитель DN 200</v>
          </cell>
          <cell r="D1264" t="str">
            <v>Гидравлический разделитель DN 200</v>
          </cell>
          <cell r="E1264" t="str">
            <v>Y</v>
          </cell>
        </row>
        <row r="1265">
          <cell r="A1265" t="str">
            <v>64200904</v>
          </cell>
          <cell r="B1265">
            <v>64200904</v>
          </cell>
          <cell r="C1265" t="str">
            <v>Гидравлический разделитель DN200</v>
          </cell>
          <cell r="D1265" t="str">
            <v>Гидравлический разделитель DN200</v>
          </cell>
          <cell r="E1265" t="str">
            <v>Y</v>
          </cell>
        </row>
        <row r="1266">
          <cell r="A1266" t="str">
            <v>64200906</v>
          </cell>
          <cell r="B1266">
            <v>64200906</v>
          </cell>
          <cell r="C1266" t="str">
            <v>Гидравлический разделитель МОНО DN150</v>
          </cell>
          <cell r="D1266" t="str">
            <v>Гидравлический разделитель МОНО DN150</v>
          </cell>
          <cell r="E1266" t="str">
            <v>Y</v>
          </cell>
        </row>
        <row r="1267">
          <cell r="A1267" t="str">
            <v>3905176</v>
          </cell>
          <cell r="B1267">
            <v>3905176</v>
          </cell>
          <cell r="C1267" t="str">
            <v>ГИДРАВЛИЧЕСКИЙ РАЗДЕЛИТЕЛЬ DN100 DUO</v>
          </cell>
          <cell r="D1267" t="str">
            <v>ГИДРАВЛИЧЕСКИЙ РАЗДЕЛИТЕЛЬ DN100 DUO</v>
          </cell>
          <cell r="E1267" t="str">
            <v>Y</v>
          </cell>
        </row>
        <row r="1268">
          <cell r="A1268" t="str">
            <v>3905173</v>
          </cell>
          <cell r="B1268">
            <v>3905173</v>
          </cell>
          <cell r="C1268" t="str">
            <v>ГИДРАВЛИЧЕСКИЙ РАЗДЕЛИТЕЛЬ DT 10-20 K</v>
          </cell>
          <cell r="D1268" t="str">
            <v>ГИДРАВЛИЧЕСКИЙ РАЗДЕЛИТЕЛЬ DT 10-20 K</v>
          </cell>
          <cell r="E1268" t="str">
            <v>Y</v>
          </cell>
        </row>
        <row r="1269">
          <cell r="A1269" t="str">
            <v>3590692</v>
          </cell>
          <cell r="B1269">
            <v>3590692</v>
          </cell>
          <cell r="C1269" t="str">
            <v>INSULATION MONO HEADER TR-XL 150-250</v>
          </cell>
          <cell r="D1269" t="str">
            <v>INSULATION MONO HEADER TR-XL 150-250</v>
          </cell>
          <cell r="E1269" t="str">
            <v>Y</v>
          </cell>
        </row>
        <row r="1270">
          <cell r="A1270" t="str">
            <v>3590693</v>
          </cell>
          <cell r="B1270">
            <v>3590693</v>
          </cell>
          <cell r="C1270" t="str">
            <v>INSULATION MONO HEADER TR-XL 300-570</v>
          </cell>
          <cell r="D1270" t="str">
            <v>INSULATION MONO HEADER TR-XL 300-570</v>
          </cell>
          <cell r="E1270" t="str">
            <v>Y</v>
          </cell>
        </row>
        <row r="1271">
          <cell r="A1271" t="str">
            <v>3590694</v>
          </cell>
          <cell r="B1271">
            <v>3590694</v>
          </cell>
          <cell r="C1271" t="str">
            <v>INSULATION DUO HEADER TR-XL 150-250</v>
          </cell>
          <cell r="D1271" t="str">
            <v>INSULATION DUO HEADER TR-XL 150-250</v>
          </cell>
          <cell r="E1271" t="str">
            <v>Y</v>
          </cell>
        </row>
        <row r="1272">
          <cell r="A1272" t="str">
            <v>3590695</v>
          </cell>
          <cell r="B1272">
            <v>3590695</v>
          </cell>
          <cell r="C1272" t="str">
            <v>INSULATION DUO HEADER TR-XL 300-570</v>
          </cell>
          <cell r="D1272" t="str">
            <v>INSULATION DUO HEADER TR-XL 300-570</v>
          </cell>
          <cell r="E1272" t="str">
            <v>Y</v>
          </cell>
        </row>
        <row r="1273">
          <cell r="A1273" t="str">
            <v>3905040</v>
          </cell>
          <cell r="B1273">
            <v>3905040</v>
          </cell>
          <cell r="C1273" t="str">
            <v>Теплоизоляция для гидравлического раздел</v>
          </cell>
          <cell r="D1273" t="str">
            <v>Теплоизоляция для гидравлического раздел</v>
          </cell>
          <cell r="E1273" t="str">
            <v>Y</v>
          </cell>
        </row>
        <row r="1274">
          <cell r="A1274" t="str">
            <v>3590691</v>
          </cell>
          <cell r="B1274">
            <v>3590691</v>
          </cell>
          <cell r="C1274" t="str">
            <v>гребёнка DUO DT=15K-20K TR-XL 300-570</v>
          </cell>
          <cell r="D1274" t="str">
            <v>гребёнка DUO DT=15K-20K TR-XL 300-570</v>
          </cell>
          <cell r="E1274" t="str">
            <v>Y</v>
          </cell>
        </row>
        <row r="1275">
          <cell r="A1275" t="str">
            <v>3905172</v>
          </cell>
          <cell r="B1275">
            <v>3905172</v>
          </cell>
          <cell r="C1275" t="str">
            <v>К-Т ПОДКЛ. РАЗД. TRIGON L PLUS 120-200</v>
          </cell>
          <cell r="D1275" t="str">
            <v>К-Т ПОДКЛ. РАЗД. TRIGON L PLUS 120-200</v>
          </cell>
          <cell r="E1275" t="str">
            <v>Y</v>
          </cell>
        </row>
        <row r="1276">
          <cell r="A1276" t="str">
            <v>3905171</v>
          </cell>
          <cell r="B1276">
            <v>3905171</v>
          </cell>
          <cell r="C1276" t="str">
            <v>К-Т ПОДКЛ. РАЗД. TRIGON L PLUS 60-100</v>
          </cell>
          <cell r="D1276" t="str">
            <v>К-Т ПОДКЛ. РАЗД. TRIGON L PLUS 60-100</v>
          </cell>
          <cell r="E1276" t="str">
            <v>Y</v>
          </cell>
        </row>
        <row r="1277">
          <cell r="A1277" t="str">
            <v>3905177</v>
          </cell>
          <cell r="B1277">
            <v>3905177</v>
          </cell>
          <cell r="C1277" t="str">
            <v>ТЕПЛОИЗОЛЯЦИЯ ГИДР РАЗДЕЛИТЕЛЯ DN100 DUO</v>
          </cell>
          <cell r="D1277" t="str">
            <v>ТЕПЛОИЗОЛЯЦИЯ ГИДР РАЗДЕЛИТЕЛЯ DN100 DUO</v>
          </cell>
          <cell r="E1277" t="str">
            <v>Y</v>
          </cell>
        </row>
        <row r="1278">
          <cell r="A1278" t="str">
            <v>3905175</v>
          </cell>
          <cell r="B1278">
            <v>3905175</v>
          </cell>
          <cell r="C1278" t="str">
            <v>ТЕПЛОИЗОЛЯЦИЯ ГИДР РАЗДЕЛИТЕЛЯ ДЛЯ КОТЛА</v>
          </cell>
          <cell r="D1278" t="str">
            <v>ТЕПЛОИЗОЛЯЦИЯ ГИДР РАЗДЕЛИТЕЛЯ ДЛЯ КОТЛА</v>
          </cell>
          <cell r="E1278" t="str">
            <v>Y</v>
          </cell>
        </row>
        <row r="1279">
          <cell r="A1279" t="str">
            <v>3318408</v>
          </cell>
          <cell r="B1279">
            <v>3318408</v>
          </cell>
          <cell r="C1279" t="str">
            <v>Комплект подкл. (трубы,краны)</v>
          </cell>
          <cell r="D1279" t="str">
            <v>Комплект подкл. (трубы,краны)</v>
          </cell>
          <cell r="E1279" t="str">
            <v>N</v>
          </cell>
        </row>
        <row r="1280">
          <cell r="A1280" t="str">
            <v>3905346</v>
          </cell>
          <cell r="B1280">
            <v>3905346</v>
          </cell>
          <cell r="C1280" t="str">
            <v>REDUCER 2'' TO 1,5''</v>
          </cell>
          <cell r="D1280" t="str">
            <v>REDUCER 2'' TO 1,5''</v>
          </cell>
          <cell r="E1280" t="str">
            <v>Y</v>
          </cell>
        </row>
        <row r="1281">
          <cell r="A1281" t="str">
            <v>3318290</v>
          </cell>
          <cell r="B1281">
            <v>3318290</v>
          </cell>
          <cell r="C1281" t="str">
            <v>Смесительный клапан термостатич.двухкон.</v>
          </cell>
          <cell r="D1281" t="str">
            <v>Смесительный клапан термостатич.двухкон.</v>
          </cell>
          <cell r="E1281" t="str">
            <v>Y</v>
          </cell>
        </row>
        <row r="1282">
          <cell r="A1282" t="str">
            <v>3318379</v>
          </cell>
          <cell r="B1282">
            <v>3318379</v>
          </cell>
          <cell r="C1282" t="str">
            <v>Смесительный клапан термостатич.двухкон.</v>
          </cell>
          <cell r="D1282" t="str">
            <v>Смесительный клапан термостатич.двухкон.</v>
          </cell>
          <cell r="E1282" t="str">
            <v>Y</v>
          </cell>
        </row>
        <row r="1283">
          <cell r="A1283" t="str">
            <v>3318185</v>
          </cell>
          <cell r="B1283">
            <v>3318185</v>
          </cell>
          <cell r="C1283" t="str">
            <v>KIT IDRAULICO INCASSO COMPLETO</v>
          </cell>
          <cell r="D1283" t="str">
            <v>KIT IDRAULICO INCASSO COMPLETO</v>
          </cell>
          <cell r="E1283" t="str">
            <v>Y</v>
          </cell>
        </row>
        <row r="1284">
          <cell r="A1284" t="str">
            <v>3318186</v>
          </cell>
          <cell r="B1284">
            <v>3318186</v>
          </cell>
          <cell r="C1284" t="str">
            <v>KIT IDRAULICO INCASSO</v>
          </cell>
          <cell r="D1284" t="str">
            <v>KIT IDRAULICO INCASSO</v>
          </cell>
          <cell r="E1284" t="str">
            <v>Y</v>
          </cell>
        </row>
        <row r="1285">
          <cell r="A1285" t="str">
            <v>3318222</v>
          </cell>
          <cell r="B1285">
            <v>3318222</v>
          </cell>
          <cell r="C1285" t="str">
            <v>Комплект подкл. (без запорных кранов)</v>
          </cell>
          <cell r="D1285" t="str">
            <v>Комплект подкл. (без запорных кранов)</v>
          </cell>
          <cell r="E1285" t="str">
            <v>Y</v>
          </cell>
        </row>
        <row r="1286">
          <cell r="A1286" t="str">
            <v>3318224</v>
          </cell>
          <cell r="B1286">
            <v>3318224</v>
          </cell>
          <cell r="C1286" t="str">
            <v>Комплект подкл. котла двухконтурного 2</v>
          </cell>
          <cell r="D1286" t="str">
            <v>Комплект подкл. котла двухконтурного 2</v>
          </cell>
          <cell r="E1286" t="str">
            <v>Y</v>
          </cell>
        </row>
        <row r="1287">
          <cell r="A1287" t="str">
            <v>3318225</v>
          </cell>
          <cell r="B1287">
            <v>3318225</v>
          </cell>
          <cell r="C1287" t="str">
            <v>Комплект подкл. котла одноконтурного</v>
          </cell>
          <cell r="D1287" t="str">
            <v>Комплект подкл. котла одноконтурного</v>
          </cell>
          <cell r="E1287" t="str">
            <v>Y</v>
          </cell>
        </row>
        <row r="1288">
          <cell r="A1288" t="str">
            <v>3318227</v>
          </cell>
          <cell r="B1288">
            <v>3318227</v>
          </cell>
          <cell r="C1288" t="str">
            <v>Комплект универс. для замены котла</v>
          </cell>
          <cell r="D1288" t="str">
            <v>Комплект универс. для замены котла</v>
          </cell>
          <cell r="E1288" t="str">
            <v>Y</v>
          </cell>
        </row>
        <row r="1289">
          <cell r="A1289" t="str">
            <v>3318228</v>
          </cell>
          <cell r="B1289">
            <v>3318228</v>
          </cell>
          <cell r="C1289" t="str">
            <v>Комплект подкл. котла двухконтурного 4</v>
          </cell>
          <cell r="D1289" t="str">
            <v>Комплект подкл. котла двухконтурного 4</v>
          </cell>
          <cell r="E1289" t="str">
            <v>Y</v>
          </cell>
        </row>
        <row r="1290">
          <cell r="A1290" t="str">
            <v>3318402</v>
          </cell>
          <cell r="B1290">
            <v>3318402</v>
          </cell>
          <cell r="C1290" t="str">
            <v>KIT 4 RUBINETTI CON DISCONETTORE</v>
          </cell>
          <cell r="D1290" t="str">
            <v>KIT 4 RUBINETTI CON DISCONETTORE</v>
          </cell>
          <cell r="E1290" t="str">
            <v>Y</v>
          </cell>
        </row>
        <row r="1291">
          <cell r="A1291" t="str">
            <v>3318405</v>
          </cell>
          <cell r="B1291">
            <v>3318405</v>
          </cell>
          <cell r="C1291" t="str">
            <v>KIT PROVA IMPIANTO</v>
          </cell>
          <cell r="D1291" t="str">
            <v>KIT PROVA IMPIANTO</v>
          </cell>
          <cell r="E1291" t="str">
            <v>Y</v>
          </cell>
        </row>
        <row r="1292">
          <cell r="A1292" t="str">
            <v>3318406</v>
          </cell>
          <cell r="B1292">
            <v>3318406</v>
          </cell>
          <cell r="C1292" t="str">
            <v>KIT 2 RUBINETTI TUBISTERIA E RACCORDI</v>
          </cell>
          <cell r="D1292" t="str">
            <v>KIT 2 RUBINETTI TUBISTERIA E RACCORDI</v>
          </cell>
          <cell r="E1292" t="str">
            <v>Y</v>
          </cell>
        </row>
        <row r="1293">
          <cell r="A1293" t="str">
            <v>3318434</v>
          </cell>
          <cell r="B1293">
            <v>3318434</v>
          </cell>
          <cell r="C1293" t="str">
            <v>Комплект подкл. котла со встр.бойлером</v>
          </cell>
          <cell r="D1293" t="str">
            <v>Комплект подкл. котла со встр.бойлером</v>
          </cell>
          <cell r="E1293" t="str">
            <v>Y</v>
          </cell>
        </row>
        <row r="1294">
          <cell r="A1294" t="str">
            <v>3318435</v>
          </cell>
          <cell r="B1294">
            <v>3318435</v>
          </cell>
          <cell r="C1294" t="str">
            <v>Комплект подкл. котла со встр.бойлером</v>
          </cell>
          <cell r="D1294" t="str">
            <v>Комплект подкл. котла со встр.бойлером</v>
          </cell>
          <cell r="E1294" t="str">
            <v>Y</v>
          </cell>
        </row>
        <row r="1295">
          <cell r="A1295" t="str">
            <v>3318441</v>
          </cell>
          <cell r="B1295">
            <v>3318441</v>
          </cell>
          <cell r="C1295" t="str">
            <v>Соединительный комплект: только система Genus Premium с принудительной циркуляцией (водонагреватель с двумя спиральными теплообменниками): термостатический смесительный клапан, интерфейсную печатную плату, два датчика NTC для солнечной батареи, гибкую наполнительную трубку.</v>
          </cell>
          <cell r="D1295" t="str">
            <v>Соединительный комплект: только система Genus Premium с принудительной циркуляцией (водонагреватель с двумя спиральными теплообменниками): термостатический смесительный клапан, интерфейсную печатную плату, два датчика NTC для солнечной батареи, гибкую наполнительную трубку.</v>
          </cell>
          <cell r="E1295" t="str">
            <v>Y</v>
          </cell>
        </row>
        <row r="1296">
          <cell r="A1296" t="str">
            <v>3318534</v>
          </cell>
          <cell r="B1296">
            <v>3318534</v>
          </cell>
          <cell r="C1296" t="str">
            <v>Upward installation hydraulic kit</v>
          </cell>
          <cell r="D1296" t="str">
            <v>Upward installation hydraulic kit</v>
          </cell>
          <cell r="E1296" t="str">
            <v>Y</v>
          </cell>
        </row>
        <row r="1297">
          <cell r="A1297" t="str">
            <v>3318579</v>
          </cell>
          <cell r="B1297">
            <v>3318579</v>
          </cell>
          <cell r="C1297" t="str">
            <v>Right/left installation hydraulic kit</v>
          </cell>
          <cell r="D1297" t="str">
            <v>Right/left installation hydraulic kit</v>
          </cell>
          <cell r="E1297" t="str">
            <v>Y</v>
          </cell>
        </row>
        <row r="1298">
          <cell r="A1298" t="str">
            <v>3318584</v>
          </cell>
          <cell r="B1298">
            <v>3318584</v>
          </cell>
          <cell r="C1298" t="str">
            <v>Right/left installation hydraulic kit</v>
          </cell>
          <cell r="D1298" t="str">
            <v>Right/left installation hydraulic kit</v>
          </cell>
          <cell r="E1298" t="str">
            <v>Y</v>
          </cell>
        </row>
        <row r="1299">
          <cell r="A1299" t="str">
            <v>3318809</v>
          </cell>
          <cell r="B1299">
            <v>3318809</v>
          </cell>
          <cell r="C1299" t="str">
            <v>CASCADE KIT LINE FR 2BDN65 45-65</v>
          </cell>
          <cell r="D1299" t="str">
            <v>CASCADE KIT LINE FR 2BDN65 45-65</v>
          </cell>
          <cell r="E1299" t="str">
            <v>Y</v>
          </cell>
        </row>
        <row r="1300">
          <cell r="A1300" t="str">
            <v>3318810</v>
          </cell>
          <cell r="B1300">
            <v>3318810</v>
          </cell>
          <cell r="C1300" t="str">
            <v>CASCADE KIT LINE FR 3BDN65 45-65</v>
          </cell>
          <cell r="D1300" t="str">
            <v>CASCADE KIT LINE FR 3BDN65 45-65</v>
          </cell>
          <cell r="E1300" t="str">
            <v>Y</v>
          </cell>
        </row>
        <row r="1301">
          <cell r="A1301" t="str">
            <v>3318811</v>
          </cell>
          <cell r="B1301">
            <v>3318811</v>
          </cell>
          <cell r="C1301" t="str">
            <v>CASCADE KIT LINE FR 4BDN65 45-65</v>
          </cell>
          <cell r="D1301" t="str">
            <v>CASCADE KIT LINE FR 4BDN65 45-65</v>
          </cell>
          <cell r="E1301" t="str">
            <v>Y</v>
          </cell>
        </row>
        <row r="1302">
          <cell r="A1302" t="str">
            <v>3318812</v>
          </cell>
          <cell r="B1302">
            <v>3318812</v>
          </cell>
          <cell r="C1302" t="str">
            <v>CASCADE KIT LINE FR 5BDN65 45-65</v>
          </cell>
          <cell r="D1302" t="str">
            <v>CASCADE KIT LINE FR 5BDN65 45-65</v>
          </cell>
          <cell r="E1302" t="str">
            <v>Y</v>
          </cell>
        </row>
        <row r="1303">
          <cell r="A1303" t="str">
            <v>3318813</v>
          </cell>
          <cell r="B1303">
            <v>3318813</v>
          </cell>
          <cell r="C1303" t="str">
            <v>CASCADE KIT LINE FR 6BDN65 45-65</v>
          </cell>
          <cell r="D1303" t="str">
            <v>CASCADE KIT LINE FR 6BDN65 45-65</v>
          </cell>
          <cell r="E1303" t="str">
            <v>Y</v>
          </cell>
        </row>
        <row r="1304">
          <cell r="A1304" t="str">
            <v>3318814</v>
          </cell>
          <cell r="B1304">
            <v>3318814</v>
          </cell>
          <cell r="C1304" t="str">
            <v>CASCADE KIT LINE FR 2BDN65 85-150</v>
          </cell>
          <cell r="D1304" t="str">
            <v>CASCADE KIT LINE FR 2BDN65 85-150</v>
          </cell>
          <cell r="E1304" t="str">
            <v>Y</v>
          </cell>
        </row>
        <row r="1305">
          <cell r="A1305" t="str">
            <v>3318815</v>
          </cell>
          <cell r="B1305">
            <v>3318815</v>
          </cell>
          <cell r="C1305" t="str">
            <v>CASCADE KIT LINE FR 3BDN65 85-150</v>
          </cell>
          <cell r="D1305" t="str">
            <v>CASCADE KIT LINE FR 3BDN65 85-150</v>
          </cell>
          <cell r="E1305" t="str">
            <v>Y</v>
          </cell>
        </row>
        <row r="1306">
          <cell r="A1306" t="str">
            <v>3318816</v>
          </cell>
          <cell r="B1306">
            <v>3318816</v>
          </cell>
          <cell r="C1306" t="str">
            <v>CASCADE KIT LINE FR 4BDN65 85-150</v>
          </cell>
          <cell r="D1306" t="str">
            <v>CASCADE KIT LINE FR 4BDN65 85-150</v>
          </cell>
          <cell r="E1306" t="str">
            <v>Y</v>
          </cell>
        </row>
        <row r="1307">
          <cell r="A1307" t="str">
            <v>3318817</v>
          </cell>
          <cell r="B1307">
            <v>3318817</v>
          </cell>
          <cell r="C1307" t="str">
            <v>CASCADE KIT LINE FR 4BDN100 85-150</v>
          </cell>
          <cell r="D1307" t="str">
            <v>CASCADE KIT LINE FR 4BDN100 85-150</v>
          </cell>
          <cell r="E1307" t="str">
            <v>Y</v>
          </cell>
        </row>
        <row r="1308">
          <cell r="A1308" t="str">
            <v>3318818</v>
          </cell>
          <cell r="B1308">
            <v>3318818</v>
          </cell>
          <cell r="C1308" t="str">
            <v>CASCADE KIT LINE FR 5BDN100 85-150</v>
          </cell>
          <cell r="D1308" t="str">
            <v>CASCADE KIT LINE FR 5BDN100 85-150</v>
          </cell>
          <cell r="E1308" t="str">
            <v>Y</v>
          </cell>
        </row>
        <row r="1309">
          <cell r="A1309" t="str">
            <v>3318819</v>
          </cell>
          <cell r="B1309">
            <v>3318819</v>
          </cell>
          <cell r="C1309" t="str">
            <v>CASCADE KIT LINE FR 6BDN100 85-150</v>
          </cell>
          <cell r="D1309" t="str">
            <v>CASCADE KIT LINE FR 6BDN100 85-150</v>
          </cell>
          <cell r="E1309" t="str">
            <v>Y</v>
          </cell>
        </row>
        <row r="1310">
          <cell r="A1310" t="str">
            <v>3318820</v>
          </cell>
          <cell r="B1310">
            <v>3318820</v>
          </cell>
          <cell r="C1310" t="str">
            <v>CASCADE KIT B2B 3BDN65 45-65</v>
          </cell>
          <cell r="D1310" t="str">
            <v>CASCADE KIT B2B 3BDN65 45-65</v>
          </cell>
          <cell r="E1310" t="str">
            <v>Y</v>
          </cell>
        </row>
        <row r="1311">
          <cell r="A1311" t="str">
            <v>3318821</v>
          </cell>
          <cell r="B1311">
            <v>3318821</v>
          </cell>
          <cell r="C1311" t="str">
            <v>CASCADE KIT B2B 4BDN65 45-65</v>
          </cell>
          <cell r="D1311" t="str">
            <v>CASCADE KIT B2B 4BDN65 45-65</v>
          </cell>
          <cell r="E1311" t="str">
            <v>Y</v>
          </cell>
        </row>
        <row r="1312">
          <cell r="A1312" t="str">
            <v>3318822</v>
          </cell>
          <cell r="B1312">
            <v>3318822</v>
          </cell>
          <cell r="C1312" t="str">
            <v>CASCADE KIT B2B 5BDN65 45-65</v>
          </cell>
          <cell r="D1312" t="str">
            <v>CASCADE KIT B2B 5BDN65 45-65</v>
          </cell>
          <cell r="E1312" t="str">
            <v>Y</v>
          </cell>
        </row>
        <row r="1313">
          <cell r="A1313" t="str">
            <v>3318823</v>
          </cell>
          <cell r="B1313">
            <v>3318823</v>
          </cell>
          <cell r="C1313" t="str">
            <v>CASCADE KIT B2B 6BDN65 45-65</v>
          </cell>
          <cell r="D1313" t="str">
            <v>CASCADE KIT B2B 6BDN65 45-65</v>
          </cell>
          <cell r="E1313" t="str">
            <v>Y</v>
          </cell>
        </row>
        <row r="1314">
          <cell r="A1314" t="str">
            <v>3318824</v>
          </cell>
          <cell r="B1314">
            <v>3318824</v>
          </cell>
          <cell r="C1314" t="str">
            <v>CASCADE KIT B2B 7BDN65 45-65</v>
          </cell>
          <cell r="D1314" t="str">
            <v>CASCADE KIT B2B 7BDN65 45-65</v>
          </cell>
          <cell r="E1314" t="str">
            <v>Y</v>
          </cell>
        </row>
        <row r="1315">
          <cell r="A1315" t="str">
            <v>3318825</v>
          </cell>
          <cell r="B1315">
            <v>3318825</v>
          </cell>
          <cell r="C1315" t="str">
            <v>CASCADE KIT B2B 8BDN65 45-65</v>
          </cell>
          <cell r="D1315" t="str">
            <v>CASCADE KIT B2B 8BDN65 45-65</v>
          </cell>
          <cell r="E1315" t="str">
            <v>Y</v>
          </cell>
        </row>
        <row r="1316">
          <cell r="A1316" t="str">
            <v>3318826</v>
          </cell>
          <cell r="B1316">
            <v>3318826</v>
          </cell>
          <cell r="C1316" t="str">
            <v>CASCADE KIT B2B 3BDN65 85-150</v>
          </cell>
          <cell r="D1316" t="str">
            <v>CASCADE KIT B2B 3BDN65 85-150</v>
          </cell>
          <cell r="E1316" t="str">
            <v>Y</v>
          </cell>
        </row>
        <row r="1317">
          <cell r="A1317" t="str">
            <v>3318827</v>
          </cell>
          <cell r="B1317">
            <v>3318827</v>
          </cell>
          <cell r="C1317" t="str">
            <v>CASCADE KIT B2B 4BDN65 85-150</v>
          </cell>
          <cell r="D1317" t="str">
            <v>CASCADE KIT B2B 4BDN65 85-150</v>
          </cell>
          <cell r="E1317" t="str">
            <v>Y</v>
          </cell>
        </row>
        <row r="1318">
          <cell r="A1318" t="str">
            <v>3318828</v>
          </cell>
          <cell r="B1318">
            <v>3318828</v>
          </cell>
          <cell r="C1318" t="str">
            <v>CASCADE KIT B2B 5BDN65 85-150</v>
          </cell>
          <cell r="D1318" t="str">
            <v>CASCADE KIT B2B 5BDN65 85-150</v>
          </cell>
          <cell r="E1318" t="str">
            <v>Y</v>
          </cell>
        </row>
        <row r="1319">
          <cell r="A1319" t="str">
            <v>3318829</v>
          </cell>
          <cell r="B1319">
            <v>3318829</v>
          </cell>
          <cell r="C1319" t="str">
            <v>CASCADE KIT B2B 4BDN100 85-150</v>
          </cell>
          <cell r="D1319" t="str">
            <v>CASCADE KIT B2B 4BDN100 85-150</v>
          </cell>
          <cell r="E1319" t="str">
            <v>Y</v>
          </cell>
        </row>
        <row r="1320">
          <cell r="A1320" t="str">
            <v>3318830</v>
          </cell>
          <cell r="B1320">
            <v>3318830</v>
          </cell>
          <cell r="C1320" t="str">
            <v>CASCADE KIT B2B 5BDN100 85-150</v>
          </cell>
          <cell r="D1320" t="str">
            <v>CASCADE KIT B2B 5BDN100 85-150</v>
          </cell>
          <cell r="E1320" t="str">
            <v>Y</v>
          </cell>
        </row>
        <row r="1321">
          <cell r="A1321" t="str">
            <v>3318831</v>
          </cell>
          <cell r="B1321">
            <v>3318831</v>
          </cell>
          <cell r="C1321" t="str">
            <v>CASCADE KIT B2B 6BDN100 85-150</v>
          </cell>
          <cell r="D1321" t="str">
            <v>CASCADE KIT B2B 6BDN100 85-150</v>
          </cell>
          <cell r="E1321" t="str">
            <v>Y</v>
          </cell>
        </row>
        <row r="1322">
          <cell r="A1322" t="str">
            <v>3318832</v>
          </cell>
          <cell r="B1322">
            <v>3318832</v>
          </cell>
          <cell r="C1322" t="str">
            <v>CASCADE KIT B2B 7BDN100 85-150</v>
          </cell>
          <cell r="D1322" t="str">
            <v>CASCADE KIT B2B 7BDN100 85-150</v>
          </cell>
          <cell r="E1322" t="str">
            <v>Y</v>
          </cell>
        </row>
        <row r="1323">
          <cell r="A1323" t="str">
            <v>3318833</v>
          </cell>
          <cell r="B1323">
            <v>3318833</v>
          </cell>
          <cell r="C1323" t="str">
            <v>CASCADE KIT B2B 8BDN100 85-150</v>
          </cell>
          <cell r="D1323" t="str">
            <v>CASCADE KIT B2B 8BDN100 85-150</v>
          </cell>
          <cell r="E1323" t="str">
            <v>Y</v>
          </cell>
        </row>
        <row r="1324">
          <cell r="A1324" t="str">
            <v>3318835</v>
          </cell>
          <cell r="B1324">
            <v>3318835</v>
          </cell>
          <cell r="C1324" t="str">
            <v>CASCADE KIT LINE WM 2BDN65 45-65</v>
          </cell>
          <cell r="D1324" t="str">
            <v>CASCADE KIT LINE WM 2BDN65 45-65</v>
          </cell>
          <cell r="E1324" t="str">
            <v>Y</v>
          </cell>
        </row>
        <row r="1325">
          <cell r="A1325" t="str">
            <v>3318836</v>
          </cell>
          <cell r="B1325">
            <v>3318836</v>
          </cell>
          <cell r="C1325" t="str">
            <v>CASCADE KIT LINE WM 3BDN65 45-65</v>
          </cell>
          <cell r="D1325" t="str">
            <v>CASCADE KIT LINE WM 3BDN65 45-65</v>
          </cell>
          <cell r="E1325" t="str">
            <v>Y</v>
          </cell>
        </row>
        <row r="1326">
          <cell r="A1326" t="str">
            <v>3318837</v>
          </cell>
          <cell r="B1326">
            <v>3318837</v>
          </cell>
          <cell r="C1326" t="str">
            <v>CASCADE KIT LINE WM 4BDN65 45-65</v>
          </cell>
          <cell r="D1326" t="str">
            <v>CASCADE KIT LINE WM 4BDN65 45-65</v>
          </cell>
          <cell r="E1326" t="str">
            <v>Y</v>
          </cell>
        </row>
        <row r="1327">
          <cell r="A1327" t="str">
            <v>3318838</v>
          </cell>
          <cell r="B1327">
            <v>3318838</v>
          </cell>
          <cell r="C1327" t="str">
            <v>CASCADE KIT LINE WM 5BDN65 45-65</v>
          </cell>
          <cell r="D1327" t="str">
            <v>CASCADE KIT LINE WM 5BDN65 45-65</v>
          </cell>
          <cell r="E1327" t="str">
            <v>Y</v>
          </cell>
        </row>
        <row r="1328">
          <cell r="A1328" t="str">
            <v>3318839</v>
          </cell>
          <cell r="B1328">
            <v>3318839</v>
          </cell>
          <cell r="C1328" t="str">
            <v>CASCADE KIT LINE WM 6BDN65 45-65</v>
          </cell>
          <cell r="D1328" t="str">
            <v>CASCADE KIT LINE WM 6BDN65 45-65</v>
          </cell>
          <cell r="E1328" t="str">
            <v>Y</v>
          </cell>
        </row>
        <row r="1329">
          <cell r="A1329" t="str">
            <v>3318840</v>
          </cell>
          <cell r="B1329">
            <v>3318840</v>
          </cell>
          <cell r="C1329" t="str">
            <v>CASCADE KIT LINE WM 2BDN65 85-150</v>
          </cell>
          <cell r="D1329" t="str">
            <v>CASCADE KIT LINE WM 2BDN65 85-150</v>
          </cell>
          <cell r="E1329" t="str">
            <v>Y</v>
          </cell>
        </row>
        <row r="1330">
          <cell r="A1330" t="str">
            <v>3318841</v>
          </cell>
          <cell r="B1330">
            <v>3318841</v>
          </cell>
          <cell r="C1330" t="str">
            <v>CASCADE KIT LINE WM 3BDN65 85-150</v>
          </cell>
          <cell r="D1330" t="str">
            <v>CASCADE KIT LINE WM 3BDN65 85-150</v>
          </cell>
          <cell r="E1330" t="str">
            <v>Y</v>
          </cell>
        </row>
        <row r="1331">
          <cell r="A1331" t="str">
            <v>3318842</v>
          </cell>
          <cell r="B1331">
            <v>3318842</v>
          </cell>
          <cell r="C1331" t="str">
            <v>CASCADE KIT LINE WM 4BDN65 85-150</v>
          </cell>
          <cell r="D1331" t="str">
            <v>CASCADE KIT LINE WM 4BDN65 85-150</v>
          </cell>
          <cell r="E1331" t="str">
            <v>Y</v>
          </cell>
        </row>
        <row r="1332">
          <cell r="A1332" t="str">
            <v>3318843</v>
          </cell>
          <cell r="B1332">
            <v>3318843</v>
          </cell>
          <cell r="C1332" t="str">
            <v>CASCADE KIT LINE WM 4BDN100 85-150</v>
          </cell>
          <cell r="D1332" t="str">
            <v>CASCADE KIT LINE WM 4BDN100 85-150</v>
          </cell>
          <cell r="E1332" t="str">
            <v>Y</v>
          </cell>
        </row>
        <row r="1333">
          <cell r="A1333" t="str">
            <v>3318844</v>
          </cell>
          <cell r="B1333">
            <v>3318844</v>
          </cell>
          <cell r="C1333" t="str">
            <v>CASCADE KIT LINE WM 5BDN100 85-150</v>
          </cell>
          <cell r="D1333" t="str">
            <v>CASCADE KIT LINE WM 5BDN100 85-150</v>
          </cell>
          <cell r="E1333" t="str">
            <v>Y</v>
          </cell>
        </row>
        <row r="1334">
          <cell r="A1334" t="str">
            <v>3318845</v>
          </cell>
          <cell r="B1334">
            <v>3318845</v>
          </cell>
          <cell r="C1334" t="str">
            <v>CASCADE KIT LINE WM 6BDN100 85-150</v>
          </cell>
          <cell r="D1334" t="str">
            <v>CASCADE KIT LINE WM 6BDN100 85-150</v>
          </cell>
          <cell r="E1334" t="str">
            <v>Y</v>
          </cell>
        </row>
        <row r="1335">
          <cell r="A1335" t="str">
            <v>3580779</v>
          </cell>
          <cell r="B1335">
            <v>3580779</v>
          </cell>
          <cell r="C1335" t="str">
            <v>Комплект для каскадного соединения (левостороннее подключение)(IT)</v>
          </cell>
          <cell r="D1335" t="str">
            <v>Комплект для каскадного соединения (левостороннее подключение)(IT)</v>
          </cell>
          <cell r="E1335" t="str">
            <v>Y</v>
          </cell>
        </row>
        <row r="1336">
          <cell r="A1336" t="str">
            <v>3318285</v>
          </cell>
          <cell r="B1336">
            <v>3318285</v>
          </cell>
          <cell r="C1336" t="str">
            <v>Комплект из трех запорных кранов (подача, возврат, газ)</v>
          </cell>
          <cell r="D1336" t="str">
            <v>Комплект из трех запорных кранов (подача, возврат, газ)</v>
          </cell>
          <cell r="E1336" t="str">
            <v>Y</v>
          </cell>
        </row>
        <row r="1337">
          <cell r="A1337" t="str">
            <v>3590335</v>
          </cell>
          <cell r="B1337">
            <v>3590335</v>
          </cell>
          <cell r="C1337" t="str">
            <v>Комплект запорных кранов</v>
          </cell>
          <cell r="D1337" t="str">
            <v>Комплект запорных кранов</v>
          </cell>
          <cell r="E1337" t="str">
            <v>Y</v>
          </cell>
        </row>
        <row r="1338">
          <cell r="A1338" t="str">
            <v>3590433</v>
          </cell>
          <cell r="B1338">
            <v>3590433</v>
          </cell>
          <cell r="C1338" t="str">
            <v>Набор запорных кранов</v>
          </cell>
          <cell r="D1338" t="str">
            <v>Набор запорных кранов</v>
          </cell>
          <cell r="E1338" t="str">
            <v>Y</v>
          </cell>
        </row>
        <row r="1339">
          <cell r="A1339" t="str">
            <v>3590434</v>
          </cell>
          <cell r="B1339">
            <v>3590434</v>
          </cell>
          <cell r="C1339" t="str">
            <v>Набор запорных кранов</v>
          </cell>
          <cell r="D1339" t="str">
            <v>Набор запорных кранов</v>
          </cell>
          <cell r="E1339" t="str">
            <v>Y</v>
          </cell>
        </row>
        <row r="1340">
          <cell r="A1340" t="str">
            <v>3590446</v>
          </cell>
          <cell r="B1340">
            <v>3590446</v>
          </cell>
          <cell r="C1340" t="str">
            <v>Комплект подключения  HP 45-65 ряд</v>
          </cell>
          <cell r="D1340" t="str">
            <v>Комплект подключения  HP 45-65 ряд</v>
          </cell>
          <cell r="E1340" t="str">
            <v>Y</v>
          </cell>
        </row>
        <row r="1341">
          <cell r="A1341" t="str">
            <v>3590447</v>
          </cell>
          <cell r="B1341">
            <v>3590447</v>
          </cell>
          <cell r="C1341" t="str">
            <v>Комплект подключения  HP 85-150 ряд</v>
          </cell>
          <cell r="D1341" t="str">
            <v>Комплект подключения  HP 85-150 ряд</v>
          </cell>
          <cell r="E1341" t="str">
            <v>Y</v>
          </cell>
        </row>
        <row r="1342">
          <cell r="A1342" t="str">
            <v>3590448</v>
          </cell>
          <cell r="B1342">
            <v>3590448</v>
          </cell>
          <cell r="C1342" t="str">
            <v>Комплект подключения  45-65 сп. к сп.</v>
          </cell>
          <cell r="D1342" t="str">
            <v>Комплект подключения  45-65 сп. к сп.</v>
          </cell>
          <cell r="E1342" t="str">
            <v>Y</v>
          </cell>
        </row>
        <row r="1343">
          <cell r="A1343" t="str">
            <v>3590449</v>
          </cell>
          <cell r="B1343">
            <v>3590449</v>
          </cell>
          <cell r="C1343" t="str">
            <v>Комплект подключения  HP 85-150 сп. к сп</v>
          </cell>
          <cell r="D1343" t="str">
            <v>Комплект подключения  HP 85-150 сп. к сп</v>
          </cell>
          <cell r="E1343" t="str">
            <v>Y</v>
          </cell>
        </row>
        <row r="1344">
          <cell r="A1344" t="str">
            <v>3678478</v>
          </cell>
          <cell r="B1344">
            <v>3678478</v>
          </cell>
          <cell r="C1344" t="str">
            <v>Комплект рециркуляции</v>
          </cell>
          <cell r="D1344" t="str">
            <v>Комплект рециркуляции</v>
          </cell>
          <cell r="E1344" t="str">
            <v>Y</v>
          </cell>
        </row>
        <row r="1345">
          <cell r="A1345" t="str">
            <v>ZNL4101</v>
          </cell>
          <cell r="B1345" t="str">
            <v>ZNL4101</v>
          </cell>
          <cell r="C1345" t="str">
            <v xml:space="preserve"> Комплект WM 2 котла в ряд ø65 45-65</v>
          </cell>
          <cell r="D1345" t="str">
            <v xml:space="preserve"> Комплект WM 2 котла в ряд ø65 45-65</v>
          </cell>
          <cell r="E1345" t="str">
            <v>Y</v>
          </cell>
        </row>
        <row r="1346">
          <cell r="A1346" t="str">
            <v>ZNL4102</v>
          </cell>
          <cell r="B1346" t="str">
            <v>ZNL4102</v>
          </cell>
          <cell r="C1346" t="str">
            <v xml:space="preserve"> Комплект WM 2 котла в ряд ø65 85-150</v>
          </cell>
          <cell r="D1346" t="str">
            <v xml:space="preserve"> Комплект WM 2 котла в ряд ø65 85-150</v>
          </cell>
          <cell r="E1346" t="str">
            <v>Y</v>
          </cell>
        </row>
        <row r="1347">
          <cell r="A1347" t="str">
            <v>ZNL4103</v>
          </cell>
          <cell r="B1347" t="str">
            <v>ZNL4103</v>
          </cell>
          <cell r="C1347" t="str">
            <v xml:space="preserve"> Комплект WM 4 котла в ряд ø65 45-65</v>
          </cell>
          <cell r="D1347" t="str">
            <v xml:space="preserve"> Комплект WM 4 котла в ряд ø65 45-65</v>
          </cell>
          <cell r="E1347" t="str">
            <v>Y</v>
          </cell>
        </row>
        <row r="1348">
          <cell r="A1348" t="str">
            <v>ZNL4104</v>
          </cell>
          <cell r="B1348" t="str">
            <v>ZNL4104</v>
          </cell>
          <cell r="C1348" t="str">
            <v xml:space="preserve"> Комплект WM 5 котлов в ряд ø65 45-65</v>
          </cell>
          <cell r="D1348" t="str">
            <v xml:space="preserve"> Комплект WM 5 котлов в ряд ø65 45-65</v>
          </cell>
          <cell r="E1348" t="str">
            <v>Y</v>
          </cell>
        </row>
        <row r="1349">
          <cell r="A1349" t="str">
            <v>ZNL4105</v>
          </cell>
          <cell r="B1349" t="str">
            <v>ZNL4105</v>
          </cell>
          <cell r="C1349" t="str">
            <v xml:space="preserve"> Комплект WM 6 котлов в ряд ø65 45-65</v>
          </cell>
          <cell r="D1349" t="str">
            <v xml:space="preserve"> Комплект WM 6 котлов в ряд ø65 45-65</v>
          </cell>
          <cell r="E1349" t="str">
            <v>Y</v>
          </cell>
        </row>
        <row r="1350">
          <cell r="A1350" t="str">
            <v>ZNL4106</v>
          </cell>
          <cell r="B1350" t="str">
            <v>ZNL4106</v>
          </cell>
          <cell r="C1350" t="str">
            <v xml:space="preserve"> Комплект WM 2 котла в ряд ø65 85-150</v>
          </cell>
          <cell r="D1350" t="str">
            <v xml:space="preserve"> Комплект WM 2 котла в ряд ø65 85-150</v>
          </cell>
          <cell r="E1350" t="str">
            <v>Y</v>
          </cell>
        </row>
        <row r="1351">
          <cell r="A1351" t="str">
            <v>ZNL4107</v>
          </cell>
          <cell r="B1351" t="str">
            <v>ZNL4107</v>
          </cell>
          <cell r="C1351" t="str">
            <v xml:space="preserve"> Комплект WM 3 котла в ряд ø65 85-150</v>
          </cell>
          <cell r="D1351" t="str">
            <v xml:space="preserve"> Комплект WM 3 котла в ряд ø65 85-150</v>
          </cell>
          <cell r="E1351" t="str">
            <v>Y</v>
          </cell>
        </row>
        <row r="1352">
          <cell r="A1352" t="str">
            <v>ZNL4108</v>
          </cell>
          <cell r="B1352" t="str">
            <v>ZNL4108</v>
          </cell>
          <cell r="C1352" t="str">
            <v xml:space="preserve"> Комплект WM 4 котла в ряд ø65 85-150</v>
          </cell>
          <cell r="D1352" t="str">
            <v xml:space="preserve"> Комплект WM 4 котла в ряд ø65 85-150</v>
          </cell>
          <cell r="E1352" t="str">
            <v>Y</v>
          </cell>
        </row>
        <row r="1353">
          <cell r="A1353" t="str">
            <v>ZNL4109</v>
          </cell>
          <cell r="B1353" t="str">
            <v>ZNL4109</v>
          </cell>
          <cell r="C1353" t="str">
            <v xml:space="preserve"> Комплект WM 4 котла в ряд ø100 85-150</v>
          </cell>
          <cell r="D1353" t="str">
            <v xml:space="preserve"> Комплект WM 4 котла в ряд ø100 85-150</v>
          </cell>
          <cell r="E1353" t="str">
            <v>Y</v>
          </cell>
        </row>
        <row r="1354">
          <cell r="A1354" t="str">
            <v>ZNL4110</v>
          </cell>
          <cell r="B1354" t="str">
            <v>ZNL4110</v>
          </cell>
          <cell r="C1354" t="str">
            <v xml:space="preserve"> Комплект WM 5 котлов в ряд ø100 85-150</v>
          </cell>
          <cell r="D1354" t="str">
            <v xml:space="preserve"> Комплект WM 5 котлов в ряд ø100 85-150</v>
          </cell>
          <cell r="E1354" t="str">
            <v>Y</v>
          </cell>
        </row>
        <row r="1355">
          <cell r="A1355" t="str">
            <v>ZNL4111</v>
          </cell>
          <cell r="B1355" t="str">
            <v>ZNL4111</v>
          </cell>
          <cell r="C1355" t="str">
            <v xml:space="preserve"> Комплект WM 6 котлов в ряд ø100 85-150</v>
          </cell>
          <cell r="D1355" t="str">
            <v xml:space="preserve"> Комплект WM 6 котлов в ряд ø100 85-150</v>
          </cell>
          <cell r="E1355" t="str">
            <v>Y</v>
          </cell>
        </row>
        <row r="1356">
          <cell r="A1356" t="str">
            <v>ZNL4112</v>
          </cell>
          <cell r="B1356" t="str">
            <v>ZNL4112</v>
          </cell>
          <cell r="C1356" t="str">
            <v xml:space="preserve"> Комплект FR 2 котла в ряд ø65 45065</v>
          </cell>
          <cell r="D1356" t="str">
            <v xml:space="preserve"> Комплект FR 2 котла в ряд ø65 45065</v>
          </cell>
          <cell r="E1356" t="str">
            <v>Y</v>
          </cell>
        </row>
        <row r="1357">
          <cell r="A1357" t="str">
            <v>ZNL4113</v>
          </cell>
          <cell r="B1357" t="str">
            <v>ZNL4113</v>
          </cell>
          <cell r="C1357" t="str">
            <v xml:space="preserve"> Комплект FR 3 котла в ряд ø65 45-65</v>
          </cell>
          <cell r="D1357" t="str">
            <v xml:space="preserve"> Комплект FR 3 котла в ряд ø65 45-65</v>
          </cell>
          <cell r="E1357" t="str">
            <v>Y</v>
          </cell>
        </row>
        <row r="1358">
          <cell r="A1358" t="str">
            <v>ZNL4114</v>
          </cell>
          <cell r="B1358" t="str">
            <v>ZNL4114</v>
          </cell>
          <cell r="C1358" t="str">
            <v xml:space="preserve"> Комплект FR 4 котла в ряд ø65 45-65</v>
          </cell>
          <cell r="D1358" t="str">
            <v xml:space="preserve"> Комплект FR 4 котла в ряд ø65 45-65</v>
          </cell>
          <cell r="E1358" t="str">
            <v>Y</v>
          </cell>
        </row>
        <row r="1359">
          <cell r="A1359" t="str">
            <v>ZNL4115</v>
          </cell>
          <cell r="B1359" t="str">
            <v>ZNL4115</v>
          </cell>
          <cell r="C1359" t="str">
            <v xml:space="preserve"> Комплект FR 5 котлов в ряд ø65 45-65</v>
          </cell>
          <cell r="D1359" t="str">
            <v xml:space="preserve"> Комплект FR 5 котлов в ряд ø65 45-65</v>
          </cell>
          <cell r="E1359" t="str">
            <v>Y</v>
          </cell>
        </row>
        <row r="1360">
          <cell r="A1360" t="str">
            <v>ZNL4116</v>
          </cell>
          <cell r="B1360" t="str">
            <v>ZNL4116</v>
          </cell>
          <cell r="C1360" t="str">
            <v xml:space="preserve"> Комплект FR 6 котлов в ряд ø65 45-65</v>
          </cell>
          <cell r="D1360" t="str">
            <v xml:space="preserve"> Комплект FR 6 котлов в ряд ø65 45-65</v>
          </cell>
          <cell r="E1360" t="str">
            <v>Y</v>
          </cell>
        </row>
        <row r="1361">
          <cell r="A1361" t="str">
            <v>ZNL4117</v>
          </cell>
          <cell r="B1361" t="str">
            <v>ZNL4117</v>
          </cell>
          <cell r="C1361" t="str">
            <v xml:space="preserve"> Комплект FR 2 котла в ряд ø65 85-150</v>
          </cell>
          <cell r="D1361" t="str">
            <v xml:space="preserve"> Комплект FR 2 котла в ряд ø65 85-150</v>
          </cell>
          <cell r="E1361" t="str">
            <v>Y</v>
          </cell>
        </row>
        <row r="1362">
          <cell r="A1362" t="str">
            <v>ZNL4118</v>
          </cell>
          <cell r="B1362" t="str">
            <v>ZNL4118</v>
          </cell>
          <cell r="C1362" t="str">
            <v xml:space="preserve"> Комплект FR 3 котла в ряд ø65 85-150</v>
          </cell>
          <cell r="D1362" t="str">
            <v xml:space="preserve"> Комплект FR 3 котла в ряд ø65 85-150</v>
          </cell>
          <cell r="E1362" t="str">
            <v>Y</v>
          </cell>
        </row>
        <row r="1363">
          <cell r="A1363" t="str">
            <v>ZNL4119</v>
          </cell>
          <cell r="B1363" t="str">
            <v>ZNL4119</v>
          </cell>
          <cell r="C1363" t="str">
            <v xml:space="preserve"> Комплект FR 4 котла в ряд ø65 85-150</v>
          </cell>
          <cell r="D1363" t="str">
            <v xml:space="preserve"> Комплект FR 4 котла в ряд ø65 85-150</v>
          </cell>
          <cell r="E1363" t="str">
            <v>Y</v>
          </cell>
        </row>
        <row r="1364">
          <cell r="A1364" t="str">
            <v>ZNL4120</v>
          </cell>
          <cell r="B1364" t="str">
            <v>ZNL4120</v>
          </cell>
          <cell r="C1364" t="str">
            <v xml:space="preserve"> Комплект FR 4 котла в ряд ø100 85-150</v>
          </cell>
          <cell r="D1364" t="str">
            <v xml:space="preserve"> Комплект FR 4 котла в ряд ø100 85-150</v>
          </cell>
          <cell r="E1364" t="str">
            <v>Y</v>
          </cell>
        </row>
        <row r="1365">
          <cell r="A1365" t="str">
            <v>ZNL4121</v>
          </cell>
          <cell r="B1365" t="str">
            <v>ZNL4121</v>
          </cell>
          <cell r="C1365" t="str">
            <v xml:space="preserve"> Комплект FR 5 котлов в ряд ø100 85-150</v>
          </cell>
          <cell r="D1365" t="str">
            <v xml:space="preserve"> Комплект FR 5 котлов в ряд ø100 85-150</v>
          </cell>
          <cell r="E1365" t="str">
            <v>Y</v>
          </cell>
        </row>
        <row r="1366">
          <cell r="A1366" t="str">
            <v>ZNL4122</v>
          </cell>
          <cell r="B1366" t="str">
            <v>ZNL4122</v>
          </cell>
          <cell r="C1366" t="str">
            <v xml:space="preserve"> Комплект FR 6 котлов в ряд ø100 85-150</v>
          </cell>
          <cell r="D1366" t="str">
            <v xml:space="preserve"> Комплект FR 6 котлов в ряд ø100 85-150</v>
          </cell>
          <cell r="E1366" t="str">
            <v>Y</v>
          </cell>
        </row>
        <row r="1367">
          <cell r="A1367" t="str">
            <v>ZNL4123</v>
          </cell>
          <cell r="B1367" t="str">
            <v>ZNL4123</v>
          </cell>
          <cell r="C1367" t="str">
            <v xml:space="preserve"> Комплект сп. к сп. 3 котла ø65 45ø65</v>
          </cell>
          <cell r="D1367" t="str">
            <v xml:space="preserve"> Комплект сп. к сп. 3 котла ø65 45ø65</v>
          </cell>
          <cell r="E1367" t="str">
            <v>Y</v>
          </cell>
        </row>
        <row r="1368">
          <cell r="A1368" t="str">
            <v>ZNL4124</v>
          </cell>
          <cell r="B1368" t="str">
            <v>ZNL4124</v>
          </cell>
          <cell r="C1368" t="str">
            <v xml:space="preserve"> Комплект сп. к сп. 4 котла ø65 45ø65</v>
          </cell>
          <cell r="D1368" t="str">
            <v xml:space="preserve"> Комплект сп. к сп. 4 котла ø65 45ø65</v>
          </cell>
          <cell r="E1368" t="str">
            <v>Y</v>
          </cell>
        </row>
        <row r="1369">
          <cell r="A1369" t="str">
            <v>ZNL4125</v>
          </cell>
          <cell r="B1369" t="str">
            <v>ZNL4125</v>
          </cell>
          <cell r="C1369" t="str">
            <v xml:space="preserve"> Комплект сп. к сп. 5 котлов ø65 45ø65</v>
          </cell>
          <cell r="D1369" t="str">
            <v xml:space="preserve"> Комплект сп. к сп. 5 котлов ø65 45ø65</v>
          </cell>
          <cell r="E1369" t="str">
            <v>Y</v>
          </cell>
        </row>
        <row r="1370">
          <cell r="A1370" t="str">
            <v>ZNL4126</v>
          </cell>
          <cell r="B1370" t="str">
            <v>ZNL4126</v>
          </cell>
          <cell r="C1370" t="str">
            <v xml:space="preserve"> Комплект сп. к сп. 6 котлов ø65 45ø65</v>
          </cell>
          <cell r="D1370" t="str">
            <v xml:space="preserve"> Комплект сп. к сп. 6 котлов ø65 45ø65</v>
          </cell>
          <cell r="E1370" t="str">
            <v>Y</v>
          </cell>
        </row>
        <row r="1371">
          <cell r="A1371" t="str">
            <v>ZNL4127</v>
          </cell>
          <cell r="B1371" t="str">
            <v>ZNL4127</v>
          </cell>
          <cell r="C1371" t="str">
            <v xml:space="preserve"> Комплект сп. к сп. 7 котлов ø65 45ø65</v>
          </cell>
          <cell r="D1371" t="str">
            <v xml:space="preserve"> Комплект сп. к сп. 7 котлов ø65 45ø65</v>
          </cell>
          <cell r="E1371" t="str">
            <v>Y</v>
          </cell>
        </row>
        <row r="1372">
          <cell r="A1372" t="str">
            <v>ZNL4128</v>
          </cell>
          <cell r="B1372" t="str">
            <v>ZNL4128</v>
          </cell>
          <cell r="C1372" t="str">
            <v xml:space="preserve"> Комплект сп. к сп. 8 котлов ø65 45ø65</v>
          </cell>
          <cell r="D1372" t="str">
            <v xml:space="preserve"> Комплект сп. к сп. 8 котлов ø65 45ø65</v>
          </cell>
          <cell r="E1372" t="str">
            <v>Y</v>
          </cell>
        </row>
        <row r="1373">
          <cell r="A1373" t="str">
            <v>ZNL4129</v>
          </cell>
          <cell r="B1373" t="str">
            <v>ZNL4129</v>
          </cell>
          <cell r="C1373" t="str">
            <v xml:space="preserve"> Комплект сп. к сп. 3 котла ø65 85-150</v>
          </cell>
          <cell r="D1373" t="str">
            <v xml:space="preserve"> Комплект сп. к сп. 3 котла ø65 85-150</v>
          </cell>
          <cell r="E1373" t="str">
            <v>Y</v>
          </cell>
        </row>
        <row r="1374">
          <cell r="A1374" t="str">
            <v>ZNL4130</v>
          </cell>
          <cell r="B1374" t="str">
            <v>ZNL4130</v>
          </cell>
          <cell r="C1374" t="str">
            <v xml:space="preserve"> Комплект сп. к сп. 4 котла ø65 85-150</v>
          </cell>
          <cell r="D1374" t="str">
            <v xml:space="preserve"> Комплект сп. к сп. 4 котла ø65 85-150</v>
          </cell>
          <cell r="E1374" t="str">
            <v>Y</v>
          </cell>
        </row>
        <row r="1375">
          <cell r="A1375" t="str">
            <v>ZNL4131</v>
          </cell>
          <cell r="B1375" t="str">
            <v>ZNL4131</v>
          </cell>
          <cell r="C1375" t="str">
            <v xml:space="preserve"> Комплект сп. к сп. 5 котлов ø65 85-150</v>
          </cell>
          <cell r="D1375" t="str">
            <v xml:space="preserve"> Комплект сп. к сп. 5 котлов ø65 85-150</v>
          </cell>
          <cell r="E1375" t="str">
            <v>Y</v>
          </cell>
        </row>
        <row r="1376">
          <cell r="A1376" t="str">
            <v>ZNL4132</v>
          </cell>
          <cell r="B1376" t="str">
            <v>ZNL4132</v>
          </cell>
          <cell r="C1376" t="str">
            <v xml:space="preserve"> Комплект сп. к сп. 4 котла ø100 85-150</v>
          </cell>
          <cell r="D1376" t="str">
            <v xml:space="preserve"> Комплект сп. к сп. 4 котла ø100 85-150</v>
          </cell>
          <cell r="E1376" t="str">
            <v>Y</v>
          </cell>
        </row>
        <row r="1377">
          <cell r="A1377" t="str">
            <v>ZNL4133</v>
          </cell>
          <cell r="B1377" t="str">
            <v>ZNL4133</v>
          </cell>
          <cell r="C1377" t="str">
            <v xml:space="preserve"> Комплект сп. к сп. 5 котлов ø100 85-150</v>
          </cell>
          <cell r="D1377" t="str">
            <v xml:space="preserve"> Комплект сп. к сп. 5 котлов ø100 85-150</v>
          </cell>
          <cell r="E1377" t="str">
            <v>Y</v>
          </cell>
        </row>
        <row r="1378">
          <cell r="A1378" t="str">
            <v>ZNL4134</v>
          </cell>
          <cell r="B1378" t="str">
            <v>ZNL4134</v>
          </cell>
          <cell r="C1378" t="str">
            <v xml:space="preserve"> Комплект сп. к сп. 6 котлов ø100 85-150</v>
          </cell>
          <cell r="D1378" t="str">
            <v xml:space="preserve"> Комплект сп. к сп. 6 котлов ø100 85-150</v>
          </cell>
          <cell r="E1378" t="str">
            <v>Y</v>
          </cell>
        </row>
        <row r="1379">
          <cell r="A1379" t="str">
            <v>ZNL4135</v>
          </cell>
          <cell r="B1379" t="str">
            <v>ZNL4135</v>
          </cell>
          <cell r="C1379" t="str">
            <v xml:space="preserve"> Комплект сп. к сп. 7 котлов ø100 85-150</v>
          </cell>
          <cell r="D1379" t="str">
            <v xml:space="preserve"> Комплект сп. к сп. 7 котлов ø100 85-150</v>
          </cell>
          <cell r="E1379" t="str">
            <v>Y</v>
          </cell>
        </row>
        <row r="1380">
          <cell r="A1380" t="str">
            <v>ZNL4136</v>
          </cell>
          <cell r="B1380" t="str">
            <v>ZNL4136</v>
          </cell>
          <cell r="C1380" t="str">
            <v xml:space="preserve"> Комплект сп. к сп. 8 котлов ø100 85-150</v>
          </cell>
          <cell r="D1380" t="str">
            <v xml:space="preserve"> Комплект сп. к сп. 8 котлов ø100 85-150</v>
          </cell>
          <cell r="E1380" t="str">
            <v>Y</v>
          </cell>
        </row>
        <row r="1381">
          <cell r="A1381" t="str">
            <v>3905100</v>
          </cell>
          <cell r="B1381">
            <v>3905100</v>
          </cell>
          <cell r="C1381" t="str">
            <v>К-Т INAIL ВОДА  ДЛЯ ОДНОГО КОТЛА</v>
          </cell>
          <cell r="D1381" t="str">
            <v>К-Т INAIL ВОДА  ДЛЯ ОДНОГО КОТЛА</v>
          </cell>
          <cell r="E1381" t="str">
            <v>Y</v>
          </cell>
        </row>
        <row r="1382">
          <cell r="A1382" t="str">
            <v>3905141</v>
          </cell>
          <cell r="B1382">
            <v>3905141</v>
          </cell>
          <cell r="C1382" t="str">
            <v>К-Т INAIL ВОДА ДЛЯ КАСКАДА DN100</v>
          </cell>
          <cell r="D1382" t="str">
            <v>К-Т INAIL ВОДА ДЛЯ КАСКАДА DN100</v>
          </cell>
          <cell r="E1382" t="str">
            <v>Y</v>
          </cell>
        </row>
        <row r="1383">
          <cell r="A1383" t="str">
            <v>3905139</v>
          </cell>
          <cell r="B1383">
            <v>3905139</v>
          </cell>
          <cell r="C1383" t="str">
            <v>К-Т INAIL ВОДА ДЛЯ КАСКАДА DN65</v>
          </cell>
          <cell r="D1383" t="str">
            <v>К-Т INAIL ВОДА ДЛЯ КАСКАДА DN65</v>
          </cell>
          <cell r="E1383" t="str">
            <v>Y</v>
          </cell>
        </row>
        <row r="1384">
          <cell r="A1384" t="str">
            <v>3590284</v>
          </cell>
          <cell r="B1384">
            <v>3590284</v>
          </cell>
          <cell r="C1384" t="str">
            <v>CONNECTION KIT TH-L 65-85 LINE</v>
          </cell>
          <cell r="D1384" t="str">
            <v>CONNECTION KIT TH-L 65-85 LINE</v>
          </cell>
          <cell r="E1384" t="str">
            <v>Y</v>
          </cell>
        </row>
        <row r="1385">
          <cell r="A1385" t="str">
            <v>3590285</v>
          </cell>
          <cell r="B1385">
            <v>3590285</v>
          </cell>
          <cell r="C1385" t="str">
            <v>CONNECTION KIT TH-L 100-145 LINE</v>
          </cell>
          <cell r="D1385" t="str">
            <v>CONNECTION KIT TH-L 100-145 LINE</v>
          </cell>
          <cell r="E1385" t="str">
            <v>Y</v>
          </cell>
        </row>
        <row r="1386">
          <cell r="A1386" t="str">
            <v>3590286</v>
          </cell>
          <cell r="B1386">
            <v>3590286</v>
          </cell>
          <cell r="C1386" t="str">
            <v>CONNECTION KIT TH-L 65-85 B2B</v>
          </cell>
          <cell r="D1386" t="str">
            <v>CONNECTION KIT TH-L 65-85 B2B</v>
          </cell>
          <cell r="E1386" t="str">
            <v>Y</v>
          </cell>
        </row>
        <row r="1387">
          <cell r="A1387" t="str">
            <v>3590288</v>
          </cell>
          <cell r="B1387">
            <v>3590288</v>
          </cell>
          <cell r="C1387" t="str">
            <v>CONNECTION KIT TH-L 65-85 LINE ITALY</v>
          </cell>
          <cell r="D1387" t="str">
            <v>CONNECTION KIT TH-L 65-85 LINE ITALY</v>
          </cell>
          <cell r="E1387" t="str">
            <v>Y</v>
          </cell>
        </row>
        <row r="1388">
          <cell r="A1388" t="str">
            <v>3590289</v>
          </cell>
          <cell r="B1388">
            <v>3590289</v>
          </cell>
          <cell r="C1388" t="str">
            <v>CONNECTION KIT TH-L 100-145 LINE ITALY</v>
          </cell>
          <cell r="D1388" t="str">
            <v>CONNECTION KIT TH-L 100-145 LINE ITALY</v>
          </cell>
          <cell r="E1388" t="str">
            <v>Y</v>
          </cell>
        </row>
        <row r="1389">
          <cell r="A1389" t="str">
            <v>3590290</v>
          </cell>
          <cell r="B1389">
            <v>3590290</v>
          </cell>
          <cell r="C1389" t="str">
            <v>CONNECTION KIT TH-L 65-85 B2B ITALY</v>
          </cell>
          <cell r="D1389" t="str">
            <v>CONNECTION KIT TH-L 65-85 B2B ITALY</v>
          </cell>
          <cell r="E1389" t="str">
            <v>Y</v>
          </cell>
        </row>
        <row r="1390">
          <cell r="A1390" t="str">
            <v>3590291</v>
          </cell>
          <cell r="B1390">
            <v>3590291</v>
          </cell>
          <cell r="C1390" t="str">
            <v>CONNECTION KIT TH-L 100-145 B2B ITALY</v>
          </cell>
          <cell r="D1390" t="str">
            <v>CONNECTION KIT TH-L 100-145 B2B ITALY</v>
          </cell>
          <cell r="E1390" t="str">
            <v>Y</v>
          </cell>
        </row>
        <row r="1391">
          <cell r="A1391" t="str">
            <v>3590627</v>
          </cell>
          <cell r="B1391">
            <v>3590627</v>
          </cell>
          <cell r="C1391" t="str">
            <v>INAIL KIT TR-XL 150-250</v>
          </cell>
          <cell r="D1391" t="str">
            <v>INAIL KIT TR-XL 150-250</v>
          </cell>
          <cell r="E1391" t="str">
            <v>Y</v>
          </cell>
        </row>
        <row r="1392">
          <cell r="A1392" t="str">
            <v>3590628</v>
          </cell>
          <cell r="B1392">
            <v>3590628</v>
          </cell>
          <cell r="C1392" t="str">
            <v>INAIL KIT TR-XL 300-570</v>
          </cell>
          <cell r="D1392" t="str">
            <v>INAIL KIT TR-XL 300-570</v>
          </cell>
          <cell r="E1392" t="str">
            <v>Y</v>
          </cell>
        </row>
        <row r="1393">
          <cell r="A1393" t="str">
            <v>3905117</v>
          </cell>
          <cell r="B1393">
            <v>3905117</v>
          </cell>
          <cell r="C1393" t="str">
            <v>АДАПТЕР ПОДКЛЮЧЕНИЯ ВОДЫ И ГАЗА</v>
          </cell>
          <cell r="D1393" t="str">
            <v>АДАПТЕР ПОДКЛЮЧЕНИЯ ВОДЫ И ГАЗА</v>
          </cell>
          <cell r="E1393" t="str">
            <v>Y</v>
          </cell>
        </row>
        <row r="1394">
          <cell r="A1394" t="str">
            <v>3905154</v>
          </cell>
          <cell r="B1394">
            <v>3905154</v>
          </cell>
          <cell r="C1394" t="str">
            <v xml:space="preserve">К-Т ПОДКЛ.  ГВС  THISION L PLUS В РЯД </v>
          </cell>
          <cell r="D1394" t="str">
            <v xml:space="preserve">К-Т ПОДКЛ.  ГВС  THISION L PLUS В РЯД </v>
          </cell>
          <cell r="E1394" t="str">
            <v>Y</v>
          </cell>
        </row>
        <row r="1395">
          <cell r="A1395" t="str">
            <v>3905166</v>
          </cell>
          <cell r="B1395">
            <v>3905166</v>
          </cell>
          <cell r="C1395" t="str">
            <v>К-Т ПОДКЛ.  ГВС TRIGON L PLUS В РЯД</v>
          </cell>
          <cell r="D1395" t="str">
            <v>К-Т ПОДКЛ.  ГВС TRIGON L PLUS В РЯД</v>
          </cell>
          <cell r="E1395" t="str">
            <v>Y</v>
          </cell>
        </row>
        <row r="1396">
          <cell r="A1396" t="str">
            <v>3905111</v>
          </cell>
          <cell r="B1396">
            <v>3905111</v>
          </cell>
          <cell r="C1396" t="str">
            <v>К-Т ПОДКЛ. ДЛЯ ГВС С ГАЗ. КРАНОМ TAE/TAS ДЛЯ МОНТАЖА В РЯД THISION L PLUS</v>
          </cell>
          <cell r="D1396" t="str">
            <v>К-Т ПОДКЛ. ДЛЯ ГВС С ГАЗ. КРАНОМ TAE/TAS ДЛЯ МОНТАЖА В РЯД THISION L PLUS</v>
          </cell>
          <cell r="E1396" t="str">
            <v>Y</v>
          </cell>
        </row>
        <row r="1397">
          <cell r="A1397" t="str">
            <v>3905152</v>
          </cell>
          <cell r="B1397">
            <v>3905152</v>
          </cell>
          <cell r="C1397" t="str">
            <v>К-Т ПОДКЛЮЧЕНИЯ В РЯД THISION L PLUS</v>
          </cell>
          <cell r="D1397" t="str">
            <v>К-Т ПОДКЛЮЧЕНИЯ В РЯД THISION L PLUS</v>
          </cell>
          <cell r="E1397" t="str">
            <v>Y</v>
          </cell>
        </row>
        <row r="1398">
          <cell r="A1398" t="str">
            <v>3905164</v>
          </cell>
          <cell r="B1398">
            <v>3905164</v>
          </cell>
          <cell r="C1398" t="str">
            <v>К-Т ПОДКЛЮЧЕНИЯ В РЯД TRIGON L PLUS</v>
          </cell>
          <cell r="D1398" t="str">
            <v>К-Т ПОДКЛЮЧЕНИЯ В РЯД TRIGON L PLUS</v>
          </cell>
          <cell r="E1398" t="str">
            <v>Y</v>
          </cell>
        </row>
        <row r="1399">
          <cell r="A1399" t="str">
            <v>3905151</v>
          </cell>
          <cell r="B1399">
            <v>3905151</v>
          </cell>
          <cell r="C1399" t="str">
            <v>К-Т ПОДКЛЮЧЕНИЯ ДЛЯ ГВС ДЛЯ ОДНОГО КОТЛА</v>
          </cell>
          <cell r="D1399" t="str">
            <v>К-Т ПОДКЛЮЧЕНИЯ ДЛЯ ГВС ДЛЯ ОДНОГО КОТЛА</v>
          </cell>
          <cell r="E1399" t="str">
            <v>Y</v>
          </cell>
        </row>
        <row r="1400">
          <cell r="A1400" t="str">
            <v>3905150</v>
          </cell>
          <cell r="B1400">
            <v>3905150</v>
          </cell>
          <cell r="C1400" t="str">
            <v>К-Т ПОДКЛЮЧЕНИЯ ДЛЯ ОДНОГО КОТЛА</v>
          </cell>
          <cell r="D1400" t="str">
            <v>К-Т ПОДКЛЮЧЕНИЯ ДЛЯ ОДНОГО КОТЛА</v>
          </cell>
          <cell r="E1400" t="str">
            <v>Y</v>
          </cell>
        </row>
        <row r="1401">
          <cell r="A1401" t="str">
            <v>3905153</v>
          </cell>
          <cell r="B1401">
            <v>3905153</v>
          </cell>
          <cell r="C1401" t="str">
            <v>К-Т ПОДКЛЮЧЕНИЯ СКС THISION L PLUS</v>
          </cell>
          <cell r="D1401" t="str">
            <v>К-Т ПОДКЛЮЧЕНИЯ СКС THISION L PLUS</v>
          </cell>
          <cell r="E1401" t="str">
            <v>Y</v>
          </cell>
        </row>
        <row r="1402">
          <cell r="A1402" t="str">
            <v>3905165</v>
          </cell>
          <cell r="B1402">
            <v>3905165</v>
          </cell>
          <cell r="C1402" t="str">
            <v>К-Т ПОДКЛЮЧЕНИЯ СКС TRIGON L PLUS</v>
          </cell>
          <cell r="D1402" t="str">
            <v>К-Т ПОДКЛЮЧЕНИЯ СКС TRIGON L PLUS</v>
          </cell>
          <cell r="E1402" t="str">
            <v>Y</v>
          </cell>
        </row>
        <row r="1403">
          <cell r="A1403" t="str">
            <v>3905157</v>
          </cell>
          <cell r="B1403">
            <v>3905157</v>
          </cell>
          <cell r="C1403" t="str">
            <v>IT CSCD WH 3WV CON KIT CH FRONT TLPLUS</v>
          </cell>
          <cell r="D1403" t="str">
            <v>IT CSCD WH 3WV CON KIT CH FRONT TLPLUS</v>
          </cell>
          <cell r="E1403" t="str">
            <v>Y</v>
          </cell>
        </row>
        <row r="1404">
          <cell r="A1404" t="str">
            <v>3905161</v>
          </cell>
          <cell r="B1404">
            <v>3905161</v>
          </cell>
          <cell r="C1404" t="str">
            <v>IT CSCD FS 3WV CON KIT CH FRONT TLPLUS</v>
          </cell>
          <cell r="D1404" t="str">
            <v>IT CSCD FS 3WV CON KIT CH FRONT TLPLUS</v>
          </cell>
          <cell r="E1404" t="str">
            <v>Y</v>
          </cell>
        </row>
        <row r="1405">
          <cell r="A1405" t="str">
            <v>3905158</v>
          </cell>
          <cell r="B1405">
            <v>3905158</v>
          </cell>
          <cell r="C1405" t="str">
            <v>IT CSCD WH 3WV CON KIT CH BACK TLPLUS</v>
          </cell>
          <cell r="D1405" t="str">
            <v>IT CSCD WH 3WV CON KIT CH BACK TLPLUS</v>
          </cell>
          <cell r="E1405" t="str">
            <v>Y</v>
          </cell>
        </row>
        <row r="1406">
          <cell r="A1406" t="str">
            <v>3905162</v>
          </cell>
          <cell r="B1406">
            <v>3905162</v>
          </cell>
          <cell r="C1406" t="str">
            <v>IT CSCD FS 3WV CON KIT CH BACK TLPLUS</v>
          </cell>
          <cell r="D1406" t="str">
            <v>IT CSCD FS 3WV CON KIT CH BACK TLPLUS</v>
          </cell>
          <cell r="E1406" t="str">
            <v>Y</v>
          </cell>
        </row>
        <row r="1407">
          <cell r="A1407" t="str">
            <v>3905155</v>
          </cell>
          <cell r="B1407">
            <v>3905155</v>
          </cell>
          <cell r="C1407" t="str">
            <v>IT CSCD WH BASE CON KIT CH FRONT TLPLUS</v>
          </cell>
          <cell r="D1407" t="str">
            <v>IT CSCD WH BASE CON KIT CH FRONT TLPLUS</v>
          </cell>
          <cell r="E1407" t="str">
            <v>Y</v>
          </cell>
        </row>
        <row r="1408">
          <cell r="A1408" t="str">
            <v>3905159</v>
          </cell>
          <cell r="B1408">
            <v>3905159</v>
          </cell>
          <cell r="C1408" t="str">
            <v>IT CSCD FS BASE CON KIT CH FRONT TLPLUS</v>
          </cell>
          <cell r="D1408" t="str">
            <v>IT CSCD FS BASE CON KIT CH FRONT TLPLUS</v>
          </cell>
          <cell r="E1408" t="str">
            <v>Y</v>
          </cell>
        </row>
        <row r="1409">
          <cell r="A1409" t="str">
            <v>3905156</v>
          </cell>
          <cell r="B1409">
            <v>3905156</v>
          </cell>
          <cell r="C1409" t="str">
            <v>IT CSCD WH BASE CON KIT CH BACK TLPLUS</v>
          </cell>
          <cell r="D1409" t="str">
            <v>IT CSCD WH BASE CON KIT CH BACK TLPLUS</v>
          </cell>
          <cell r="E1409" t="str">
            <v>Y</v>
          </cell>
        </row>
        <row r="1410">
          <cell r="A1410" t="str">
            <v>3905160</v>
          </cell>
          <cell r="B1410">
            <v>3905160</v>
          </cell>
          <cell r="C1410" t="str">
            <v>IT CSCD FS BASE CON KIT CH BACK TLPLUS</v>
          </cell>
          <cell r="D1410" t="str">
            <v>IT CSCD FS BASE CON KIT CH BACK TLPLUS</v>
          </cell>
          <cell r="E1410" t="str">
            <v>Y</v>
          </cell>
        </row>
        <row r="1411">
          <cell r="A1411" t="str">
            <v>3905167</v>
          </cell>
          <cell r="B1411">
            <v>3905167</v>
          </cell>
          <cell r="C1411" t="str">
            <v>ТЕПЛОИЗ. К-ТА ПОДКЛЮЧЕНИЯ THISION L PLUS</v>
          </cell>
          <cell r="D1411" t="str">
            <v>ТЕПЛОИЗ. К-ТА ПОДКЛЮЧЕНИЯ THISION L PLUS</v>
          </cell>
          <cell r="E1411" t="str">
            <v>Y</v>
          </cell>
        </row>
        <row r="1412">
          <cell r="A1412" t="str">
            <v>3123508</v>
          </cell>
          <cell r="B1412">
            <v>3123508</v>
          </cell>
          <cell r="C1412" t="str">
            <v>KIT RICIRCOLO SAN.</v>
          </cell>
          <cell r="D1412" t="str">
            <v>KIT RICIRCOLO SAN.</v>
          </cell>
          <cell r="E1412" t="str">
            <v>Y</v>
          </cell>
        </row>
        <row r="1413">
          <cell r="A1413" t="str">
            <v>3318620</v>
          </cell>
          <cell r="B1413">
            <v>3318620</v>
          </cell>
          <cell r="C1413" t="str">
            <v>MGZ I EVO модуль 1 зона HT, мод.насос</v>
          </cell>
          <cell r="D1413" t="str">
            <v>MGZ I EVO модуль 1 зона HT, мод.насос</v>
          </cell>
          <cell r="E1413" t="str">
            <v>Y</v>
          </cell>
        </row>
        <row r="1414">
          <cell r="A1414" t="str">
            <v>3726561</v>
          </cell>
          <cell r="B1414">
            <v>3726561</v>
          </cell>
          <cell r="C1414" t="str">
            <v>PUMP Para 30-180/9-87/iPWM1-9 насосная группа</v>
          </cell>
          <cell r="D1414" t="str">
            <v>PUMP Para 30-180/9-87/iPWM1-9 насосная группа</v>
          </cell>
          <cell r="E1414" t="str">
            <v>Y</v>
          </cell>
        </row>
        <row r="1415">
          <cell r="A1415" t="str">
            <v>3726562</v>
          </cell>
          <cell r="B1415">
            <v>3726562</v>
          </cell>
          <cell r="C1415" t="str">
            <v>PUMP PARA MAXO 30-180-08-F21-U06 насосная группа</v>
          </cell>
          <cell r="D1415" t="str">
            <v>PUMP PARA MAXO 30-180-08-F21-U06 насосная группа</v>
          </cell>
          <cell r="E1415" t="str">
            <v>Y</v>
          </cell>
        </row>
        <row r="1416">
          <cell r="A1416" t="str">
            <v>3590672</v>
          </cell>
          <cell r="B1416">
            <v>3590672</v>
          </cell>
          <cell r="C1416" t="str">
            <v>Котловой насос с регулируемой скоростью</v>
          </cell>
          <cell r="D1416" t="str">
            <v/>
          </cell>
          <cell r="E1416" t="str">
            <v>N</v>
          </cell>
        </row>
        <row r="1417">
          <cell r="A1417" t="str">
            <v>3590674</v>
          </cell>
          <cell r="B1417">
            <v>3590674</v>
          </cell>
          <cell r="C1417" t="str">
            <v>SPEED CONTR. PUMP XL 570 частотный насос</v>
          </cell>
          <cell r="D1417" t="str">
            <v>SPEED CONTR. PUMP XL 570 частотный насос</v>
          </cell>
          <cell r="E1417" t="str">
            <v>N</v>
          </cell>
        </row>
        <row r="1418">
          <cell r="A1418" t="str">
            <v>3590800</v>
          </cell>
          <cell r="B1418">
            <v>3590800</v>
          </cell>
          <cell r="C1418" t="str">
            <v>Насос частотно регулируемый TPE2 80-180</v>
          </cell>
          <cell r="D1418" t="str">
            <v>Насос частотно регулируемый TPE2 80-180</v>
          </cell>
          <cell r="E1418" t="str">
            <v>N</v>
          </cell>
        </row>
        <row r="1419">
          <cell r="A1419" t="str">
            <v>3590629</v>
          </cell>
          <cell r="B1419">
            <v>3590629</v>
          </cell>
          <cell r="C1419" t="str">
            <v>PUMP KIT YONOS PARA 30/7,5 PWM</v>
          </cell>
          <cell r="D1419" t="str">
            <v>PUMP KIT YONOS PARA 30/7,5 PWM</v>
          </cell>
          <cell r="E1419" t="str">
            <v>Y</v>
          </cell>
        </row>
        <row r="1420">
          <cell r="A1420" t="str">
            <v>3590630</v>
          </cell>
          <cell r="B1420">
            <v>3590630</v>
          </cell>
          <cell r="C1420" t="str">
            <v>PUMP KIT STRATOS PARA 30/1-9 PWM</v>
          </cell>
          <cell r="D1420" t="str">
            <v>PUMP KIT STRATOS PARA 30/1-9 PWM</v>
          </cell>
          <cell r="E1420" t="str">
            <v>Y</v>
          </cell>
        </row>
        <row r="1421">
          <cell r="A1421" t="str">
            <v>3590631</v>
          </cell>
          <cell r="B1421">
            <v>3590631</v>
          </cell>
          <cell r="C1421" t="str">
            <v>PUMP KIT STRATOS PARA 30/1-8 PWM</v>
          </cell>
          <cell r="D1421" t="str">
            <v>PUMP KIT STRATOS PARA 30/1-8 PWM</v>
          </cell>
          <cell r="E1421" t="str">
            <v>Y</v>
          </cell>
        </row>
        <row r="1422">
          <cell r="A1422" t="str">
            <v>3590670</v>
          </cell>
          <cell r="B1422">
            <v>3590670</v>
          </cell>
          <cell r="C1422" t="str">
            <v>SPEED CONTR. PUMP XL 150-200</v>
          </cell>
          <cell r="D1422" t="str">
            <v>SPEED CONTR. PUMP XL 150-200</v>
          </cell>
          <cell r="E1422" t="str">
            <v>Y</v>
          </cell>
        </row>
        <row r="1423">
          <cell r="A1423" t="str">
            <v>3590671</v>
          </cell>
          <cell r="B1423">
            <v>3590671</v>
          </cell>
          <cell r="C1423" t="str">
            <v>SPEED CONTR. PUMP XL 250</v>
          </cell>
          <cell r="D1423" t="str">
            <v>SPEED CONTR. PUMP XL 250</v>
          </cell>
          <cell r="E1423" t="str">
            <v>Y</v>
          </cell>
        </row>
        <row r="1424">
          <cell r="A1424" t="str">
            <v>3590793</v>
          </cell>
          <cell r="B1424">
            <v>3590793</v>
          </cell>
          <cell r="C1424" t="str">
            <v>Насос стандартный  TP65/120 TR-XXL</v>
          </cell>
          <cell r="D1424" t="str">
            <v>Насос стандартный  TP65/120 TR-XXL</v>
          </cell>
          <cell r="E1424" t="str">
            <v>Y</v>
          </cell>
        </row>
        <row r="1425">
          <cell r="A1425" t="str">
            <v>3590794</v>
          </cell>
          <cell r="B1425">
            <v>3590794</v>
          </cell>
          <cell r="C1425" t="str">
            <v>Насос стандартный  TP80/120 TR-XXL</v>
          </cell>
          <cell r="D1425" t="str">
            <v>Насос стандартный  TP80/120 TR-XXL</v>
          </cell>
          <cell r="E1425" t="str">
            <v>Y</v>
          </cell>
        </row>
        <row r="1426">
          <cell r="A1426" t="str">
            <v>3590795</v>
          </cell>
          <cell r="B1426">
            <v>3590795</v>
          </cell>
          <cell r="C1426" t="str">
            <v>Насос стандартный  TP80-170/4 TR-XXL</v>
          </cell>
          <cell r="D1426" t="str">
            <v>Насос стандартный  TP80-170/4 TR-XXL</v>
          </cell>
          <cell r="E1426" t="str">
            <v>Y</v>
          </cell>
        </row>
        <row r="1427">
          <cell r="A1427" t="str">
            <v>3590796</v>
          </cell>
          <cell r="B1427">
            <v>3590796</v>
          </cell>
          <cell r="C1427" t="str">
            <v>Насос стандартный  TP80-270/4 TR-XXL</v>
          </cell>
          <cell r="D1427" t="str">
            <v>Насос стандартный  TP80-270/4 TR-XXL</v>
          </cell>
          <cell r="E1427" t="str">
            <v>Y</v>
          </cell>
        </row>
        <row r="1428">
          <cell r="A1428" t="str">
            <v>3590797</v>
          </cell>
          <cell r="B1428">
            <v>3590797</v>
          </cell>
          <cell r="C1428" t="str">
            <v>Reserved 19</v>
          </cell>
          <cell r="D1428" t="str">
            <v>Reserved 19</v>
          </cell>
          <cell r="E1428" t="str">
            <v>Y</v>
          </cell>
        </row>
        <row r="1429">
          <cell r="A1429" t="str">
            <v>3590798</v>
          </cell>
          <cell r="B1429">
            <v>3590798</v>
          </cell>
          <cell r="C1429" t="str">
            <v>Насос частотно регулируемый MAGNA3 65-120 TR-XXL</v>
          </cell>
          <cell r="D1429" t="str">
            <v>Насос частотно регулируемый MAGNA3 65-120 TR-XXL</v>
          </cell>
          <cell r="E1429" t="str">
            <v>Y</v>
          </cell>
        </row>
        <row r="1430">
          <cell r="A1430" t="str">
            <v>3590799</v>
          </cell>
          <cell r="B1430">
            <v>3590799</v>
          </cell>
          <cell r="C1430" t="str">
            <v>Насос частотно регулируемый MAGNA3 80-120 TR-XXL</v>
          </cell>
          <cell r="D1430" t="str">
            <v>Насос частотно регулируемый MAGNA3 80-120 TR-XXL</v>
          </cell>
          <cell r="E1430" t="str">
            <v>Y</v>
          </cell>
        </row>
        <row r="1431">
          <cell r="A1431" t="str">
            <v>3590801</v>
          </cell>
          <cell r="B1431">
            <v>3590801</v>
          </cell>
          <cell r="C1431" t="str">
            <v>Насос частотно регулируемый TPE 80-170/4 TR-XXL</v>
          </cell>
          <cell r="D1431" t="str">
            <v>Насос частотно регулируемый TPE 80-170/4 TR-XXL</v>
          </cell>
          <cell r="E1431" t="str">
            <v>Y</v>
          </cell>
        </row>
        <row r="1432">
          <cell r="A1432" t="str">
            <v>3590803</v>
          </cell>
          <cell r="B1432">
            <v>3590803</v>
          </cell>
          <cell r="C1432" t="str">
            <v>Насос частотно регулируемый TPE 80-240/2 TR-XXL</v>
          </cell>
          <cell r="D1432" t="str">
            <v>Насос частотно регулируемый TPE 80-240/2 TR-XXL</v>
          </cell>
          <cell r="E1432" t="str">
            <v>Y</v>
          </cell>
        </row>
        <row r="1433">
          <cell r="A1433" t="str">
            <v>3590804</v>
          </cell>
          <cell r="B1433">
            <v>3590804</v>
          </cell>
          <cell r="C1433" t="str">
            <v>BYPASS PUMP TP50-30/4 TR-XXL</v>
          </cell>
          <cell r="D1433" t="str">
            <v>BYPASS PUMP TP50-30/4 TR-XXL</v>
          </cell>
          <cell r="E1433" t="str">
            <v>Y</v>
          </cell>
        </row>
        <row r="1434">
          <cell r="A1434" t="str">
            <v>3590805</v>
          </cell>
          <cell r="B1434">
            <v>3590805</v>
          </cell>
          <cell r="C1434" t="str">
            <v>BYPASS PUMP TP65-30/4 TR-XXL</v>
          </cell>
          <cell r="D1434" t="str">
            <v>BYPASS PUMP TP65-30/4 TR-XXL</v>
          </cell>
          <cell r="E1434" t="str">
            <v>Y</v>
          </cell>
        </row>
        <row r="1435">
          <cell r="A1435" t="str">
            <v>3590806</v>
          </cell>
          <cell r="B1435">
            <v>3590806</v>
          </cell>
          <cell r="C1435" t="str">
            <v>SPEED CONTROL PUMP 80/1-16/2,3 TR-XXL</v>
          </cell>
          <cell r="D1435" t="str">
            <v>SPEED CONTROL PUMP 80/1-16/2,3 TR-XXL</v>
          </cell>
          <cell r="E1435" t="str">
            <v>Y</v>
          </cell>
        </row>
        <row r="1436">
          <cell r="A1436" t="str">
            <v>3590807</v>
          </cell>
          <cell r="B1436">
            <v>3590807</v>
          </cell>
          <cell r="C1436" t="str">
            <v>SPEED CONTROL PUMP 80/1-21/3,5 TR-XXL</v>
          </cell>
          <cell r="D1436" t="str">
            <v>SPEED CONTROL PUMP 80/1-21/3,5 TR-XXL</v>
          </cell>
          <cell r="E1436" t="str">
            <v>Y</v>
          </cell>
        </row>
        <row r="1437">
          <cell r="A1437" t="str">
            <v>3590808</v>
          </cell>
          <cell r="B1437">
            <v>3590808</v>
          </cell>
          <cell r="C1437" t="str">
            <v>SPEED CONTROL PUMP 65/1-16 PN6/10 TR-XXL</v>
          </cell>
          <cell r="D1437" t="str">
            <v>SPEED CONTROL PUMP 65/1-16 PN6/10 TR-XXL</v>
          </cell>
          <cell r="E1437" t="str">
            <v>Y</v>
          </cell>
        </row>
        <row r="1438">
          <cell r="A1438" t="str">
            <v>3590809</v>
          </cell>
          <cell r="B1438">
            <v>3590809</v>
          </cell>
          <cell r="C1438" t="str">
            <v>SPEED CONTROL PUMP 80/1-37/5,3 TR-XXL</v>
          </cell>
          <cell r="D1438" t="str">
            <v>SPEED CONTROL PUMP 80/1-37/5,3 TR-XXL</v>
          </cell>
          <cell r="E1438" t="str">
            <v>Y</v>
          </cell>
        </row>
        <row r="1439">
          <cell r="A1439" t="str">
            <v>3590810</v>
          </cell>
          <cell r="B1439">
            <v>3590810</v>
          </cell>
          <cell r="C1439" t="str">
            <v>Reserved 15</v>
          </cell>
          <cell r="D1439" t="str">
            <v>Reserved 15</v>
          </cell>
          <cell r="E1439" t="str">
            <v>Y</v>
          </cell>
        </row>
        <row r="1440">
          <cell r="A1440" t="str">
            <v>3590811</v>
          </cell>
          <cell r="B1440">
            <v>3590811</v>
          </cell>
          <cell r="C1440" t="str">
            <v>Reserved 16</v>
          </cell>
          <cell r="D1440" t="str">
            <v>Reserved 16</v>
          </cell>
          <cell r="E1440" t="str">
            <v>Y</v>
          </cell>
        </row>
        <row r="1441">
          <cell r="A1441" t="str">
            <v>3590814</v>
          </cell>
          <cell r="B1441">
            <v>3590814</v>
          </cell>
          <cell r="C1441" t="str">
            <v>Насос стандартный  TP80-340/4 TR-XXL</v>
          </cell>
          <cell r="D1441" t="str">
            <v>Насос стандартный  TP80-340/4 TR-XXL</v>
          </cell>
          <cell r="E1441" t="str">
            <v>Y</v>
          </cell>
        </row>
        <row r="1442">
          <cell r="A1442" t="str">
            <v>3590815</v>
          </cell>
          <cell r="B1442">
            <v>3590815</v>
          </cell>
          <cell r="C1442" t="str">
            <v>Насос частотно регулируемый TPE 80-330/2 TR-XXL</v>
          </cell>
          <cell r="D1442" t="str">
            <v>Насос частотно регулируемый TPE 80-330/2 TR-XXL</v>
          </cell>
          <cell r="E1442" t="str">
            <v>Y</v>
          </cell>
        </row>
        <row r="1443">
          <cell r="A1443" t="str">
            <v>3727226</v>
          </cell>
          <cell r="B1443">
            <v>3727226</v>
          </cell>
          <cell r="C1443" t="str">
            <v>SPEED CONTR. PUMP XL 150-200-250</v>
          </cell>
          <cell r="D1443" t="str">
            <v>SPEED CONTR. PUMP XL 150-200-250</v>
          </cell>
          <cell r="E1443" t="str">
            <v>Y</v>
          </cell>
        </row>
        <row r="1444">
          <cell r="A1444" t="str">
            <v>3727228</v>
          </cell>
          <cell r="B1444">
            <v>3727228</v>
          </cell>
          <cell r="C1444" t="str">
            <v>SPEED CONTR. PUMP XL 300-400</v>
          </cell>
          <cell r="D1444" t="str">
            <v>SPEED CONTR. PUMP XL 300-400</v>
          </cell>
          <cell r="E1444" t="str">
            <v>Y</v>
          </cell>
        </row>
        <row r="1445">
          <cell r="A1445" t="str">
            <v>3727229</v>
          </cell>
          <cell r="B1445">
            <v>3727229</v>
          </cell>
          <cell r="C1445" t="str">
            <v>SPEED CONTR. PUMP XL 500</v>
          </cell>
          <cell r="D1445" t="str">
            <v>SPEED CONTR. PUMP XL 500</v>
          </cell>
          <cell r="E1445" t="str">
            <v>Y</v>
          </cell>
        </row>
        <row r="1446">
          <cell r="A1446" t="str">
            <v>3727230</v>
          </cell>
          <cell r="B1446">
            <v>3727230</v>
          </cell>
          <cell r="C1446" t="str">
            <v>SPEED CONTR. PUMP XL 570 частотный насос</v>
          </cell>
          <cell r="D1446" t="str">
            <v>SPEED CONTR. PUMP XL 570 частотный насос</v>
          </cell>
          <cell r="E1446" t="str">
            <v>Y</v>
          </cell>
        </row>
        <row r="1447">
          <cell r="A1447" t="str">
            <v>12083585</v>
          </cell>
          <cell r="B1447">
            <v>12083585</v>
          </cell>
          <cell r="C1447" t="str">
            <v>Котловой насос UPS32-120F</v>
          </cell>
          <cell r="D1447" t="str">
            <v>Котловой насос UPS32-120F</v>
          </cell>
          <cell r="E1447" t="str">
            <v>N</v>
          </cell>
        </row>
        <row r="1448">
          <cell r="A1448" t="str">
            <v>3590487</v>
          </cell>
          <cell r="B1448">
            <v>3590487</v>
          </cell>
          <cell r="C1448" t="str">
            <v>Котловой насос TP65/120</v>
          </cell>
          <cell r="D1448" t="str">
            <v>Котловой насос TP65/120</v>
          </cell>
          <cell r="E1448" t="str">
            <v>N</v>
          </cell>
        </row>
        <row r="1449">
          <cell r="A1449" t="str">
            <v>3590357</v>
          </cell>
          <cell r="B1449">
            <v>3590357</v>
          </cell>
          <cell r="C1449" t="str">
            <v>Теплообменник CB200-30M TH-L каскадный</v>
          </cell>
          <cell r="D1449" t="str">
            <v>Теплообменник CB200-30M TH-L каскадный</v>
          </cell>
          <cell r="E1449" t="str">
            <v>N</v>
          </cell>
        </row>
        <row r="1450">
          <cell r="A1450" t="str">
            <v>3590359</v>
          </cell>
          <cell r="B1450">
            <v>3590359</v>
          </cell>
          <cell r="C1450" t="str">
            <v>Теплообменник CB200-64M TH-L каскадный</v>
          </cell>
          <cell r="D1450" t="str">
            <v>Теплообменник CB200-64M TH-L каскадный</v>
          </cell>
          <cell r="E1450" t="str">
            <v>N</v>
          </cell>
        </row>
        <row r="1451">
          <cell r="A1451" t="str">
            <v>3590358</v>
          </cell>
          <cell r="B1451">
            <v>3590358</v>
          </cell>
          <cell r="C1451" t="str">
            <v>Теплообменник CB200-50M TH-L каскадный</v>
          </cell>
          <cell r="D1451" t="str">
            <v>Теплообменник CB200-50M TH-L каскадный</v>
          </cell>
          <cell r="E1451" t="str">
            <v>Y</v>
          </cell>
        </row>
        <row r="1452">
          <cell r="A1452" t="str">
            <v>3905193</v>
          </cell>
          <cell r="B1452">
            <v>3905193</v>
          </cell>
          <cell r="C1452" t="str">
            <v>PHE EXPANSION VESSEL KIT TLPLUS</v>
          </cell>
          <cell r="D1452" t="str">
            <v>PHE EXPANSION VESSEL KIT TLPLUS</v>
          </cell>
          <cell r="E1452" t="str">
            <v>Y</v>
          </cell>
        </row>
        <row r="1453">
          <cell r="A1453" t="str">
            <v>3905265</v>
          </cell>
          <cell r="B1453">
            <v>3905265</v>
          </cell>
          <cell r="C1453" t="str">
            <v>К-Т ПОДКЛ. ТЕПЛ-КА ДЛЯ КАСКАДА DN100</v>
          </cell>
          <cell r="D1453" t="str">
            <v>К-Т ПОДКЛ. ТЕПЛ-КА ДЛЯ КАСКАДА DN100</v>
          </cell>
          <cell r="E1453" t="str">
            <v>Y</v>
          </cell>
        </row>
        <row r="1454">
          <cell r="A1454" t="str">
            <v>3905197</v>
          </cell>
          <cell r="B1454">
            <v>3905197</v>
          </cell>
          <cell r="C1454" t="str">
            <v>К-Т ПОДКЛ. ТЕПЛ-КА ДЛЯ КАСКАДА DN65</v>
          </cell>
          <cell r="D1454" t="str">
            <v>К-Т ПОДКЛ. ТЕПЛ-КА ДЛЯ КАСКАДА DN65</v>
          </cell>
          <cell r="E1454" t="str">
            <v>Y</v>
          </cell>
        </row>
        <row r="1455">
          <cell r="A1455" t="str">
            <v>3905192</v>
          </cell>
          <cell r="B1455">
            <v>3905192</v>
          </cell>
          <cell r="C1455" t="str">
            <v>К-Т ПОДКЛЮЧЕНИЯ ПЛАСТ ТЕПЛООБМЕННИКА</v>
          </cell>
          <cell r="D1455" t="str">
            <v>К-Т ПОДКЛЮЧЕНИЯ ПЛАСТ ТЕПЛООБМЕННИКА</v>
          </cell>
          <cell r="E1455" t="str">
            <v>Y</v>
          </cell>
        </row>
        <row r="1456">
          <cell r="A1456" t="str">
            <v>3905183</v>
          </cell>
          <cell r="B1456">
            <v>3905183</v>
          </cell>
          <cell r="C1456" t="str">
            <v>К-Т ПОДКЛ. ПЛАСТ. TRIGON L PLUS 120-200</v>
          </cell>
          <cell r="D1456" t="str">
            <v>К-Т ПОДКЛ. ПЛАСТ. TRIGON L PLUS 120-200</v>
          </cell>
          <cell r="E1456" t="str">
            <v>Y</v>
          </cell>
        </row>
        <row r="1457">
          <cell r="A1457" t="str">
            <v>3905185</v>
          </cell>
          <cell r="B1457">
            <v>3905185</v>
          </cell>
          <cell r="C1457" t="str">
            <v>К-Т ПОДКЛ. ПЛАСТ. TRIGON L PLUS 120-200</v>
          </cell>
          <cell r="D1457" t="str">
            <v>К-Т ПОДКЛ. ПЛАСТ. TRIGON L PLUS 120-200</v>
          </cell>
          <cell r="E1457" t="str">
            <v>Y</v>
          </cell>
        </row>
        <row r="1458">
          <cell r="A1458" t="str">
            <v>3905182</v>
          </cell>
          <cell r="B1458">
            <v>3905182</v>
          </cell>
          <cell r="C1458" t="str">
            <v>К-Т ПОДКЛ. ПЛАСТ. TRIGON L PLUS 60-100</v>
          </cell>
          <cell r="D1458" t="str">
            <v>К-Т ПОДКЛ. ПЛАСТ. TRIGON L PLUS 60-100</v>
          </cell>
          <cell r="E1458" t="str">
            <v>Y</v>
          </cell>
        </row>
        <row r="1459">
          <cell r="A1459" t="str">
            <v>3905184</v>
          </cell>
          <cell r="B1459">
            <v>3905184</v>
          </cell>
          <cell r="C1459" t="str">
            <v>К-Т ПОДКЛ. ПЛАСТ. TRIGON L PLUS 60-100</v>
          </cell>
          <cell r="D1459" t="str">
            <v>К-Т ПОДКЛ. ПЛАСТ. TRIGON L PLUS 60-100</v>
          </cell>
          <cell r="E1459" t="str">
            <v>Y</v>
          </cell>
        </row>
        <row r="1460">
          <cell r="A1460" t="str">
            <v>3905181</v>
          </cell>
          <cell r="B1460">
            <v>3905181</v>
          </cell>
          <cell r="C1460" t="str">
            <v>К-Т ПОДКЛ. ПЛАСТ.TRIGON L PLUS 120-200</v>
          </cell>
          <cell r="D1460" t="str">
            <v>К-Т ПОДКЛ. ПЛАСТ.TRIGON L PLUS 120-200</v>
          </cell>
          <cell r="E1460" t="str">
            <v>Y</v>
          </cell>
        </row>
        <row r="1461">
          <cell r="A1461" t="str">
            <v>3905180</v>
          </cell>
          <cell r="B1461">
            <v>3905180</v>
          </cell>
          <cell r="C1461" t="str">
            <v>К-Т ПОДКЛ. ПЛАСТ.TRIGON L PLUS 60-100</v>
          </cell>
          <cell r="D1461" t="str">
            <v>К-Т ПОДКЛ. ПЛАСТ.TRIGON L PLUS 60-100</v>
          </cell>
          <cell r="E1461" t="str">
            <v>Y</v>
          </cell>
        </row>
        <row r="1462">
          <cell r="A1462" t="str">
            <v>3905189</v>
          </cell>
          <cell r="B1462">
            <v>3905189</v>
          </cell>
          <cell r="C1462" t="str">
            <v xml:space="preserve"> ТЕПЛООБМЕННИК DT 15 К ДЛЯ КОТЛА 120-200</v>
          </cell>
          <cell r="D1462" t="str">
            <v xml:space="preserve"> ТЕПЛООБМЕННИК DT 15 К ДЛЯ КОТЛА 120-200</v>
          </cell>
          <cell r="E1462" t="str">
            <v>Y</v>
          </cell>
        </row>
        <row r="1463">
          <cell r="A1463" t="str">
            <v>3905191</v>
          </cell>
          <cell r="B1463">
            <v>3905191</v>
          </cell>
          <cell r="C1463" t="str">
            <v xml:space="preserve"> ТЕПЛООБМЕННИК DT 20 К ДЛЯ КОТЛА 120-200</v>
          </cell>
          <cell r="D1463" t="str">
            <v xml:space="preserve"> ТЕПЛООБМЕННИК DT 20 К ДЛЯ КОТЛА 120-200</v>
          </cell>
          <cell r="E1463" t="str">
            <v>Y</v>
          </cell>
        </row>
        <row r="1464">
          <cell r="A1464" t="str">
            <v>3905188</v>
          </cell>
          <cell r="B1464">
            <v>3905188</v>
          </cell>
          <cell r="C1464" t="str">
            <v>ПЛАСТ ТЕПЛ-НИК  DT 15 К ДЛЯ КОТЛА 60-100</v>
          </cell>
          <cell r="D1464" t="str">
            <v>ПЛАСТ ТЕПЛ-НИК  DT 15 К ДЛЯ КОТЛА 60-100</v>
          </cell>
          <cell r="E1464" t="str">
            <v>Y</v>
          </cell>
        </row>
        <row r="1465">
          <cell r="A1465" t="str">
            <v>3905186</v>
          </cell>
          <cell r="B1465">
            <v>3905186</v>
          </cell>
          <cell r="C1465" t="str">
            <v>ПЛАСТ ТЕПЛ-НИК DT 10 К ДЛЯ КОТЛА 60-100</v>
          </cell>
          <cell r="D1465" t="str">
            <v>ПЛАСТ ТЕПЛ-НИК DT 10 К ДЛЯ КОТЛА 60-100</v>
          </cell>
          <cell r="E1465" t="str">
            <v>Y</v>
          </cell>
        </row>
        <row r="1466">
          <cell r="A1466" t="str">
            <v>3905187</v>
          </cell>
          <cell r="B1466">
            <v>3905187</v>
          </cell>
          <cell r="C1466" t="str">
            <v>ТЕПЛООБМЕННИК DT 10 К ДЛЯ КОТЛА 120-200</v>
          </cell>
          <cell r="D1466" t="str">
            <v>ТЕПЛООБМЕННИК DT 10 К ДЛЯ КОТЛА 120-200</v>
          </cell>
          <cell r="E1466" t="str">
            <v>Y</v>
          </cell>
        </row>
        <row r="1467">
          <cell r="A1467" t="str">
            <v>3905190</v>
          </cell>
          <cell r="B1467">
            <v>3905190</v>
          </cell>
          <cell r="C1467" t="str">
            <v>SE PHE DT20K 60-100KW TLPLUS</v>
          </cell>
          <cell r="D1467" t="str">
            <v>SE PHE DT20K 60-100KW TLPLUS</v>
          </cell>
          <cell r="E1467" t="str">
            <v>Y</v>
          </cell>
        </row>
        <row r="1468">
          <cell r="A1468" t="str">
            <v>3590344</v>
          </cell>
          <cell r="B1468">
            <v>3590344</v>
          </cell>
          <cell r="C1468" t="str">
            <v>PLATE HEAT EXCHANGER CB52-40L TH-L</v>
          </cell>
          <cell r="D1468" t="str">
            <v>PLATE HEAT EXCHANGER CB52-40L TH-L</v>
          </cell>
          <cell r="E1468" t="str">
            <v>Y</v>
          </cell>
        </row>
        <row r="1469">
          <cell r="A1469" t="str">
            <v>3590345</v>
          </cell>
          <cell r="B1469">
            <v>3590345</v>
          </cell>
          <cell r="C1469" t="str">
            <v>PLATE HEAT EXCHANGER CB52-50L TH-L</v>
          </cell>
          <cell r="D1469" t="str">
            <v>PLATE HEAT EXCHANGER CB52-50L TH-L</v>
          </cell>
          <cell r="E1469" t="str">
            <v>Y</v>
          </cell>
        </row>
        <row r="1470">
          <cell r="A1470" t="str">
            <v>3590346</v>
          </cell>
          <cell r="B1470">
            <v>3590346</v>
          </cell>
          <cell r="C1470" t="str">
            <v>PLATE HEAT EXCHANGER CB76-40H TH-L</v>
          </cell>
          <cell r="D1470" t="str">
            <v>PLATE HEAT EXCHANGER CB76-40H TH-L</v>
          </cell>
          <cell r="E1470" t="str">
            <v>Y</v>
          </cell>
        </row>
        <row r="1471">
          <cell r="A1471" t="str">
            <v>3590347</v>
          </cell>
          <cell r="B1471">
            <v>3590347</v>
          </cell>
          <cell r="C1471" t="str">
            <v>PLATE HEAT EXCHANGER CB76-50H TH-L</v>
          </cell>
          <cell r="D1471" t="str">
            <v>PLATE HEAT EXCHANGER CB76-50H TH-L</v>
          </cell>
          <cell r="E1471" t="str">
            <v>Y</v>
          </cell>
        </row>
        <row r="1472">
          <cell r="A1472" t="str">
            <v>3590776</v>
          </cell>
          <cell r="B1472">
            <v>3590776</v>
          </cell>
          <cell r="C1472" t="str">
            <v>"PLATE HEAT EXCH TR-XL 2"" TYPE S"</v>
          </cell>
          <cell r="D1472" t="str">
            <v>"PLATE HEAT EXCH TR-XL 2"" TYPE S"</v>
          </cell>
          <cell r="E1472" t="str">
            <v>Y</v>
          </cell>
        </row>
        <row r="1473">
          <cell r="A1473" t="str">
            <v>3590777</v>
          </cell>
          <cell r="B1473">
            <v>3590777</v>
          </cell>
          <cell r="C1473" t="str">
            <v>"PLATE HEAT EXCH TR-XL 2"" TYPE M"</v>
          </cell>
          <cell r="D1473" t="str">
            <v>"PLATE HEAT EXCH TR-XL 2"" TYPE M"</v>
          </cell>
          <cell r="E1473" t="str">
            <v>Y</v>
          </cell>
        </row>
        <row r="1474">
          <cell r="A1474" t="str">
            <v>3590778</v>
          </cell>
          <cell r="B1474">
            <v>3590778</v>
          </cell>
          <cell r="C1474" t="str">
            <v>PLATE HEAT EXCH TR-XL NW80 TYPE L</v>
          </cell>
          <cell r="D1474" t="str">
            <v>PLATE HEAT EXCH TR-XL NW80 TYPE L</v>
          </cell>
          <cell r="E1474" t="str">
            <v>Y</v>
          </cell>
        </row>
        <row r="1475">
          <cell r="A1475" t="str">
            <v>3590779</v>
          </cell>
          <cell r="B1475">
            <v>3590779</v>
          </cell>
          <cell r="C1475" t="str">
            <v>PLATE HEAT EXCH TR-XL NW80 TYPE XL</v>
          </cell>
          <cell r="D1475" t="str">
            <v>PLATE HEAT EXCH TR-XL NW80 TYPE XL</v>
          </cell>
          <cell r="E1475" t="str">
            <v>Y</v>
          </cell>
        </row>
        <row r="1476">
          <cell r="A1476" t="str">
            <v>3590774</v>
          </cell>
          <cell r="B1476">
            <v>3590774</v>
          </cell>
          <cell r="C1476" t="str">
            <v>EXPANSION VESSEL 4L/0,5 3BAR TRXL150-250</v>
          </cell>
          <cell r="D1476" t="str">
            <v>EXPANSION VESSEL 4L/0,5 3BAR TRXL150-250</v>
          </cell>
          <cell r="E1476" t="str">
            <v>Y</v>
          </cell>
        </row>
        <row r="1477">
          <cell r="A1477" t="str">
            <v>3590775</v>
          </cell>
          <cell r="B1477">
            <v>3590775</v>
          </cell>
          <cell r="C1477" t="str">
            <v>EXPANSION VESSEL 8L/0,5 3BAR TRXL300-570</v>
          </cell>
          <cell r="D1477" t="str">
            <v>EXPANSION VESSEL 8L/0,5 3BAR TRXL300-570</v>
          </cell>
          <cell r="E1477" t="str">
            <v>Y</v>
          </cell>
        </row>
        <row r="1478">
          <cell r="A1478" t="str">
            <v>17016756</v>
          </cell>
          <cell r="B1478">
            <v>17016756</v>
          </cell>
          <cell r="C1478" t="str">
            <v>ПРЕДОХРАНИТЕЛЬНЫЙ КЛАПАН 4 БАРА 2'' TUV</v>
          </cell>
          <cell r="D1478" t="str">
            <v>ПРЕДОХРАНИТЕЛЬНЫЙ КЛАПАН 4 БАРА 2'' TUV</v>
          </cell>
          <cell r="E1478" t="str">
            <v>N</v>
          </cell>
        </row>
        <row r="1479">
          <cell r="A1479" t="str">
            <v>571730</v>
          </cell>
          <cell r="B1479">
            <v>571730</v>
          </cell>
          <cell r="C1479" t="str">
            <v>ПРЕДОХРАНИТЕЛЬНЫЙ КЛАПАН (1/2'' 8,5 БАР)</v>
          </cell>
          <cell r="D1479" t="str">
            <v>ПРЕДОХРАНИТЕЛЬНЫЙ КЛАПАН (1/2'' 8,5 БАР)</v>
          </cell>
          <cell r="E1479" t="str">
            <v>N</v>
          </cell>
        </row>
        <row r="1480">
          <cell r="A1480" t="str">
            <v>571730-RU</v>
          </cell>
          <cell r="B1480" t="str">
            <v>571730-RU</v>
          </cell>
          <cell r="C1480" t="str">
            <v>ПРЕДОХРАНИТЕЛЬНЫЙ КЛАПАН (1/2'' 8,5 БАР)</v>
          </cell>
          <cell r="D1480" t="str">
            <v>ПРЕДОХРАНИТЕЛЬНЫЙ КЛАПАН (1/2'' 8,5 БАР)</v>
          </cell>
          <cell r="E1480" t="str">
            <v>N</v>
          </cell>
        </row>
        <row r="1481">
          <cell r="A1481" t="str">
            <v>3208035</v>
          </cell>
          <cell r="B1481">
            <v>3208035</v>
          </cell>
          <cell r="C1481" t="str">
            <v>ПРЕДОХРАНИТЕЛЬНЫЙ КЛАПАН (3/4'' 6,5 БАР)</v>
          </cell>
          <cell r="D1481" t="str">
            <v>ПРЕДОХРАНИТЕЛЬНЫЙ КЛАПАН (3/4'' 6,5 БАР)</v>
          </cell>
          <cell r="E1481" t="str">
            <v>N</v>
          </cell>
        </row>
        <row r="1482">
          <cell r="A1482" t="str">
            <v>3318771</v>
          </cell>
          <cell r="B1482">
            <v>3318771</v>
          </cell>
          <cell r="C1482" t="str">
            <v>Комплект предохранит. клапана EXOGEL HP</v>
          </cell>
          <cell r="D1482" t="str">
            <v>Комплект предохранит. клапана EXOGEL HP</v>
          </cell>
          <cell r="E1482" t="str">
            <v>N</v>
          </cell>
        </row>
        <row r="1483">
          <cell r="A1483" t="str">
            <v>12053830</v>
          </cell>
          <cell r="B1483">
            <v>12053830</v>
          </cell>
          <cell r="C1483" t="str">
            <v>Группа гидравлической безопасн. 3бар 1/2</v>
          </cell>
          <cell r="D1483" t="str">
            <v>Группа гидравлической безопасн. 3бар 1/2</v>
          </cell>
          <cell r="E1483" t="str">
            <v>Y</v>
          </cell>
        </row>
        <row r="1484">
          <cell r="A1484" t="str">
            <v>3590330</v>
          </cell>
          <cell r="B1484">
            <v>3590330</v>
          </cell>
          <cell r="C1484" t="str">
            <v>Предохранительный клапан 3 BAR</v>
          </cell>
          <cell r="D1484" t="str">
            <v>Предохранительный клапан 3 BAR</v>
          </cell>
          <cell r="E1484" t="str">
            <v>Y</v>
          </cell>
        </row>
        <row r="1485">
          <cell r="A1485" t="str">
            <v>3590431</v>
          </cell>
          <cell r="B1485">
            <v>3590431</v>
          </cell>
          <cell r="C1485" t="str">
            <v>Группа гидравлической безопасности 3 бар</v>
          </cell>
          <cell r="D1485" t="str">
            <v>Группа гидравлической безопасности 3 бар</v>
          </cell>
          <cell r="E1485" t="str">
            <v>Y</v>
          </cell>
        </row>
        <row r="1486">
          <cell r="A1486" t="str">
            <v>3590432</v>
          </cell>
          <cell r="B1486">
            <v>3590432</v>
          </cell>
          <cell r="C1486" t="str">
            <v>Группа гидравлической безопасности 3 бар</v>
          </cell>
          <cell r="D1486" t="str">
            <v>Группа гидравлической безопасности 3 бар</v>
          </cell>
          <cell r="E1486" t="str">
            <v>Y</v>
          </cell>
        </row>
        <row r="1487">
          <cell r="A1487" t="str">
            <v>3318361</v>
          </cell>
          <cell r="B1487">
            <v>3318361</v>
          </cell>
          <cell r="C1487" t="str">
            <v>Термостат безопасности 20/90°С</v>
          </cell>
          <cell r="D1487" t="str">
            <v>Термостат безопасности 20/90°С</v>
          </cell>
          <cell r="E1487" t="str">
            <v>Y</v>
          </cell>
        </row>
        <row r="1488">
          <cell r="A1488" t="str">
            <v>3590756</v>
          </cell>
          <cell r="B1488">
            <v>3590756</v>
          </cell>
          <cell r="C1488" t="str">
            <v>Предохранительный клапан 6 BAR TUV, TR-X</v>
          </cell>
          <cell r="D1488" t="str">
            <v>Предохранительный клапан 6 BAR TUV, TR-X</v>
          </cell>
          <cell r="E1488" t="str">
            <v>N</v>
          </cell>
        </row>
        <row r="1489">
          <cell r="A1489" t="str">
            <v>3581312</v>
          </cell>
          <cell r="B1489">
            <v>3581312</v>
          </cell>
          <cell r="C1489" t="str">
            <v>Группа безопасности TH-L 65-85 IP</v>
          </cell>
          <cell r="D1489" t="str">
            <v>Группа безопасности TH-L 65-85 IP</v>
          </cell>
          <cell r="E1489" t="str">
            <v>Y</v>
          </cell>
        </row>
        <row r="1490">
          <cell r="A1490" t="str">
            <v>3581313</v>
          </cell>
          <cell r="B1490">
            <v>3581313</v>
          </cell>
          <cell r="C1490" t="str">
            <v>Группа безопасности TH-L 100-145 IP</v>
          </cell>
          <cell r="D1490" t="str">
            <v>Группа безопасности TH-L 100-145 IP</v>
          </cell>
          <cell r="E1490" t="str">
            <v>Y</v>
          </cell>
        </row>
        <row r="1491">
          <cell r="A1491" t="str">
            <v>3590482</v>
          </cell>
          <cell r="B1491">
            <v>3590482</v>
          </cell>
          <cell r="C1491" t="str">
            <v>Предохранительный клапан 3 BAR</v>
          </cell>
          <cell r="D1491" t="str">
            <v>Предохранительный клапан 3 BAR</v>
          </cell>
          <cell r="E1491" t="str">
            <v>Y</v>
          </cell>
        </row>
        <row r="1492">
          <cell r="A1492" t="str">
            <v>3590483</v>
          </cell>
          <cell r="B1492">
            <v>3590483</v>
          </cell>
          <cell r="C1492" t="str">
            <v>Предохранительный клапан 3 BAR TUV R3XXX</v>
          </cell>
          <cell r="D1492" t="str">
            <v>Предохранительный клапан 3 BAR TUV R3XXX</v>
          </cell>
          <cell r="E1492" t="str">
            <v>Y</v>
          </cell>
        </row>
        <row r="1493">
          <cell r="A1493" t="str">
            <v>3590484</v>
          </cell>
          <cell r="B1493">
            <v>3590484</v>
          </cell>
          <cell r="C1493" t="str">
            <v>SAFETY VALVE 3 BAR TUV, R3XXX TYPE 8-10</v>
          </cell>
          <cell r="D1493" t="str">
            <v>SAFETY VALVE 3 BAR TUV, R3XXX TYPE 8-10</v>
          </cell>
          <cell r="E1493" t="str">
            <v>Y</v>
          </cell>
        </row>
        <row r="1494">
          <cell r="A1494" t="str">
            <v>3590485</v>
          </cell>
          <cell r="B1494">
            <v>3590485</v>
          </cell>
          <cell r="C1494" t="str">
            <v>Предохранительный клапан 6 BAR TUV R3XXX</v>
          </cell>
          <cell r="D1494" t="str">
            <v>Предохранительный клапан 6 BAR TUV R3XXX</v>
          </cell>
          <cell r="E1494" t="str">
            <v>Y</v>
          </cell>
        </row>
        <row r="1495">
          <cell r="A1495" t="str">
            <v>3590486</v>
          </cell>
          <cell r="B1495">
            <v>3590486</v>
          </cell>
          <cell r="C1495" t="str">
            <v>Предохранительный клапан 6 BAR TUV R3XXX</v>
          </cell>
          <cell r="D1495" t="str">
            <v>Предохранительный клапан 6 BAR TUV R3XXX</v>
          </cell>
          <cell r="E1495" t="str">
            <v>Y</v>
          </cell>
        </row>
        <row r="1496">
          <cell r="A1496" t="str">
            <v>3590668</v>
          </cell>
          <cell r="B1496">
            <v>3590668</v>
          </cell>
          <cell r="C1496" t="str">
            <v>KIT SAFETY VALVE/MANOM. 3 BAR XL 150-250</v>
          </cell>
          <cell r="D1496" t="str">
            <v>KIT SAFETY VALVE/MANOM. 3 BAR XL 150-250</v>
          </cell>
          <cell r="E1496" t="str">
            <v>Y</v>
          </cell>
        </row>
        <row r="1497">
          <cell r="A1497" t="str">
            <v>3590669</v>
          </cell>
          <cell r="B1497">
            <v>3590669</v>
          </cell>
          <cell r="C1497" t="str">
            <v>KIT SAFETY VALVE/MANOM. 3 BAR XL 300-570</v>
          </cell>
          <cell r="D1497" t="str">
            <v>KIT SAFETY VALVE/MANOM. 3 BAR XL 300-570</v>
          </cell>
          <cell r="E1497" t="str">
            <v>Y</v>
          </cell>
        </row>
        <row r="1498">
          <cell r="A1498" t="str">
            <v>3590680</v>
          </cell>
          <cell r="B1498">
            <v>3590680</v>
          </cell>
          <cell r="C1498" t="str">
            <v>KIT SAFETY VALVE/MANOM. 6 BAR XL 150-250</v>
          </cell>
          <cell r="D1498" t="str">
            <v>KIT SAFETY VALVE/MANOM. 6 BAR XL 150-250</v>
          </cell>
          <cell r="E1498" t="str">
            <v>Y</v>
          </cell>
        </row>
        <row r="1499">
          <cell r="A1499" t="str">
            <v>3590681</v>
          </cell>
          <cell r="B1499">
            <v>3590681</v>
          </cell>
          <cell r="C1499" t="str">
            <v>KIT SAFETY 6BAR XL 300-570 кран/манометр</v>
          </cell>
          <cell r="D1499" t="str">
            <v>KIT SAFETY 6BAR XL 300-570 кран/манометр</v>
          </cell>
          <cell r="E1499" t="str">
            <v>Y</v>
          </cell>
        </row>
        <row r="1500">
          <cell r="A1500" t="str">
            <v>3590703</v>
          </cell>
          <cell r="B1500">
            <v>3590703</v>
          </cell>
          <cell r="C1500" t="str">
            <v>BYPASS HIGH EFF. TR-XL 150-250</v>
          </cell>
          <cell r="D1500" t="str">
            <v>BYPASS HIGH EFF. TR-XL 150-250</v>
          </cell>
          <cell r="E1500" t="str">
            <v>Y</v>
          </cell>
        </row>
        <row r="1501">
          <cell r="A1501" t="str">
            <v>3590705</v>
          </cell>
          <cell r="B1501">
            <v>3590705</v>
          </cell>
          <cell r="C1501" t="str">
            <v>BYPASS HIGH EFF. TR-XL 300-400</v>
          </cell>
          <cell r="D1501" t="str">
            <v>BYPASS HIGH EFF. TR-XL 300-400</v>
          </cell>
          <cell r="E1501" t="str">
            <v>Y</v>
          </cell>
        </row>
        <row r="1502">
          <cell r="A1502" t="str">
            <v>3590707</v>
          </cell>
          <cell r="B1502">
            <v>3590707</v>
          </cell>
          <cell r="C1502" t="str">
            <v>BYPASS HIGH EFF. TR-XL 500-570</v>
          </cell>
          <cell r="D1502" t="str">
            <v>BYPASS HIGH EFF. TR-XL 500-570</v>
          </cell>
          <cell r="E1502" t="str">
            <v>Y</v>
          </cell>
        </row>
        <row r="1503">
          <cell r="A1503" t="str">
            <v>3590746</v>
          </cell>
          <cell r="B1503">
            <v>3590746</v>
          </cell>
          <cell r="C1503" t="str">
            <v>Предохранительный клапан 3 бар, TR-XXL 650-800</v>
          </cell>
          <cell r="D1503" t="str">
            <v>Предохранительный клапан 3 бар, TR-XXL 650-800</v>
          </cell>
          <cell r="E1503" t="str">
            <v>Y</v>
          </cell>
        </row>
        <row r="1504">
          <cell r="A1504" t="str">
            <v>3590747</v>
          </cell>
          <cell r="B1504">
            <v>3590747</v>
          </cell>
          <cell r="C1504" t="str">
            <v>Предохранительный клапан 3 бар, TR-XXL 850-1100</v>
          </cell>
          <cell r="D1504" t="str">
            <v>Предохранительный клапан 3 бар, TR-XXL 850-1100</v>
          </cell>
          <cell r="E1504" t="str">
            <v>Y</v>
          </cell>
        </row>
        <row r="1505">
          <cell r="A1505" t="str">
            <v>3590748</v>
          </cell>
          <cell r="B1505">
            <v>3590748</v>
          </cell>
          <cell r="C1505" t="str">
            <v>Предохранительный клапан 3 бар, TR-XXL 1150-1900</v>
          </cell>
          <cell r="D1505" t="str">
            <v>Предохранительный клапан 3 бар, TR-XXL 1150-1900</v>
          </cell>
          <cell r="E1505" t="str">
            <v>Y</v>
          </cell>
        </row>
        <row r="1506">
          <cell r="A1506" t="str">
            <v>3590749</v>
          </cell>
          <cell r="B1506">
            <v>3590749</v>
          </cell>
          <cell r="C1506" t="str">
            <v>Предохранительный клапан 6 бар, TR-XXL 650-800</v>
          </cell>
          <cell r="D1506" t="str">
            <v>Предохранительный клапан 6 бар, TR-XXL 650-800</v>
          </cell>
          <cell r="E1506" t="str">
            <v>Y</v>
          </cell>
        </row>
        <row r="1507">
          <cell r="A1507" t="str">
            <v>3590750</v>
          </cell>
          <cell r="B1507">
            <v>3590750</v>
          </cell>
          <cell r="C1507" t="str">
            <v>Предохранительный клапан 6 бар, TR-XXL 850-1100</v>
          </cell>
          <cell r="D1507" t="str">
            <v>Предохранительный клапан 6 бар, TR-XXL 850-1100</v>
          </cell>
          <cell r="E1507" t="str">
            <v>Y</v>
          </cell>
        </row>
        <row r="1508">
          <cell r="A1508" t="str">
            <v>3590751</v>
          </cell>
          <cell r="B1508">
            <v>3590751</v>
          </cell>
          <cell r="C1508" t="str">
            <v>Предохранительный клапан 6 бар, TR-XXL 1200-1900</v>
          </cell>
          <cell r="D1508" t="str">
            <v>Предохранительный клапан 6 бар, TR-XXL 1200-1900</v>
          </cell>
          <cell r="E1508" t="str">
            <v>Y</v>
          </cell>
        </row>
        <row r="1509">
          <cell r="A1509" t="str">
            <v>3590752</v>
          </cell>
          <cell r="B1509">
            <v>3590752</v>
          </cell>
          <cell r="C1509" t="str">
            <v>Предохранительный клапан 3 бар TUV, TR-XXL 650-900</v>
          </cell>
          <cell r="D1509" t="str">
            <v>Предохранительный клапан 3 бар TUV, TR-XXL 650-900</v>
          </cell>
          <cell r="E1509" t="str">
            <v>Y</v>
          </cell>
        </row>
        <row r="1510">
          <cell r="A1510" t="str">
            <v>3590753</v>
          </cell>
          <cell r="B1510">
            <v>3590753</v>
          </cell>
          <cell r="C1510" t="str">
            <v>Предохранительный клапан 3 бар TUV, TR-XXL 950-1400</v>
          </cell>
          <cell r="D1510" t="str">
            <v>Предохранительный клапан 3 бар TUV, TR-XXL 950-1400</v>
          </cell>
          <cell r="E1510" t="str">
            <v>Y</v>
          </cell>
        </row>
        <row r="1511">
          <cell r="A1511" t="str">
            <v>3590754</v>
          </cell>
          <cell r="B1511">
            <v>3590754</v>
          </cell>
          <cell r="C1511" t="str">
            <v>Предохранительный клапан 3 бар TUV, TR-XXL 1450-1900</v>
          </cell>
          <cell r="D1511" t="str">
            <v>Предохранительный клапан 3 бар TUV, TR-XXL 1450-1900</v>
          </cell>
          <cell r="E1511" t="str">
            <v>Y</v>
          </cell>
        </row>
        <row r="1512">
          <cell r="A1512" t="str">
            <v>3590755</v>
          </cell>
          <cell r="B1512">
            <v>3590755</v>
          </cell>
          <cell r="C1512" t="str">
            <v>Предохранительный клапан 6 бар TUV, TR-XXL 650-900</v>
          </cell>
          <cell r="D1512" t="str">
            <v>Предохранительный клапан 6 бар TUV, TR-XXL 650-900</v>
          </cell>
          <cell r="E1512" t="str">
            <v>Y</v>
          </cell>
        </row>
        <row r="1513">
          <cell r="A1513" t="str">
            <v>3590757</v>
          </cell>
          <cell r="B1513">
            <v>3590757</v>
          </cell>
          <cell r="C1513" t="str">
            <v>SAFETY VALVE 6 BAR TUV, TR-XXL 1300-1900</v>
          </cell>
          <cell r="D1513" t="str">
            <v>SAFETY VALVE 6 BAR TUV, TR-XXL 1300-1900</v>
          </cell>
          <cell r="E1513" t="str">
            <v>Y</v>
          </cell>
        </row>
        <row r="1514">
          <cell r="A1514" t="str">
            <v>12083178</v>
          </cell>
          <cell r="B1514">
            <v>12083178</v>
          </cell>
          <cell r="C1514" t="str">
            <v>Предохранительный клапан 3 Бара в сборе</v>
          </cell>
          <cell r="D1514" t="str">
            <v>Предохранительный клапан 3 Бара в сборе</v>
          </cell>
          <cell r="E1514" t="str">
            <v>N</v>
          </cell>
        </row>
        <row r="1515">
          <cell r="A1515" t="str">
            <v>12083189</v>
          </cell>
          <cell r="B1515">
            <v>12083189</v>
          </cell>
          <cell r="C1515" t="str">
            <v>Предохранительный клапан 3 Бар</v>
          </cell>
          <cell r="D1515" t="str">
            <v>Предохранительный клапан 3 Бар</v>
          </cell>
          <cell r="E1515" t="str">
            <v>N</v>
          </cell>
        </row>
        <row r="1516">
          <cell r="A1516" t="str">
            <v>3590326</v>
          </cell>
          <cell r="B1516">
            <v>3590326</v>
          </cell>
          <cell r="C1516" t="str">
            <v>Предохранительный клапан 3 бара 65-85</v>
          </cell>
          <cell r="D1516" t="str">
            <v>Предохранительный клапан 3 бара 65-85</v>
          </cell>
          <cell r="E1516" t="str">
            <v>N</v>
          </cell>
        </row>
        <row r="1517">
          <cell r="A1517" t="str">
            <v>3590479</v>
          </cell>
          <cell r="B1517">
            <v>3590479</v>
          </cell>
          <cell r="C1517" t="str">
            <v>Предохранительный клапан 6 Бар R3XXX TYP</v>
          </cell>
          <cell r="D1517" t="str">
            <v>Предохранительный клапан 6 Бар R3XXX TYP</v>
          </cell>
          <cell r="E1517" t="str">
            <v>N</v>
          </cell>
        </row>
        <row r="1518">
          <cell r="A1518" t="str">
            <v>3590481</v>
          </cell>
          <cell r="B1518">
            <v>3590481</v>
          </cell>
          <cell r="C1518" t="str">
            <v>Предохранительный клапан 6 Бар</v>
          </cell>
          <cell r="D1518" t="str">
            <v>Предохранительный клапан 6 Бар</v>
          </cell>
          <cell r="E1518" t="str">
            <v>N</v>
          </cell>
        </row>
        <row r="1519">
          <cell r="A1519" t="str">
            <v>3590476</v>
          </cell>
          <cell r="B1519">
            <v>3590476</v>
          </cell>
          <cell r="C1519" t="str">
            <v>Предохранительный клапан 3 Бар</v>
          </cell>
          <cell r="D1519" t="str">
            <v>Предохранительный клапан 3 Бар</v>
          </cell>
          <cell r="E1519" t="str">
            <v>Y</v>
          </cell>
        </row>
        <row r="1520">
          <cell r="A1520" t="str">
            <v>3590477</v>
          </cell>
          <cell r="B1520">
            <v>3590477</v>
          </cell>
          <cell r="C1520" t="str">
            <v>Предохранительный клапан 3 Бар</v>
          </cell>
          <cell r="D1520" t="str">
            <v>Предохранительный клапан 3 Бар</v>
          </cell>
          <cell r="E1520" t="str">
            <v>Y</v>
          </cell>
        </row>
        <row r="1521">
          <cell r="A1521" t="str">
            <v>3590478</v>
          </cell>
          <cell r="B1521">
            <v>3590478</v>
          </cell>
          <cell r="C1521" t="str">
            <v>Предохранительный клапан 3 Бар</v>
          </cell>
          <cell r="D1521" t="str">
            <v>Предохранительный клапан 3 Бар</v>
          </cell>
          <cell r="E1521" t="str">
            <v>Y</v>
          </cell>
        </row>
        <row r="1522">
          <cell r="A1522" t="str">
            <v>3590480</v>
          </cell>
          <cell r="B1522">
            <v>3590480</v>
          </cell>
          <cell r="C1522" t="str">
            <v>Предохранительный клапан 6 Бар</v>
          </cell>
          <cell r="D1522" t="str">
            <v>Предохранительный клапан 6 Бар</v>
          </cell>
          <cell r="E1522" t="str">
            <v>Y</v>
          </cell>
        </row>
        <row r="1523">
          <cell r="A1523" t="str">
            <v>12028860</v>
          </cell>
          <cell r="B1523">
            <v>12028860</v>
          </cell>
          <cell r="C1523" t="str">
            <v>Расширительный бак 50л</v>
          </cell>
          <cell r="D1523" t="str">
            <v>Расширительный бак 50л</v>
          </cell>
          <cell r="E1523" t="str">
            <v>N</v>
          </cell>
        </row>
        <row r="1524">
          <cell r="A1524" t="str">
            <v>3590199</v>
          </cell>
          <cell r="B1524">
            <v>3590199</v>
          </cell>
          <cell r="C1524" t="str">
            <v>Расширительный бак 8л</v>
          </cell>
          <cell r="D1524" t="str">
            <v>Расширительный бак 8л</v>
          </cell>
          <cell r="E1524" t="str">
            <v>N</v>
          </cell>
        </row>
        <row r="1525">
          <cell r="A1525" t="str">
            <v>3905042</v>
          </cell>
          <cell r="B1525">
            <v>3905042</v>
          </cell>
          <cell r="C1525" t="str">
            <v>Набор теплоизоляции для подключений котл</v>
          </cell>
          <cell r="D1525" t="str">
            <v>Набор теплоизоляции для подключений котл</v>
          </cell>
          <cell r="E1525" t="str">
            <v>N</v>
          </cell>
        </row>
        <row r="1526">
          <cell r="A1526" t="str">
            <v>3905039</v>
          </cell>
          <cell r="B1526">
            <v>3905039</v>
          </cell>
          <cell r="C1526" t="str">
            <v>Теплоизоляция коллектора  DN65/DN100 1B</v>
          </cell>
          <cell r="D1526" t="str">
            <v>Теплоизоляция коллектора  DN65/DN100 1B</v>
          </cell>
          <cell r="E1526" t="str">
            <v>N</v>
          </cell>
        </row>
        <row r="1527">
          <cell r="A1527" t="str">
            <v>3590259</v>
          </cell>
          <cell r="B1527">
            <v>3590259</v>
          </cell>
          <cell r="C1527" t="str">
            <v>Коллектор подача Ø65 6 сп. к сп.</v>
          </cell>
          <cell r="D1527" t="str">
            <v>Коллектор подача Ø65 6 сп. к сп.</v>
          </cell>
          <cell r="E1527" t="str">
            <v>N</v>
          </cell>
        </row>
        <row r="1528">
          <cell r="A1528" t="str">
            <v>3590260</v>
          </cell>
          <cell r="B1528">
            <v>3590260</v>
          </cell>
          <cell r="C1528" t="str">
            <v>Коллектор обратка Ø65 6 сп. к сп.</v>
          </cell>
          <cell r="D1528" t="str">
            <v>Коллектор обратка Ø65 6 сп. к сп.</v>
          </cell>
          <cell r="E1528" t="str">
            <v>N</v>
          </cell>
        </row>
        <row r="1529">
          <cell r="A1529" t="str">
            <v>3590458</v>
          </cell>
          <cell r="B1529">
            <v>3590458</v>
          </cell>
          <cell r="C1529" t="str">
            <v>Изоляция коллектора на 2 котла ø65</v>
          </cell>
          <cell r="D1529" t="str">
            <v>Изоляция коллектора на 2 котла ø65</v>
          </cell>
          <cell r="E1529" t="str">
            <v>Y</v>
          </cell>
        </row>
        <row r="1530">
          <cell r="A1530" t="str">
            <v>3590459</v>
          </cell>
          <cell r="B1530">
            <v>3590459</v>
          </cell>
          <cell r="C1530" t="str">
            <v>Изоляция коллектора на 3 котла ø65</v>
          </cell>
          <cell r="D1530" t="str">
            <v>Изоляция коллектора на 3 котла ø65</v>
          </cell>
          <cell r="E1530" t="str">
            <v>Y</v>
          </cell>
        </row>
        <row r="1531">
          <cell r="A1531" t="str">
            <v>3590470</v>
          </cell>
          <cell r="B1531">
            <v>3590470</v>
          </cell>
          <cell r="C1531" t="str">
            <v>Изоляция коллектора на 2 котла ø100</v>
          </cell>
          <cell r="D1531" t="str">
            <v>Изоляция коллектора на 2 котла ø100</v>
          </cell>
          <cell r="E1531" t="str">
            <v>Y</v>
          </cell>
        </row>
        <row r="1532">
          <cell r="A1532" t="str">
            <v>3590471</v>
          </cell>
          <cell r="B1532">
            <v>3590471</v>
          </cell>
          <cell r="C1532" t="str">
            <v>Изоляция коллектора на 3 котла ø100</v>
          </cell>
          <cell r="D1532" t="str">
            <v>Изоляция коллектора на 3 котла ø100</v>
          </cell>
          <cell r="E1532" t="str">
            <v>Y</v>
          </cell>
        </row>
        <row r="1533">
          <cell r="A1533" t="str">
            <v>3590253</v>
          </cell>
          <cell r="B1533">
            <v>3590253</v>
          </cell>
          <cell r="C1533" t="str">
            <v>Коллектор подача/обратка Ø65 2B лин.</v>
          </cell>
          <cell r="D1533" t="str">
            <v>Коллектор подача/обратка Ø65 2B лин.</v>
          </cell>
          <cell r="E1533" t="str">
            <v>Y</v>
          </cell>
        </row>
        <row r="1534">
          <cell r="A1534" t="str">
            <v>3590254</v>
          </cell>
          <cell r="B1534">
            <v>3590254</v>
          </cell>
          <cell r="C1534" t="str">
            <v>Коллектор подача/обратка Ø65 3 в ряд</v>
          </cell>
          <cell r="D1534" t="str">
            <v>Коллектор подача/обратка Ø65 3 в ряд</v>
          </cell>
          <cell r="E1534" t="str">
            <v>Y</v>
          </cell>
        </row>
        <row r="1535">
          <cell r="A1535" t="str">
            <v>3590255</v>
          </cell>
          <cell r="B1535">
            <v>3590255</v>
          </cell>
          <cell r="C1535" t="str">
            <v>Коллектор подача/обратка Ø100 2 в ряд</v>
          </cell>
          <cell r="D1535" t="str">
            <v>Коллектор подача/обратка Ø100 2 в ряд</v>
          </cell>
          <cell r="E1535" t="str">
            <v>Y</v>
          </cell>
        </row>
        <row r="1536">
          <cell r="A1536" t="str">
            <v>3590256</v>
          </cell>
          <cell r="B1536">
            <v>3590256</v>
          </cell>
          <cell r="C1536" t="str">
            <v>Коллектор подача/обратка Ø100 3 в ряд</v>
          </cell>
          <cell r="D1536" t="str">
            <v>Коллектор подача/обратка Ø100 3 в ряд</v>
          </cell>
          <cell r="E1536" t="str">
            <v>Y</v>
          </cell>
        </row>
        <row r="1537">
          <cell r="A1537" t="str">
            <v>3590257</v>
          </cell>
          <cell r="B1537">
            <v>3590257</v>
          </cell>
          <cell r="C1537" t="str">
            <v>Коллектор подача Ø65 4 сп. к сп.</v>
          </cell>
          <cell r="D1537" t="str">
            <v>Коллектор подача Ø65 4 сп. к сп.</v>
          </cell>
          <cell r="E1537" t="str">
            <v>Y</v>
          </cell>
        </row>
        <row r="1538">
          <cell r="A1538" t="str">
            <v>3590258</v>
          </cell>
          <cell r="B1538">
            <v>3590258</v>
          </cell>
          <cell r="C1538" t="str">
            <v>Коллектор обратка Ø65 4 сп. к сп.</v>
          </cell>
          <cell r="D1538" t="str">
            <v>Коллектор обратка Ø65 4 сп. к сп.</v>
          </cell>
          <cell r="E1538" t="str">
            <v>Y</v>
          </cell>
        </row>
        <row r="1539">
          <cell r="A1539" t="str">
            <v>3590261</v>
          </cell>
          <cell r="B1539">
            <v>3590261</v>
          </cell>
          <cell r="C1539" t="str">
            <v>Коллектор подача Ø100 4 сп. к сп.</v>
          </cell>
          <cell r="D1539" t="str">
            <v>Коллектор подача Ø100 4 сп. к сп.</v>
          </cell>
          <cell r="E1539" t="str">
            <v>Y</v>
          </cell>
        </row>
        <row r="1540">
          <cell r="A1540" t="str">
            <v>3590262</v>
          </cell>
          <cell r="B1540">
            <v>3590262</v>
          </cell>
          <cell r="C1540" t="str">
            <v>Коллектор обратка Ø100 4 сп. к сп.</v>
          </cell>
          <cell r="D1540" t="str">
            <v>Коллектор обратка Ø100 4 сп. к сп.</v>
          </cell>
          <cell r="E1540" t="str">
            <v>Y</v>
          </cell>
        </row>
        <row r="1541">
          <cell r="A1541" t="str">
            <v>3590263</v>
          </cell>
          <cell r="B1541">
            <v>3590263</v>
          </cell>
          <cell r="C1541" t="str">
            <v>Коллектор подача Ø100 6 сп. к сп.</v>
          </cell>
          <cell r="D1541" t="str">
            <v>Коллектор подача Ø100 6 сп. к сп.</v>
          </cell>
          <cell r="E1541" t="str">
            <v>Y</v>
          </cell>
        </row>
        <row r="1542">
          <cell r="A1542" t="str">
            <v>3590264</v>
          </cell>
          <cell r="B1542">
            <v>3590264</v>
          </cell>
          <cell r="C1542" t="str">
            <v>Коллектор подача Ø100 6 сп. к сп.</v>
          </cell>
          <cell r="D1542" t="str">
            <v>Коллектор подача Ø100 6 сп. к сп.</v>
          </cell>
          <cell r="E1542" t="str">
            <v>Y</v>
          </cell>
        </row>
        <row r="1543">
          <cell r="A1543" t="str">
            <v>3590271</v>
          </cell>
          <cell r="B1543">
            <v>3590271</v>
          </cell>
          <cell r="C1543" t="str">
            <v>Комплект подключения двух коллекторов Ø6</v>
          </cell>
          <cell r="D1543" t="str">
            <v>Комплект подключения двух коллекторов Ø6</v>
          </cell>
          <cell r="E1543" t="str">
            <v>Y</v>
          </cell>
        </row>
        <row r="1544">
          <cell r="A1544" t="str">
            <v>3590272</v>
          </cell>
          <cell r="B1544">
            <v>3590272</v>
          </cell>
          <cell r="C1544" t="str">
            <v>Комплект подключения 2 коллектора Ø100</v>
          </cell>
          <cell r="D1544" t="str">
            <v>Комплект подключения 2 коллектора Ø100</v>
          </cell>
          <cell r="E1544" t="str">
            <v>Y</v>
          </cell>
        </row>
        <row r="1545">
          <cell r="A1545" t="str">
            <v>3590269</v>
          </cell>
          <cell r="B1545">
            <v>3590269</v>
          </cell>
          <cell r="C1545" t="str">
            <v>Комплект фланца Ø65</v>
          </cell>
          <cell r="D1545" t="str">
            <v>Комплект фланца Ø65</v>
          </cell>
          <cell r="E1545" t="str">
            <v>Y</v>
          </cell>
        </row>
        <row r="1546">
          <cell r="A1546" t="str">
            <v>3590270</v>
          </cell>
          <cell r="B1546">
            <v>3590270</v>
          </cell>
          <cell r="C1546" t="str">
            <v>Комплект фланца Ø100</v>
          </cell>
          <cell r="D1546" t="str">
            <v>Комплект фланца Ø100</v>
          </cell>
          <cell r="E1546" t="str">
            <v>Y</v>
          </cell>
        </row>
        <row r="1547">
          <cell r="A1547" t="str">
            <v>3590273</v>
          </cell>
          <cell r="B1547">
            <v>3590273</v>
          </cell>
          <cell r="C1547" t="str">
            <v>Комплект заглушек для одного котла</v>
          </cell>
          <cell r="D1547" t="str">
            <v>Комплект заглушек для одного котла</v>
          </cell>
          <cell r="E1547" t="str">
            <v>Y</v>
          </cell>
        </row>
        <row r="1548">
          <cell r="A1548" t="str">
            <v>3208044</v>
          </cell>
          <cell r="B1548">
            <v>3208044</v>
          </cell>
          <cell r="C1548" t="str">
            <v>Труба из ПВХ 150х70 мм длиной 1,5 м</v>
          </cell>
          <cell r="D1548" t="str">
            <v>Труба из ПВХ 150х70 мм длиной 1,5 м</v>
          </cell>
          <cell r="E1548" t="str">
            <v>Y</v>
          </cell>
        </row>
        <row r="1549">
          <cell r="A1549" t="str">
            <v>3208063</v>
          </cell>
          <cell r="B1549">
            <v>3208063</v>
          </cell>
          <cell r="C1549" t="str">
            <v>Труба Ø150 1 м</v>
          </cell>
          <cell r="D1549" t="str">
            <v>Труба Ø150 1 м</v>
          </cell>
          <cell r="E1549" t="str">
            <v>Y</v>
          </cell>
        </row>
        <row r="1550">
          <cell r="A1550" t="str">
            <v>3208072</v>
          </cell>
          <cell r="B1550">
            <v>3208072</v>
          </cell>
          <cell r="C1550" t="str">
            <v>Труба Ø200 1 м</v>
          </cell>
          <cell r="D1550" t="str">
            <v>Труба Ø200 1 м</v>
          </cell>
          <cell r="E1550" t="str">
            <v>Y</v>
          </cell>
        </row>
        <row r="1551">
          <cell r="A1551" t="str">
            <v>3905049</v>
          </cell>
          <cell r="B1551">
            <v>3905049</v>
          </cell>
          <cell r="C1551" t="str">
            <v>Набор соединений для одного котла</v>
          </cell>
          <cell r="D1551" t="str">
            <v>Набор соединений для одного котла</v>
          </cell>
          <cell r="E1551" t="str">
            <v>N</v>
          </cell>
        </row>
        <row r="1552">
          <cell r="A1552" t="str">
            <v>3590473</v>
          </cell>
          <cell r="B1552">
            <v>3590473</v>
          </cell>
          <cell r="C1552" t="str">
            <v>GOS DEAERATION KIT TH-L</v>
          </cell>
          <cell r="D1552" t="str">
            <v>GOS DEAERATION KIT TH-L</v>
          </cell>
          <cell r="E1552" t="str">
            <v>Y</v>
          </cell>
        </row>
        <row r="1553">
          <cell r="A1553" t="str">
            <v>3590474</v>
          </cell>
          <cell r="B1553">
            <v>3590474</v>
          </cell>
          <cell r="C1553" t="str">
            <v>GOS DEAERATION KIT TH-S</v>
          </cell>
          <cell r="D1553" t="str">
            <v>GOS DEAERATION KIT TH-S</v>
          </cell>
          <cell r="E1553" t="str">
            <v>Y</v>
          </cell>
        </row>
        <row r="1554">
          <cell r="A1554" t="str">
            <v>3590679</v>
          </cell>
          <cell r="B1554">
            <v>3590679</v>
          </cell>
          <cell r="C1554" t="str">
            <v>ADAPTER KIT R600 TO TRIGON XL DN65</v>
          </cell>
          <cell r="D1554" t="str">
            <v>ADAPTER KIT R600 TO TRIGON XL DN65</v>
          </cell>
          <cell r="E1554" t="str">
            <v>Y</v>
          </cell>
        </row>
        <row r="1555">
          <cell r="A1555" t="str">
            <v>3590682</v>
          </cell>
          <cell r="B1555">
            <v>3590682</v>
          </cell>
          <cell r="C1555" t="str">
            <v>FLOW ADAPTER + NRV (PUMP LENGTH) 2 INCH</v>
          </cell>
          <cell r="D1555" t="str">
            <v>FLOW ADAPTER + NRV (PUMP LENGTH) 2 INCH</v>
          </cell>
          <cell r="E1555" t="str">
            <v>Y</v>
          </cell>
        </row>
        <row r="1556">
          <cell r="A1556" t="str">
            <v>3590683</v>
          </cell>
          <cell r="B1556">
            <v>3590683</v>
          </cell>
          <cell r="C1556" t="str">
            <v>FLOW ADAPTER + NRV (PUMP LENGTH) DN65</v>
          </cell>
          <cell r="D1556" t="str">
            <v>FLOW ADAPTER + NRV (PUMP LENGTH) DN65</v>
          </cell>
          <cell r="E1556" t="str">
            <v>Y</v>
          </cell>
        </row>
        <row r="1557">
          <cell r="A1557" t="str">
            <v>3590684</v>
          </cell>
          <cell r="B1557">
            <v>3590684</v>
          </cell>
          <cell r="C1557" t="str">
            <v>2PCS 90 DEGREE BEND 2 INCH</v>
          </cell>
          <cell r="D1557" t="str">
            <v>2PCS 90 DEGREE BEND 2 INCH</v>
          </cell>
          <cell r="E1557" t="str">
            <v>Y</v>
          </cell>
        </row>
        <row r="1558">
          <cell r="A1558" t="str">
            <v>3590685</v>
          </cell>
          <cell r="B1558">
            <v>3590685</v>
          </cell>
          <cell r="C1558" t="str">
            <v>2PCS 90 DEGREE BEND DN65</v>
          </cell>
          <cell r="D1558" t="str">
            <v>2PCS 90 DEGREE BEND DN65</v>
          </cell>
          <cell r="E1558" t="str">
            <v>Y</v>
          </cell>
        </row>
        <row r="1559">
          <cell r="A1559" t="str">
            <v>3905035</v>
          </cell>
          <cell r="B1559">
            <v>3905035</v>
          </cell>
          <cell r="C1559" t="str">
            <v>Комплект отводов 2 х 90 градусов DN65</v>
          </cell>
          <cell r="D1559" t="str">
            <v>Комплект отводов 2 х 90 градусов DN65</v>
          </cell>
          <cell r="E1559" t="str">
            <v>Y</v>
          </cell>
        </row>
        <row r="1560">
          <cell r="A1560" t="str">
            <v>3905036</v>
          </cell>
          <cell r="B1560">
            <v>3905036</v>
          </cell>
          <cell r="C1560" t="str">
            <v>Комплект отводов 2 х 90 градусов DN100</v>
          </cell>
          <cell r="D1560" t="str">
            <v>Комплект отводов 2 х 90 градусов DN100</v>
          </cell>
          <cell r="E1560" t="str">
            <v>Y</v>
          </cell>
        </row>
        <row r="1561">
          <cell r="A1561" t="str">
            <v>3905038</v>
          </cell>
          <cell r="B1561">
            <v>3905038</v>
          </cell>
          <cell r="C1561" t="str">
            <v>Набор приварных фланцев   2XDN100 + DN65</v>
          </cell>
          <cell r="D1561" t="str">
            <v>Набор приварных фланцев   2XDN100 + DN65</v>
          </cell>
          <cell r="E1561" t="str">
            <v>Y</v>
          </cell>
        </row>
        <row r="1562">
          <cell r="A1562" t="str">
            <v>3905041</v>
          </cell>
          <cell r="B1562">
            <v>3905041</v>
          </cell>
          <cell r="C1562" t="str">
            <v>Набор теплоизоляции для отводов 90°DN65</v>
          </cell>
          <cell r="D1562" t="str">
            <v>Набор теплоизоляции для отводов 90°DN65</v>
          </cell>
          <cell r="E1562" t="str">
            <v>Y</v>
          </cell>
        </row>
        <row r="1563">
          <cell r="A1563" t="str">
            <v>3905178</v>
          </cell>
          <cell r="B1563">
            <v>3905178</v>
          </cell>
          <cell r="C1563" t="str">
            <v>К-Т ЛЕВОГО ПОДКЛ.  РАЗДЕЛИТЕЛЯ</v>
          </cell>
          <cell r="D1563" t="str">
            <v>К-Т ЛЕВОГО ПОДКЛ.  РАЗДЕЛИТЕЛЯ</v>
          </cell>
          <cell r="E1563" t="str">
            <v>Y</v>
          </cell>
        </row>
        <row r="1564">
          <cell r="A1564" t="str">
            <v>3905179</v>
          </cell>
          <cell r="B1564">
            <v>3905179</v>
          </cell>
          <cell r="C1564" t="str">
            <v>К-Т ПРАВОГО ПОДКЛ.  РАЗДЕЛИТЕЛЯ</v>
          </cell>
          <cell r="D1564" t="str">
            <v>К-Т ПРАВОГО ПОДКЛ.  РАЗДЕЛИТЕЛЯ</v>
          </cell>
          <cell r="E1564" t="str">
            <v>Y</v>
          </cell>
        </row>
        <row r="1565">
          <cell r="A1565" t="str">
            <v>3905125</v>
          </cell>
          <cell r="B1565">
            <v>3905125</v>
          </cell>
          <cell r="C1565" t="str">
            <v>К-Т ПРИВАРНЫХ ФЛАНЦЕВ DN65 ВОДА И ГАЗА</v>
          </cell>
          <cell r="D1565" t="str">
            <v>К-Т ПРИВАРНЫХ ФЛАНЦЕВ DN65 ВОДА И ГАЗА</v>
          </cell>
          <cell r="E1565" t="str">
            <v>Y</v>
          </cell>
        </row>
        <row r="1566">
          <cell r="A1566" t="str">
            <v>3905168</v>
          </cell>
          <cell r="B1566">
            <v>3905168</v>
          </cell>
          <cell r="C1566" t="str">
            <v>РАМА+КОЛЛЕКТОРА DN100  2/4 TRIGON L PLUS</v>
          </cell>
          <cell r="D1566" t="str">
            <v>РАМА+КОЛЛЕКТОРА DN100  2/4 TRIGON L PLUS</v>
          </cell>
          <cell r="E1566" t="str">
            <v>Y</v>
          </cell>
        </row>
        <row r="1567">
          <cell r="A1567" t="str">
            <v>3905169</v>
          </cell>
          <cell r="B1567">
            <v>3905169</v>
          </cell>
          <cell r="C1567" t="str">
            <v>РАМА+КОЛЛЕКТОРА DN100 3/6 TRIGON L PLUS</v>
          </cell>
          <cell r="D1567" t="str">
            <v>РАМА+КОЛЛЕКТОРА DN100 3/6 TRIGON L PLUS</v>
          </cell>
          <cell r="E1567" t="str">
            <v>Y</v>
          </cell>
        </row>
        <row r="1568">
          <cell r="A1568" t="str">
            <v>3590708</v>
          </cell>
          <cell r="B1568">
            <v>3590708</v>
          </cell>
          <cell r="C1568" t="str">
            <v>2ND RETURN CONN. TR-XL 150-250</v>
          </cell>
          <cell r="D1568" t="str">
            <v>2ND RETURN CONN. TR-XL 150-250</v>
          </cell>
          <cell r="E1568" t="str">
            <v>Y</v>
          </cell>
        </row>
        <row r="1569">
          <cell r="A1569" t="str">
            <v>3590710</v>
          </cell>
          <cell r="B1569">
            <v>3590710</v>
          </cell>
          <cell r="C1569" t="str">
            <v>2ND RETURN CONN. TR-XL 300-570</v>
          </cell>
          <cell r="D1569" t="str">
            <v>2ND RETURN CONN. TR-XL 300-570</v>
          </cell>
          <cell r="E1569" t="str">
            <v>Y</v>
          </cell>
        </row>
        <row r="1570">
          <cell r="A1570" t="str">
            <v>3905137</v>
          </cell>
          <cell r="B1570">
            <v>3905137</v>
          </cell>
          <cell r="C1570" t="str">
            <v>ВОЗДУХООТВОДЧИК ДЛЯ КАСКАДА</v>
          </cell>
          <cell r="D1570" t="str">
            <v>ВОЗДУХООТВОДЧИК ДЛЯ КАСКАДА</v>
          </cell>
          <cell r="E1570" t="str">
            <v>Y</v>
          </cell>
        </row>
        <row r="1571">
          <cell r="A1571" t="str">
            <v>3905136</v>
          </cell>
          <cell r="B1571">
            <v>3905136</v>
          </cell>
          <cell r="C1571" t="str">
            <v>ТЕПЛОИЗОЛЯЦИЯ ДЛЯ КОЛЛЕКТОРА DN65/DN100</v>
          </cell>
          <cell r="D1571" t="str">
            <v>ТЕПЛОИЗОЛЯЦИЯ ДЛЯ КОЛЛЕКТОРА DN65/DN100</v>
          </cell>
          <cell r="E1571" t="str">
            <v>Y</v>
          </cell>
        </row>
        <row r="1572">
          <cell r="A1572" t="str">
            <v>3905174</v>
          </cell>
          <cell r="B1572">
            <v>3905174</v>
          </cell>
          <cell r="C1572" t="str">
            <v>ТЕПЛОИЗОЛЯЦИЯ ОТВОДОВ 90° DN100</v>
          </cell>
          <cell r="D1572" t="str">
            <v>ТЕПЛОИЗОЛЯЦИЯ ОТВОДОВ 90° DN100</v>
          </cell>
          <cell r="E1572" t="str">
            <v>Y</v>
          </cell>
        </row>
        <row r="1573">
          <cell r="A1573" t="str">
            <v>3905132</v>
          </cell>
          <cell r="B1573">
            <v>3905132</v>
          </cell>
          <cell r="C1573" t="str">
            <v>КОЛЛЕКТОРА DN100 ДЛЯ 2/4 THISION L PLUS</v>
          </cell>
          <cell r="D1573" t="str">
            <v>КОЛЛЕКТОРА DN100 ДЛЯ 2/4 THISION L PLUS</v>
          </cell>
          <cell r="E1573" t="str">
            <v>Y</v>
          </cell>
        </row>
        <row r="1574">
          <cell r="A1574" t="str">
            <v>3905134</v>
          </cell>
          <cell r="B1574">
            <v>3905134</v>
          </cell>
          <cell r="C1574" t="str">
            <v>КОЛЛЕКТОРА DN100 ДЛЯ 3/6 THISION L PLUS</v>
          </cell>
          <cell r="D1574" t="str">
            <v>КОЛЛЕКТОРА DN100 ДЛЯ 3/6 THISION L PLUS</v>
          </cell>
          <cell r="E1574" t="str">
            <v>Y</v>
          </cell>
        </row>
        <row r="1575">
          <cell r="A1575" t="str">
            <v>3905129</v>
          </cell>
          <cell r="B1575">
            <v>3905129</v>
          </cell>
          <cell r="C1575" t="str">
            <v>КОЛЛЕКТОРА DN65 ДЛЯ 2/4 THISION L PLUS</v>
          </cell>
          <cell r="D1575" t="str">
            <v>КОЛЛЕКТОРА DN65 ДЛЯ 2/4 THISION L PLUS</v>
          </cell>
          <cell r="E1575" t="str">
            <v>Y</v>
          </cell>
        </row>
        <row r="1576">
          <cell r="A1576" t="str">
            <v>3905130</v>
          </cell>
          <cell r="B1576">
            <v>3905130</v>
          </cell>
          <cell r="C1576" t="str">
            <v>КОЛЛЕКТОРА DN65 ДЛЯ 3/6 THISION L PLUS</v>
          </cell>
          <cell r="D1576" t="str">
            <v>КОЛЛЕКТОРА DN65 ДЛЯ 3/6 THISION L PLUS</v>
          </cell>
          <cell r="E1576" t="str">
            <v>Y</v>
          </cell>
        </row>
        <row r="1577">
          <cell r="A1577" t="str">
            <v>3905126</v>
          </cell>
          <cell r="B1577">
            <v>3905126</v>
          </cell>
          <cell r="C1577" t="str">
            <v>Набор приварных фланцев   2XDN150 + DN65</v>
          </cell>
          <cell r="D1577" t="str">
            <v>Набор приварных фланцев   2XDN150 + DN65</v>
          </cell>
          <cell r="E1577" t="str">
            <v>Y</v>
          </cell>
        </row>
        <row r="1578">
          <cell r="A1578" t="str">
            <v>3905026</v>
          </cell>
          <cell r="B1578">
            <v>3905026</v>
          </cell>
          <cell r="C1578" t="str">
            <v>Фланцевая заглушка DN65 ВОДА, 2 шт.</v>
          </cell>
          <cell r="D1578" t="str">
            <v>Фланцевая заглушка DN65 ВОДА, 2 шт.</v>
          </cell>
          <cell r="E1578" t="str">
            <v>Y</v>
          </cell>
        </row>
        <row r="1579">
          <cell r="A1579" t="str">
            <v>3905027</v>
          </cell>
          <cell r="B1579">
            <v>3905027</v>
          </cell>
          <cell r="C1579" t="str">
            <v>Фланцевая заглушка DN100 ВОДА, 2 шт</v>
          </cell>
          <cell r="D1579" t="str">
            <v>Фланцевая заглушка DN100 ВОДА, 2 шт</v>
          </cell>
          <cell r="E1579" t="str">
            <v>Y</v>
          </cell>
        </row>
        <row r="1580">
          <cell r="A1580" t="str">
            <v>3905170</v>
          </cell>
          <cell r="B1580">
            <v>3905170</v>
          </cell>
          <cell r="C1580" t="str">
            <v>IT CSCD FS GROUND BRACKET TLPLUS</v>
          </cell>
          <cell r="D1580" t="str">
            <v>IT CSCD FS GROUND BRACKET TLPLUS</v>
          </cell>
          <cell r="E1580" t="str">
            <v>Y</v>
          </cell>
        </row>
        <row r="1581">
          <cell r="A1581" t="str">
            <v>3590472</v>
          </cell>
          <cell r="B1581">
            <v>3590472</v>
          </cell>
          <cell r="C1581" t="str">
            <v>Опора коллектора (левая)</v>
          </cell>
          <cell r="D1581" t="str">
            <v>Опора коллектора (левая)</v>
          </cell>
          <cell r="E1581" t="str">
            <v>Y</v>
          </cell>
        </row>
        <row r="1582">
          <cell r="A1582" t="str">
            <v>3590279</v>
          </cell>
          <cell r="B1582">
            <v>3590279</v>
          </cell>
          <cell r="C1582" t="str">
            <v>Стойка монтажной рамы</v>
          </cell>
          <cell r="D1582" t="str">
            <v>Стойка монтажной рамы</v>
          </cell>
          <cell r="E1582" t="str">
            <v>Y</v>
          </cell>
        </row>
        <row r="1583">
          <cell r="A1583" t="str">
            <v>3590280</v>
          </cell>
          <cell r="B1583">
            <v>3590280</v>
          </cell>
          <cell r="C1583" t="str">
            <v>Горизонтальная перемычка монтажной рамы</v>
          </cell>
          <cell r="D1583" t="str">
            <v>Горизонтальная перемычка монтажной рамы</v>
          </cell>
          <cell r="E1583" t="str">
            <v>Y</v>
          </cell>
        </row>
        <row r="1584">
          <cell r="A1584" t="str">
            <v>3590283</v>
          </cell>
          <cell r="B1584">
            <v>3590283</v>
          </cell>
          <cell r="C1584" t="str">
            <v>Опора монтажной рамы</v>
          </cell>
          <cell r="D1584" t="str">
            <v>Опора монтажной рамы</v>
          </cell>
          <cell r="E1584" t="str">
            <v>Y</v>
          </cell>
        </row>
        <row r="1585">
          <cell r="A1585" t="str">
            <v>3590443</v>
          </cell>
          <cell r="B1585">
            <v>3590443</v>
          </cell>
          <cell r="C1585" t="str">
            <v>Опора коллектора (правая)</v>
          </cell>
          <cell r="D1585" t="str">
            <v>Опора коллектора (правая)</v>
          </cell>
          <cell r="E1585" t="str">
            <v>Y</v>
          </cell>
        </row>
        <row r="1586">
          <cell r="A1586" t="str">
            <v>3905336</v>
          </cell>
          <cell r="B1586">
            <v>3905336</v>
          </cell>
          <cell r="C1586" t="str">
            <v>SINGLE BOILER RACK</v>
          </cell>
          <cell r="D1586" t="str">
            <v>SINGLE BOILER RACK</v>
          </cell>
          <cell r="E1586" t="str">
            <v>Y</v>
          </cell>
        </row>
        <row r="1587">
          <cell r="A1587" t="str">
            <v>3318245</v>
          </cell>
          <cell r="B1587">
            <v>3318245</v>
          </cell>
          <cell r="C1587" t="str">
            <v>Картонно-пластиковый шаблон 5шт.</v>
          </cell>
          <cell r="D1587" t="str">
            <v>Картонно-пластиковый шаблон 5шт.</v>
          </cell>
          <cell r="E1587" t="str">
            <v>Y</v>
          </cell>
        </row>
        <row r="1588">
          <cell r="A1588" t="str">
            <v>3318431</v>
          </cell>
          <cell r="B1588">
            <v>3318431</v>
          </cell>
          <cell r="C1588" t="str">
            <v>Storage carton-plastic template kit (5 pcs)</v>
          </cell>
          <cell r="D1588" t="str">
            <v>Storage carton-plastic template kit (5 pcs)</v>
          </cell>
          <cell r="E1588" t="str">
            <v>Y</v>
          </cell>
        </row>
        <row r="1589">
          <cell r="A1589" t="str">
            <v>3905347</v>
          </cell>
          <cell r="B1589">
            <v>3905347</v>
          </cell>
          <cell r="C1589" t="str">
            <v>MOUNTING FEET TRIGON L PLUS</v>
          </cell>
          <cell r="D1589" t="str">
            <v>MOUNTING FEET TRIGON L PLUS</v>
          </cell>
          <cell r="E1589" t="str">
            <v>Y</v>
          </cell>
        </row>
        <row r="1590">
          <cell r="A1590" t="str">
            <v>3905017</v>
          </cell>
          <cell r="B1590">
            <v>3905017</v>
          </cell>
          <cell r="C1590" t="str">
            <v>Коллектор V/R DN65 + газ DN50 2/4K</v>
          </cell>
          <cell r="D1590" t="str">
            <v>Коллектор V/R DN65 + газ DN50 2/4K</v>
          </cell>
          <cell r="E1590" t="str">
            <v>N</v>
          </cell>
        </row>
        <row r="1591">
          <cell r="A1591" t="str">
            <v>3905018</v>
          </cell>
          <cell r="B1591">
            <v>3905018</v>
          </cell>
          <cell r="C1591" t="str">
            <v>Коллектор V/R DN100 + газ DN65 2/4K</v>
          </cell>
          <cell r="D1591" t="str">
            <v>Коллектор V/R DN100 + газ DN65 2/4K</v>
          </cell>
          <cell r="E1591" t="str">
            <v>N</v>
          </cell>
        </row>
        <row r="1592">
          <cell r="A1592" t="str">
            <v>3905019</v>
          </cell>
          <cell r="B1592">
            <v>3905019</v>
          </cell>
          <cell r="C1592" t="str">
            <v>Коллектор V/R DN65 + газ DN50 3/6K</v>
          </cell>
          <cell r="D1592" t="str">
            <v>Коллектор V/R DN65 + газ DN50 3/6K</v>
          </cell>
          <cell r="E1592" t="str">
            <v>N</v>
          </cell>
        </row>
        <row r="1593">
          <cell r="A1593" t="str">
            <v>3905020</v>
          </cell>
          <cell r="B1593">
            <v>3905020</v>
          </cell>
          <cell r="C1593" t="str">
            <v>Коллектор V/R DN100 + газ DN65 3/6K</v>
          </cell>
          <cell r="D1593" t="str">
            <v>Коллектор V/R DN100 + газ DN65 3/6K</v>
          </cell>
          <cell r="E1593" t="str">
            <v>N</v>
          </cell>
        </row>
        <row r="1594">
          <cell r="A1594" t="str">
            <v>3905021</v>
          </cell>
          <cell r="B1594">
            <v>3905021</v>
          </cell>
          <cell r="C1594" t="str">
            <v>I-образная монтажная стойка</v>
          </cell>
          <cell r="D1594" t="str">
            <v>I-образная монтажная стойка</v>
          </cell>
          <cell r="E1594" t="str">
            <v>N</v>
          </cell>
        </row>
        <row r="1595">
          <cell r="A1595" t="str">
            <v>3905022</v>
          </cell>
          <cell r="B1595">
            <v>3905022</v>
          </cell>
          <cell r="C1595" t="str">
            <v>L-образная монтажная стойка</v>
          </cell>
          <cell r="D1595" t="str">
            <v>L-образная монтажная стойка</v>
          </cell>
          <cell r="E1595" t="str">
            <v>N</v>
          </cell>
        </row>
        <row r="1596">
          <cell r="A1596" t="str">
            <v>3905023</v>
          </cell>
          <cell r="B1596">
            <v>3905023</v>
          </cell>
          <cell r="C1596" t="str">
            <v>Монтажная планка для 2 котлов</v>
          </cell>
          <cell r="D1596" t="str">
            <v>Монтажная планка для 2 котлов</v>
          </cell>
          <cell r="E1596" t="str">
            <v>N</v>
          </cell>
        </row>
        <row r="1597">
          <cell r="A1597" t="str">
            <v>3905024</v>
          </cell>
          <cell r="B1597">
            <v>3905024</v>
          </cell>
          <cell r="C1597" t="str">
            <v>Монтажная планка для 3 котлов</v>
          </cell>
          <cell r="D1597" t="str">
            <v>Монтажная планка для 3 котлов</v>
          </cell>
          <cell r="E1597" t="str">
            <v>N</v>
          </cell>
        </row>
        <row r="1598">
          <cell r="A1598" t="str">
            <v>3905025</v>
          </cell>
          <cell r="B1598">
            <v>3905025</v>
          </cell>
          <cell r="C1598" t="str">
            <v>Монтажная рама для монтажа 1 котла</v>
          </cell>
          <cell r="D1598" t="str">
            <v>Монтажная рама для монтажа 1 котла</v>
          </cell>
          <cell r="E1598" t="str">
            <v>N</v>
          </cell>
        </row>
        <row r="1599">
          <cell r="A1599" t="str">
            <v>3905030</v>
          </cell>
          <cell r="B1599">
            <v>3905030</v>
          </cell>
          <cell r="C1599" t="str">
            <v>Комплект для подключения котла, последов</v>
          </cell>
          <cell r="D1599" t="str">
            <v>Комплект для подключения котла, последов</v>
          </cell>
          <cell r="E1599" t="str">
            <v>N</v>
          </cell>
        </row>
        <row r="1600">
          <cell r="A1600" t="str">
            <v>3905031</v>
          </cell>
          <cell r="B1600">
            <v>3905031</v>
          </cell>
          <cell r="C1600" t="str">
            <v>Комплект для подключения котла, спина к</v>
          </cell>
          <cell r="D1600" t="str">
            <v>Комплект для подключения котла, спина к</v>
          </cell>
          <cell r="E1600" t="str">
            <v>N</v>
          </cell>
        </row>
        <row r="1601">
          <cell r="A1601" t="str">
            <v>3905032</v>
          </cell>
          <cell r="B1601">
            <v>3905032</v>
          </cell>
          <cell r="C1601" t="str">
            <v>Комплект для подключения котла с трёх хо</v>
          </cell>
          <cell r="D1601" t="str">
            <v>Комплект для подключения котла с трёх хо</v>
          </cell>
          <cell r="E1601" t="str">
            <v>N</v>
          </cell>
        </row>
        <row r="1602">
          <cell r="A1602" t="str">
            <v>3905043</v>
          </cell>
          <cell r="B1602">
            <v>3905043</v>
          </cell>
          <cell r="C1602" t="str">
            <v>Соединительный кабель для подключения 2-</v>
          </cell>
          <cell r="D1602" t="str">
            <v>Соединительный кабель для подключения 2-</v>
          </cell>
          <cell r="E1602" t="str">
            <v>N</v>
          </cell>
        </row>
        <row r="1603">
          <cell r="A1603" t="str">
            <v>3905044</v>
          </cell>
          <cell r="B1603">
            <v>3905044</v>
          </cell>
          <cell r="C1603" t="str">
            <v>Удлинительный кабеля шины</v>
          </cell>
          <cell r="D1603" t="str">
            <v>Удлинительный кабеля шины</v>
          </cell>
          <cell r="E1603" t="str">
            <v>N</v>
          </cell>
        </row>
        <row r="1604">
          <cell r="A1604" t="str">
            <v>3905144</v>
          </cell>
          <cell r="B1604">
            <v>3905144</v>
          </cell>
          <cell r="C1604" t="str">
            <v>ВЕРХНЯЯ БАЛКА И НИЖНЯЯ ПЕРЕМЫЧКА 2 КОТЛА</v>
          </cell>
          <cell r="D1604" t="str">
            <v>ВЕРХНЯЯ БАЛКА И НИЖНЯЯ ПЕРЕМЫЧКА 2 КОТЛА</v>
          </cell>
          <cell r="E1604" t="str">
            <v>Y</v>
          </cell>
        </row>
        <row r="1605">
          <cell r="A1605" t="str">
            <v>3905143</v>
          </cell>
          <cell r="B1605">
            <v>3905143</v>
          </cell>
          <cell r="C1605" t="str">
            <v>I-ОБРАЗНАЯ МОНТАЖНАЯ СТОЙКА</v>
          </cell>
          <cell r="D1605" t="str">
            <v>I-ОБРАЗНАЯ МОНТАЖНАЯ СТОЙКА</v>
          </cell>
          <cell r="E1605" t="str">
            <v>Y</v>
          </cell>
        </row>
        <row r="1606">
          <cell r="A1606" t="str">
            <v>3905142</v>
          </cell>
          <cell r="B1606">
            <v>3905142</v>
          </cell>
          <cell r="C1606" t="str">
            <v>L-ОБРАЗНАЯ МОНТАЖНАЯ СТОЙКА</v>
          </cell>
          <cell r="D1606" t="str">
            <v>L-ОБРАЗНАЯ МОНТАЖНАЯ СТОЙКА</v>
          </cell>
          <cell r="E1606" t="str">
            <v>Y</v>
          </cell>
        </row>
        <row r="1607">
          <cell r="A1607" t="str">
            <v>3905147</v>
          </cell>
          <cell r="B1607">
            <v>3905147</v>
          </cell>
          <cell r="C1607" t="str">
            <v>ВЕРХНЯЯ БАЛКА И НИЖНЯЯ ПЕРЕМЫЧКА 3 КОТЛА</v>
          </cell>
          <cell r="D1607" t="str">
            <v>ВЕРХНЯЯ БАЛКА И НИЖНЯЯ ПЕРЕМЫЧКА 3 КОТЛА</v>
          </cell>
          <cell r="E1607" t="str">
            <v>Y</v>
          </cell>
        </row>
        <row r="1608">
          <cell r="A1608" t="str">
            <v>3905148</v>
          </cell>
          <cell r="B1608">
            <v>3905148</v>
          </cell>
          <cell r="C1608" t="str">
            <v>МОНТАЖНАЯ РЕЙКА ДЛЯ 2 КОТЛОВ</v>
          </cell>
          <cell r="D1608" t="str">
            <v>МОНТАЖНАЯ РЕЙКА ДЛЯ 2 КОТЛОВ</v>
          </cell>
          <cell r="E1608" t="str">
            <v>Y</v>
          </cell>
        </row>
        <row r="1609">
          <cell r="A1609" t="str">
            <v>3905149</v>
          </cell>
          <cell r="B1609">
            <v>3905149</v>
          </cell>
          <cell r="C1609" t="str">
            <v>МОНТАЖНАЯ РЕЙКА ДЛЯ 3 КОТЛОВ</v>
          </cell>
          <cell r="D1609" t="str">
            <v>МОНТАЖНАЯ РЕЙКА ДЛЯ 3 КОТЛОВ</v>
          </cell>
          <cell r="E1609" t="str">
            <v>Y</v>
          </cell>
        </row>
        <row r="1610">
          <cell r="A1610" t="str">
            <v>3590648</v>
          </cell>
          <cell r="B1610">
            <v>3590648</v>
          </cell>
          <cell r="C1610" t="str">
            <v>Набор для разборки TR-XXL SE85-ECO75-EVO80</v>
          </cell>
          <cell r="D1610" t="str">
            <v>Набор для разборки TR-XXL SE85-ECO75-EVO80</v>
          </cell>
          <cell r="E1610" t="str">
            <v>Y</v>
          </cell>
        </row>
        <row r="1611">
          <cell r="A1611" t="str">
            <v>3590651</v>
          </cell>
          <cell r="B1611">
            <v>3590651</v>
          </cell>
          <cell r="C1611" t="str">
            <v>Набор для разборки TR-XXL SE120-ECO105-EVO110</v>
          </cell>
          <cell r="D1611" t="str">
            <v>Набор для разборки TR-XXL SE120-ECO105-EVO110</v>
          </cell>
          <cell r="E1611" t="str">
            <v>Y</v>
          </cell>
        </row>
        <row r="1612">
          <cell r="A1612" t="str">
            <v>3590661</v>
          </cell>
          <cell r="B1612">
            <v>3590661</v>
          </cell>
          <cell r="C1612" t="str">
            <v>DISASSEMBLY KIT TRIGON XL 150</v>
          </cell>
          <cell r="D1612" t="str">
            <v>DISASSEMBLY KIT TRIGON XL 150</v>
          </cell>
          <cell r="E1612" t="str">
            <v>Y</v>
          </cell>
        </row>
        <row r="1613">
          <cell r="A1613" t="str">
            <v>3590662</v>
          </cell>
          <cell r="B1613">
            <v>3590662</v>
          </cell>
          <cell r="C1613" t="str">
            <v>DISASSEMBLY KIT TRIGON XL 200</v>
          </cell>
          <cell r="D1613" t="str">
            <v>DISASSEMBLY KIT TRIGON XL 200</v>
          </cell>
          <cell r="E1613" t="str">
            <v>Y</v>
          </cell>
        </row>
        <row r="1614">
          <cell r="A1614" t="str">
            <v>3590663</v>
          </cell>
          <cell r="B1614">
            <v>3590663</v>
          </cell>
          <cell r="C1614" t="str">
            <v>DISASSEMBLY KIT TRIGON XL 250</v>
          </cell>
          <cell r="D1614" t="str">
            <v>DISASSEMBLY KIT TRIGON XL 250</v>
          </cell>
          <cell r="E1614" t="str">
            <v>Y</v>
          </cell>
        </row>
        <row r="1615">
          <cell r="A1615" t="str">
            <v>3590664</v>
          </cell>
          <cell r="B1615">
            <v>3590664</v>
          </cell>
          <cell r="C1615" t="str">
            <v>DISASSEMBLY KIT TRIGON XL 300</v>
          </cell>
          <cell r="D1615" t="str">
            <v>DISASSEMBLY KIT TRIGON XL 300</v>
          </cell>
          <cell r="E1615" t="str">
            <v>Y</v>
          </cell>
        </row>
        <row r="1616">
          <cell r="A1616" t="str">
            <v>3590665</v>
          </cell>
          <cell r="B1616">
            <v>3590665</v>
          </cell>
          <cell r="C1616" t="str">
            <v>DISASSEMBLY KIT TRIGON XL 400</v>
          </cell>
          <cell r="D1616" t="str">
            <v>DISASSEMBLY KIT TRIGON XL 400</v>
          </cell>
          <cell r="E1616" t="str">
            <v>Y</v>
          </cell>
        </row>
        <row r="1617">
          <cell r="A1617" t="str">
            <v>3590666</v>
          </cell>
          <cell r="B1617">
            <v>3590666</v>
          </cell>
          <cell r="C1617" t="str">
            <v>DISASSEMBLY KIT TRIGON XL 500</v>
          </cell>
          <cell r="D1617" t="str">
            <v>DISASSEMBLY KIT TRIGON XL 500</v>
          </cell>
          <cell r="E1617" t="str">
            <v>Y</v>
          </cell>
        </row>
        <row r="1618">
          <cell r="A1618" t="str">
            <v>3590667</v>
          </cell>
          <cell r="B1618">
            <v>3590667</v>
          </cell>
          <cell r="C1618" t="str">
            <v>DISASSEMBLY KIT TRIGON XL 570</v>
          </cell>
          <cell r="D1618" t="str">
            <v>DISASSEMBLY KIT TRIGON XL 570</v>
          </cell>
          <cell r="E1618" t="str">
            <v>Y</v>
          </cell>
        </row>
        <row r="1619">
          <cell r="A1619" t="str">
            <v>3590769</v>
          </cell>
          <cell r="B1619">
            <v>3590769</v>
          </cell>
          <cell r="C1619" t="str">
            <v>Набор для разборки TR-XXL SE130-ECO115-EVO120</v>
          </cell>
          <cell r="D1619" t="str">
            <v>Набор для разборки TR-XXL SE130-ECO115-EVO120</v>
          </cell>
          <cell r="E1619" t="str">
            <v>Y</v>
          </cell>
        </row>
        <row r="1620">
          <cell r="A1620" t="str">
            <v>3590770</v>
          </cell>
          <cell r="B1620">
            <v>3590770</v>
          </cell>
          <cell r="C1620" t="str">
            <v>Набор для разборки TR-XXL SE150-ECO130-EVO140</v>
          </cell>
          <cell r="D1620" t="str">
            <v>Набор для разборки TR-XXL SE150-ECO130-EVO140</v>
          </cell>
          <cell r="E1620" t="str">
            <v>Y</v>
          </cell>
        </row>
        <row r="1621">
          <cell r="A1621" t="str">
            <v>3590771</v>
          </cell>
          <cell r="B1621">
            <v>3590771</v>
          </cell>
          <cell r="C1621" t="str">
            <v>Набор для разборки TR-XXL SE170-ECO145-EVO155</v>
          </cell>
          <cell r="D1621" t="str">
            <v>Набор для разборки TR-XXL SE170-ECO145-EVO155</v>
          </cell>
          <cell r="E1621" t="str">
            <v>Y</v>
          </cell>
        </row>
        <row r="1622">
          <cell r="A1622" t="str">
            <v>3590817</v>
          </cell>
          <cell r="B1622">
            <v>3590817</v>
          </cell>
          <cell r="C1622" t="str">
            <v xml:space="preserve">Набор для разборки TR-XXL EVO200 </v>
          </cell>
          <cell r="D1622" t="str">
            <v xml:space="preserve">Набор для разборки TR-XXL EVO200 </v>
          </cell>
          <cell r="E1622" t="str">
            <v>Y</v>
          </cell>
        </row>
        <row r="1623">
          <cell r="A1623" t="str">
            <v>3590281</v>
          </cell>
          <cell r="B1623">
            <v>3590281</v>
          </cell>
          <cell r="C1623" t="str">
            <v>COLLECTOR SUPPORT LEFT</v>
          </cell>
          <cell r="D1623" t="str">
            <v>COLLECTOR SUPPORT LEFT</v>
          </cell>
          <cell r="E1623" t="str">
            <v>Y</v>
          </cell>
        </row>
        <row r="1624">
          <cell r="A1624" t="str">
            <v>3590282</v>
          </cell>
          <cell r="B1624">
            <v>3590282</v>
          </cell>
          <cell r="C1624" t="str">
            <v>COLLECTOR SUPPORT RIGHT</v>
          </cell>
          <cell r="D1624" t="str">
            <v>COLLECTOR SUPPORT RIGHT</v>
          </cell>
          <cell r="E1624" t="str">
            <v>Y</v>
          </cell>
        </row>
        <row r="1625">
          <cell r="A1625" t="str">
            <v>3318621</v>
          </cell>
          <cell r="B1625">
            <v>3318621</v>
          </cell>
          <cell r="C1625" t="str">
            <v>MGZ II EVO модуль 2 зоны HT, мод.насос</v>
          </cell>
          <cell r="D1625" t="str">
            <v>MGZ II EVO модуль 2 зоны HT, мод.насос</v>
          </cell>
          <cell r="E1625" t="str">
            <v>Y</v>
          </cell>
        </row>
        <row r="1626">
          <cell r="A1626" t="str">
            <v>3318622</v>
          </cell>
          <cell r="B1626">
            <v>3318622</v>
          </cell>
          <cell r="C1626" t="str">
            <v>MGZ III EVO модуль 3 зоны HT, мод.насос</v>
          </cell>
          <cell r="D1626" t="str">
            <v>MGZ III EVO модуль 3 зоны HT, мод.насос</v>
          </cell>
          <cell r="E1626" t="str">
            <v>Y</v>
          </cell>
        </row>
        <row r="1627">
          <cell r="A1627" t="str">
            <v>3318624</v>
          </cell>
          <cell r="B1627">
            <v>3318624</v>
          </cell>
          <cell r="C1627" t="str">
            <v>MGM II EVO модуль 2 зоны HT+LT,мод.насос</v>
          </cell>
          <cell r="D1627" t="str">
            <v>MGM II EVO модуль 2 зоны HT+LT,мод.насос</v>
          </cell>
          <cell r="E1627" t="str">
            <v>Y</v>
          </cell>
        </row>
        <row r="1628">
          <cell r="A1628" t="str">
            <v>3318625</v>
          </cell>
          <cell r="B1628">
            <v>3318625</v>
          </cell>
          <cell r="C1628" t="str">
            <v>MGM III EVO модуль 3зоныHT+2LT,мод.насос</v>
          </cell>
          <cell r="D1628" t="str">
            <v>MGM III EVO модуль 3зоныHT+2LT,мод.насос</v>
          </cell>
          <cell r="E1628" t="str">
            <v>Y</v>
          </cell>
        </row>
        <row r="1629">
          <cell r="A1629" t="str">
            <v>3581310</v>
          </cell>
          <cell r="B1629">
            <v>3581310</v>
          </cell>
          <cell r="C1629" t="str">
            <v>Насосная группа TOP-Z 30/7 TH-L EVO IP</v>
          </cell>
          <cell r="D1629" t="str">
            <v>Насосная группа TOP-Z 30/7 TH-L EVO IP</v>
          </cell>
          <cell r="E1629" t="str">
            <v>Y</v>
          </cell>
        </row>
        <row r="1630">
          <cell r="A1630" t="str">
            <v>3581311</v>
          </cell>
          <cell r="B1630">
            <v>3581311</v>
          </cell>
          <cell r="C1630" t="str">
            <v>Насосная группа TOP-Z 30/10 TH-L EVO IP</v>
          </cell>
          <cell r="D1630" t="str">
            <v>Насосная группа TOP-Z 30/10 TH-L EVO IP</v>
          </cell>
          <cell r="E1630" t="str">
            <v>Y</v>
          </cell>
        </row>
        <row r="1631">
          <cell r="A1631" t="str">
            <v>3590492</v>
          </cell>
          <cell r="B1631">
            <v>3590492</v>
          </cell>
          <cell r="C1631" t="str">
            <v>Насос MAGNA3 65-120F R3XXX</v>
          </cell>
          <cell r="D1631" t="str">
            <v>Насос MAGNA3 65-120F R3XXX</v>
          </cell>
          <cell r="E1631" t="str">
            <v>Y</v>
          </cell>
        </row>
        <row r="1632">
          <cell r="A1632" t="str">
            <v>3590493</v>
          </cell>
          <cell r="B1632">
            <v>3590493</v>
          </cell>
          <cell r="C1632" t="str">
            <v>Насос MAGNA3 85-120F R3XXX</v>
          </cell>
          <cell r="D1632" t="str">
            <v>Насос MAGNA3 85-120F R3XXX</v>
          </cell>
          <cell r="E1632" t="str">
            <v>Y</v>
          </cell>
        </row>
        <row r="1633">
          <cell r="A1633" t="str">
            <v>12083090</v>
          </cell>
          <cell r="B1633">
            <v>12083090</v>
          </cell>
          <cell r="C1633" t="str">
            <v>Комплект насоса UPS32-60F A 3</v>
          </cell>
          <cell r="D1633" t="str">
            <v>Комплект насоса UPS32-60F A 3</v>
          </cell>
          <cell r="E1633" t="str">
            <v>N</v>
          </cell>
        </row>
        <row r="1634">
          <cell r="A1634" t="str">
            <v>3590490</v>
          </cell>
          <cell r="B1634">
            <v>3590490</v>
          </cell>
          <cell r="C1634" t="str">
            <v>Котловой насос TP80-170/4</v>
          </cell>
          <cell r="D1634" t="str">
            <v>Котловой насос TP80-170/4</v>
          </cell>
          <cell r="E1634" t="str">
            <v>Y</v>
          </cell>
        </row>
        <row r="1635">
          <cell r="A1635" t="str">
            <v>3590491</v>
          </cell>
          <cell r="B1635">
            <v>3590491</v>
          </cell>
          <cell r="C1635" t="str">
            <v>Котловой насос TP80-270/4</v>
          </cell>
          <cell r="D1635" t="str">
            <v>Котловой насос TP80-270/4</v>
          </cell>
          <cell r="E1635" t="str">
            <v>Y</v>
          </cell>
        </row>
        <row r="1636">
          <cell r="A1636" t="str">
            <v>3580794</v>
          </cell>
          <cell r="B1636">
            <v>3580794</v>
          </cell>
          <cell r="C1636" t="str">
            <v>Нейтрализатор конденсата тип DN2</v>
          </cell>
          <cell r="D1636" t="str">
            <v>Нейтрализатор конденсата тип DN2</v>
          </cell>
          <cell r="E1636" t="str">
            <v>N</v>
          </cell>
        </row>
        <row r="1637">
          <cell r="A1637" t="str">
            <v>3590033</v>
          </cell>
          <cell r="B1637">
            <v>3590033</v>
          </cell>
          <cell r="C1637" t="str">
            <v>Мраморная крошка для нейтрализации конде</v>
          </cell>
          <cell r="D1637" t="str">
            <v>Мраморная крошка для нейтрализации конде</v>
          </cell>
          <cell r="E1637" t="str">
            <v>N</v>
          </cell>
        </row>
        <row r="1638">
          <cell r="A1638" t="str">
            <v>3629055</v>
          </cell>
          <cell r="B1638">
            <v>3629055</v>
          </cell>
          <cell r="C1638" t="str">
            <v>CONDENSATE COLLECTION TANK конденс. бак</v>
          </cell>
          <cell r="D1638" t="str">
            <v>CONDENSATE COLLECTION TANK конденс. бак</v>
          </cell>
          <cell r="E1638" t="str">
            <v>N</v>
          </cell>
        </row>
        <row r="1639">
          <cell r="A1639" t="str">
            <v>3580796</v>
          </cell>
          <cell r="B1639">
            <v>3580796</v>
          </cell>
          <cell r="C1639" t="str">
            <v>Нейтрализационная камера   HN1.5</v>
          </cell>
          <cell r="D1639" t="str">
            <v>Нейтрализационная камера   HN1.5</v>
          </cell>
          <cell r="E1639" t="str">
            <v>Y</v>
          </cell>
        </row>
        <row r="1640">
          <cell r="A1640" t="str">
            <v>3580797</v>
          </cell>
          <cell r="B1640">
            <v>3580797</v>
          </cell>
          <cell r="C1640" t="str">
            <v>Нейтрализационная камера  HN2.5</v>
          </cell>
          <cell r="D1640" t="str">
            <v>Нейтрализационная камера  HN2.5</v>
          </cell>
          <cell r="E1640" t="str">
            <v>Y</v>
          </cell>
        </row>
        <row r="1641">
          <cell r="A1641" t="str">
            <v>3580798</v>
          </cell>
          <cell r="B1641">
            <v>3580798</v>
          </cell>
          <cell r="C1641" t="str">
            <v>Нейтрализационная камера  HN2.7</v>
          </cell>
          <cell r="D1641" t="str">
            <v>Нейтрализационная камера  HN2.7</v>
          </cell>
          <cell r="E1641" t="str">
            <v>Y</v>
          </cell>
        </row>
        <row r="1642">
          <cell r="A1642" t="str">
            <v>3580795</v>
          </cell>
          <cell r="B1642">
            <v>3580795</v>
          </cell>
          <cell r="C1642" t="str">
            <v>Нейтрализатор конденсата тип DN4</v>
          </cell>
          <cell r="D1642" t="str">
            <v>Нейтрализатор конденсата тип DN4</v>
          </cell>
          <cell r="E1642" t="str">
            <v>Y</v>
          </cell>
        </row>
        <row r="1643">
          <cell r="A1643" t="str">
            <v>3581381</v>
          </cell>
          <cell r="B1643">
            <v>3581381</v>
          </cell>
          <cell r="C1643" t="str">
            <v>Y-PIECE FOR NEUTRALIZATION BOX</v>
          </cell>
          <cell r="D1643" t="str">
            <v>Y-PIECE FOR NEUTRALIZATION BOX</v>
          </cell>
          <cell r="E1643" t="str">
            <v>Y</v>
          </cell>
        </row>
        <row r="1644">
          <cell r="A1644" t="str">
            <v>3590027</v>
          </cell>
          <cell r="B1644">
            <v>3590027</v>
          </cell>
          <cell r="C1644" t="str">
            <v>Нейтрализатор конденсата тип DN1</v>
          </cell>
          <cell r="D1644" t="str">
            <v>Нейтрализатор конденсата тип DN1</v>
          </cell>
          <cell r="E1644" t="str">
            <v>Y</v>
          </cell>
        </row>
        <row r="1645">
          <cell r="A1645" t="str">
            <v>3590029</v>
          </cell>
          <cell r="B1645">
            <v>3590029</v>
          </cell>
          <cell r="C1645" t="str">
            <v>Нейтрализатор конденсата тип DN3</v>
          </cell>
          <cell r="D1645" t="str">
            <v>Нейтрализатор конденсата тип DN3</v>
          </cell>
          <cell r="E1645" t="str">
            <v>Y</v>
          </cell>
        </row>
        <row r="1646">
          <cell r="A1646" t="str">
            <v>3732029</v>
          </cell>
          <cell r="B1646">
            <v>3732029</v>
          </cell>
          <cell r="C1646" t="str">
            <v>NEUTRALISATIONS-BOX DN3 BIS 1500KW</v>
          </cell>
          <cell r="D1646" t="str">
            <v>NEUTRALISATIONS-BOX DN3 BIS 1500KW</v>
          </cell>
          <cell r="E1646" t="str">
            <v>Y</v>
          </cell>
        </row>
        <row r="1647">
          <cell r="A1647" t="str">
            <v>3732030</v>
          </cell>
          <cell r="B1647">
            <v>3732030</v>
          </cell>
          <cell r="C1647" t="str">
            <v>NEUTRA.-BOX M. HEBEPUMPE HN2,5 BIS 540KW</v>
          </cell>
          <cell r="D1647" t="str">
            <v>NEUTRA.-BOX M. HEBEPUMPE HN2,5 BIS 540KW</v>
          </cell>
          <cell r="E1647" t="str">
            <v>Y</v>
          </cell>
        </row>
        <row r="1648">
          <cell r="A1648" t="str">
            <v>3732031</v>
          </cell>
          <cell r="B1648">
            <v>3732031</v>
          </cell>
          <cell r="C1648" t="str">
            <v>NEUTRA.-BOX M. HEBEPUMPE HN2,7 BIS 750KW</v>
          </cell>
          <cell r="D1648" t="str">
            <v>NEUTRA.-BOX M. HEBEPUMPE HN2,7 BIS 750KW</v>
          </cell>
          <cell r="E1648" t="str">
            <v>Y</v>
          </cell>
        </row>
        <row r="1649">
          <cell r="A1649" t="str">
            <v>065160118</v>
          </cell>
          <cell r="B1649">
            <v>65160118</v>
          </cell>
          <cell r="C1649" t="str">
            <v>ПРОКЛАДКА ФЛАНЦА НА 4 БОЛТАХ</v>
          </cell>
          <cell r="D1649" t="str">
            <v>ПРОКЛАДКА ФЛАНЦА НА 4 БОЛТАХ</v>
          </cell>
          <cell r="E1649" t="str">
            <v>N</v>
          </cell>
        </row>
        <row r="1650">
          <cell r="A1650" t="str">
            <v>60001385</v>
          </cell>
          <cell r="B1650">
            <v>60001385</v>
          </cell>
          <cell r="C1650" t="str">
            <v>КРАН ДЛЯ СЛИВА</v>
          </cell>
          <cell r="D1650" t="str">
            <v>КРАН ДЛЯ СЛИВА</v>
          </cell>
          <cell r="E1650" t="str">
            <v>N</v>
          </cell>
        </row>
        <row r="1651">
          <cell r="A1651" t="str">
            <v>60001607</v>
          </cell>
          <cell r="B1651">
            <v>60001607</v>
          </cell>
          <cell r="C1651" t="str">
            <v>БЛОК КНОПОК</v>
          </cell>
          <cell r="D1651" t="str">
            <v>БЛОК КНОПОК</v>
          </cell>
          <cell r="E1651" t="str">
            <v>N</v>
          </cell>
        </row>
        <row r="1652">
          <cell r="A1652" t="str">
            <v>60058679-06</v>
          </cell>
          <cell r="B1652" t="str">
            <v>60058679-06</v>
          </cell>
          <cell r="C1652" t="str">
            <v>ТЕПЛООБМЕННИК</v>
          </cell>
          <cell r="D1652" t="str">
            <v>ТЕПЛООБМЕННИК</v>
          </cell>
          <cell r="E1652" t="str">
            <v>N</v>
          </cell>
        </row>
        <row r="1653">
          <cell r="A1653" t="str">
            <v>65111788-DIY</v>
          </cell>
          <cell r="B1653" t="str">
            <v>65111788-DIY</v>
          </cell>
          <cell r="C1653" t="str">
            <v>ПРОКЛАДКА ФЛАНЦА (европодвес)</v>
          </cell>
          <cell r="D1653" t="str">
            <v>ПРОКЛАДКА ФЛАНЦА (европодвес)</v>
          </cell>
          <cell r="E1653" t="str">
            <v>N</v>
          </cell>
        </row>
        <row r="1654">
          <cell r="A1654" t="str">
            <v>65111790-DIY</v>
          </cell>
          <cell r="B1654" t="str">
            <v>65111790-DIY</v>
          </cell>
          <cell r="C1654" t="str">
            <v>НАГРЕВАТ.ЭЛЕМЕНТ 1500W (европодовес)</v>
          </cell>
          <cell r="D1654" t="str">
            <v>НАГРЕВАТ.ЭЛЕМЕНТ 1500W (европодовес)</v>
          </cell>
          <cell r="E1654" t="str">
            <v>N</v>
          </cell>
        </row>
        <row r="1655">
          <cell r="A1655" t="str">
            <v>65150811</v>
          </cell>
          <cell r="B1655">
            <v>65150811</v>
          </cell>
          <cell r="C1655" t="str">
            <v>ЗАГЛУШКА</v>
          </cell>
          <cell r="D1655" t="str">
            <v>ЗАГЛУШКА</v>
          </cell>
          <cell r="E1655" t="str">
            <v>N</v>
          </cell>
        </row>
        <row r="1656">
          <cell r="A1656" t="str">
            <v>3318397</v>
          </cell>
          <cell r="B1656">
            <v>3318397</v>
          </cell>
          <cell r="C1656" t="str">
            <v>UNITA' INCASSO ARISTON</v>
          </cell>
          <cell r="D1656" t="str">
            <v>UNITA' INCASSO ARISTON</v>
          </cell>
          <cell r="E1656" t="str">
            <v>Y</v>
          </cell>
        </row>
        <row r="1657">
          <cell r="A1657" t="str">
            <v>3590498</v>
          </cell>
          <cell r="B1657">
            <v>3590498</v>
          </cell>
          <cell r="C1657" t="str">
            <v>Реле макс давления газа</v>
          </cell>
          <cell r="D1657" t="str">
            <v>Реле макс давления газа</v>
          </cell>
          <cell r="E1657" t="str">
            <v>N</v>
          </cell>
        </row>
        <row r="1658">
          <cell r="A1658" t="str">
            <v>3590499</v>
          </cell>
          <cell r="B1658">
            <v>3590499</v>
          </cell>
          <cell r="C1658" t="str">
            <v>Реле минимального давления воды</v>
          </cell>
          <cell r="D1658" t="str">
            <v>Реле минимального давления воды</v>
          </cell>
          <cell r="E1658" t="str">
            <v>N</v>
          </cell>
        </row>
        <row r="1659">
          <cell r="A1659" t="str">
            <v>3590500</v>
          </cell>
          <cell r="B1659">
            <v>3590500</v>
          </cell>
          <cell r="C1659" t="str">
            <v>Реле максимального давления воды</v>
          </cell>
          <cell r="D1659" t="str">
            <v>Реле максимального давления воды</v>
          </cell>
          <cell r="E1659" t="str">
            <v>N</v>
          </cell>
        </row>
        <row r="1660">
          <cell r="A1660" t="str">
            <v>3318991-SP</v>
          </cell>
          <cell r="B1660" t="str">
            <v>3318991-SP</v>
          </cell>
          <cell r="C1660" t="str">
            <v>КОМПЛЕКТ SENSYS NET (Wi-Fi + Sensys)</v>
          </cell>
          <cell r="D1660" t="str">
            <v>КОМПЛЕКТ SENSYS NET (Wi-Fi + Sensys)</v>
          </cell>
          <cell r="E1660" t="str">
            <v>Y</v>
          </cell>
        </row>
        <row r="1661">
          <cell r="A1661" t="str">
            <v>3024175</v>
          </cell>
          <cell r="B1661">
            <v>3024175</v>
          </cell>
          <cell r="C1661" t="str">
            <v>Датчик температуры S4 обратного контура</v>
          </cell>
          <cell r="D1661" t="str">
            <v>Датчик температуры S4 обратного контура</v>
          </cell>
          <cell r="E1661" t="str">
            <v>N</v>
          </cell>
        </row>
        <row r="1662">
          <cell r="A1662" t="str">
            <v>3024278</v>
          </cell>
          <cell r="B1662">
            <v>3024278</v>
          </cell>
          <cell r="C1662" t="str">
            <v>IRRADIATION SENSOR PRO Пиранометр</v>
          </cell>
          <cell r="D1662" t="str">
            <v>IRRADIATION SENSOR PRO Пиранометр</v>
          </cell>
          <cell r="E1662" t="str">
            <v>N</v>
          </cell>
        </row>
        <row r="1663">
          <cell r="A1663" t="str">
            <v>3024280</v>
          </cell>
          <cell r="B1663">
            <v>3024280</v>
          </cell>
          <cell r="C1663" t="str">
            <v>VFD SENSOR PRO SMALL датчик Т и расхода</v>
          </cell>
          <cell r="D1663" t="str">
            <v>VFD SENSOR PRO SMALL датчик Т и расхода</v>
          </cell>
          <cell r="E1663" t="str">
            <v>N</v>
          </cell>
        </row>
        <row r="1664">
          <cell r="A1664" t="str">
            <v>3024282</v>
          </cell>
          <cell r="B1664">
            <v>3024282</v>
          </cell>
          <cell r="C1664" t="str">
            <v>Датчик температуры и давления PRO</v>
          </cell>
          <cell r="D1664" t="str">
            <v>Датчик температуры и давления PRO</v>
          </cell>
          <cell r="E1664" t="str">
            <v>N</v>
          </cell>
        </row>
        <row r="1665">
          <cell r="A1665" t="str">
            <v>3024273</v>
          </cell>
          <cell r="B1665">
            <v>3024273</v>
          </cell>
          <cell r="C1665" t="str">
            <v>Датчик температуры PT1K PRO - COLLECTOR</v>
          </cell>
          <cell r="D1665" t="str">
            <v>Датчик температуры PT1K PRO - COLLECTOR</v>
          </cell>
          <cell r="E1665" t="str">
            <v>N</v>
          </cell>
        </row>
        <row r="1666">
          <cell r="A1666" t="str">
            <v>3024274</v>
          </cell>
          <cell r="B1666">
            <v>3024274</v>
          </cell>
          <cell r="C1666" t="str">
            <v>Датчик температуры PT1K PRO - STORAGE</v>
          </cell>
          <cell r="D1666" t="str">
            <v>Датчик температуры PT1K PRO - STORAGE</v>
          </cell>
          <cell r="E1666" t="str">
            <v>N</v>
          </cell>
        </row>
        <row r="1667">
          <cell r="A1667" t="str">
            <v>3024275</v>
          </cell>
          <cell r="B1667">
            <v>3024275</v>
          </cell>
          <cell r="C1667" t="str">
            <v>Датчик температуры PT1K PRO - PIPE</v>
          </cell>
          <cell r="D1667" t="str">
            <v>Датчик температуры PT1K PRO - PIPE</v>
          </cell>
          <cell r="E1667" t="str">
            <v>N</v>
          </cell>
        </row>
        <row r="1668">
          <cell r="A1668" t="str">
            <v>12005749</v>
          </cell>
          <cell r="B1668">
            <v>12005749</v>
          </cell>
          <cell r="C1668" t="str">
            <v>Кабельный ввод датчика Kairos VT</v>
          </cell>
          <cell r="D1668" t="str">
            <v>Кабельный ввод датчика Kairos VT</v>
          </cell>
          <cell r="E1668" t="str">
            <v>N</v>
          </cell>
        </row>
        <row r="1669">
          <cell r="A1669" t="str">
            <v>3732162</v>
          </cell>
          <cell r="B1669">
            <v>3732162</v>
          </cell>
          <cell r="C1669" t="str">
            <v>TAUCHHUELSE Z.KABELFUEHLER R1/2Z</v>
          </cell>
          <cell r="D1669" t="str">
            <v>TAUCHHUELSE Z.KABELFUEHLER R1/2Z</v>
          </cell>
          <cell r="E1669" t="str">
            <v>N</v>
          </cell>
        </row>
        <row r="1670">
          <cell r="A1670" t="str">
            <v>3024340</v>
          </cell>
          <cell r="B1670">
            <v>3024340</v>
          </cell>
          <cell r="C1670" t="str">
            <v>Солнечный контроллер  SOLAR MANAGER IZY</v>
          </cell>
          <cell r="D1670" t="str">
            <v>Солнечный контроллер  SOLAR MANAGER IZY</v>
          </cell>
          <cell r="E1670" t="str">
            <v>N</v>
          </cell>
        </row>
        <row r="1671">
          <cell r="A1671" t="str">
            <v>3024252</v>
          </cell>
          <cell r="B1671">
            <v>3024252</v>
          </cell>
          <cell r="C1671" t="str">
            <v>SOLAR MANAGER PRO Солнечный контроллер</v>
          </cell>
          <cell r="D1671" t="str">
            <v>SOLAR MANAGER PRO Солнечный контроллер</v>
          </cell>
          <cell r="E1671" t="str">
            <v>N</v>
          </cell>
        </row>
        <row r="1672">
          <cell r="A1672" t="str">
            <v>3024276</v>
          </cell>
          <cell r="B1672">
            <v>3024276</v>
          </cell>
          <cell r="C1672" t="str">
            <v>Устр хранения данных DATALOGGER DL3 PRO</v>
          </cell>
          <cell r="D1672" t="str">
            <v>Устр хранения данных DATALOGGER DL3 PRO</v>
          </cell>
          <cell r="E1672" t="str">
            <v>N</v>
          </cell>
        </row>
        <row r="1673">
          <cell r="A1673" t="str">
            <v>3024277</v>
          </cell>
          <cell r="B1673">
            <v>3024277</v>
          </cell>
          <cell r="C1673" t="str">
            <v>Устр хранения данных DATALOGGER DL2 PRO</v>
          </cell>
          <cell r="D1673" t="str">
            <v>Устр хранения данных DATALOGGER DL2 PRO</v>
          </cell>
          <cell r="E1673" t="str">
            <v>N</v>
          </cell>
        </row>
        <row r="1674">
          <cell r="A1674" t="str">
            <v>3024279</v>
          </cell>
          <cell r="B1674">
            <v>3024279</v>
          </cell>
          <cell r="C1674" t="str">
            <v>Дополнительный модуль управления 6-5 PRO</v>
          </cell>
          <cell r="D1674" t="str">
            <v>Дополнительный модуль управления 6-5 PRO</v>
          </cell>
          <cell r="E1674" t="str">
            <v>N</v>
          </cell>
        </row>
        <row r="1675">
          <cell r="A1675" t="str">
            <v>3024283</v>
          </cell>
          <cell r="B1675">
            <v>3024283</v>
          </cell>
          <cell r="C1675" t="str">
            <v>Устр подкл SOLAR MANAGER PRO TO LAN</v>
          </cell>
          <cell r="D1675" t="str">
            <v>Устр подкл SOLAR MANAGER PRO TO LAN</v>
          </cell>
          <cell r="E1675" t="str">
            <v>N</v>
          </cell>
        </row>
        <row r="1676">
          <cell r="A1676" t="str">
            <v>3024284</v>
          </cell>
          <cell r="B1676">
            <v>3024284</v>
          </cell>
          <cell r="C1676" t="str">
            <v>Устройство защиты от перенапряжения PRO</v>
          </cell>
          <cell r="D1676" t="str">
            <v>Устройство защиты от перенапряжения PRO</v>
          </cell>
          <cell r="E1676" t="str">
            <v>N</v>
          </cell>
        </row>
        <row r="1677">
          <cell r="A1677" t="str">
            <v>3024292</v>
          </cell>
          <cell r="B1677">
            <v>3024292</v>
          </cell>
          <cell r="C1677" t="str">
            <v>Устройство сигнализации ALLARM MODULE PR</v>
          </cell>
          <cell r="D1677" t="str">
            <v>Устройство сигнализации ALLARM MODULE PR</v>
          </cell>
          <cell r="E1677" t="str">
            <v>N</v>
          </cell>
        </row>
        <row r="1678">
          <cell r="A1678" t="str">
            <v>3318401</v>
          </cell>
          <cell r="B1678">
            <v>3318401</v>
          </cell>
          <cell r="C1678" t="str">
            <v>Anti-freeze kit protection from freezing down to -20 °C with boiler connected to electric and gas network</v>
          </cell>
          <cell r="D1678" t="str">
            <v>Anti-freeze kit protection from freezing down to -20 °C with boiler connected to electric and gas network</v>
          </cell>
          <cell r="E1678" t="str">
            <v>N</v>
          </cell>
        </row>
        <row r="1679">
          <cell r="A1679" t="str">
            <v>3024076</v>
          </cell>
          <cell r="B1679">
            <v>3024076</v>
          </cell>
          <cell r="C1679" t="str">
            <v>Трехходовой клапан с электроприводом</v>
          </cell>
          <cell r="D1679" t="str">
            <v>Трехходовой клапан с электроприводом</v>
          </cell>
          <cell r="E1679" t="str">
            <v>N</v>
          </cell>
        </row>
        <row r="1680">
          <cell r="A1680" t="str">
            <v>12043886</v>
          </cell>
          <cell r="B1680">
            <v>12043886</v>
          </cell>
          <cell r="C1680" t="str">
            <v>Доп. гидравлический комплект Kairos VT</v>
          </cell>
          <cell r="D1680" t="str">
            <v>Доп. гидравлический комплект Kairos VT</v>
          </cell>
          <cell r="E1680" t="str">
            <v>N</v>
          </cell>
        </row>
        <row r="1681">
          <cell r="A1681" t="str">
            <v>3087085</v>
          </cell>
          <cell r="B1681">
            <v>3087085</v>
          </cell>
          <cell r="C1681" t="str">
            <v>Трехходовой клапан с электроприводом</v>
          </cell>
          <cell r="D1681" t="str">
            <v>Трехходовой клапан с электроприводом</v>
          </cell>
          <cell r="E1681" t="str">
            <v>N</v>
          </cell>
        </row>
        <row r="1682">
          <cell r="A1682" t="str">
            <v>3024085</v>
          </cell>
          <cell r="B1682">
            <v>3024085</v>
          </cell>
          <cell r="C1682" t="str">
            <v>Смесительный клапан термостатич.однок.</v>
          </cell>
          <cell r="D1682" t="str">
            <v>Смесительный клапан термостатич.однок.</v>
          </cell>
          <cell r="E1682" t="str">
            <v>N</v>
          </cell>
        </row>
        <row r="1683">
          <cell r="A1683" t="str">
            <v>3024036</v>
          </cell>
          <cell r="B1683">
            <v>3024036</v>
          </cell>
          <cell r="C1683" t="str">
            <v>Теплообменник пластинчатый 16 кВт</v>
          </cell>
          <cell r="D1683" t="str">
            <v>Теплообменник пластинчатый 16 кВт</v>
          </cell>
          <cell r="E1683" t="str">
            <v>N</v>
          </cell>
        </row>
        <row r="1684">
          <cell r="A1684" t="str">
            <v>3024038</v>
          </cell>
          <cell r="B1684">
            <v>3024038</v>
          </cell>
          <cell r="C1684" t="str">
            <v>Теплообменник пластинчатый 48 кВт</v>
          </cell>
          <cell r="D1684" t="str">
            <v>Теплообменник пластинчатый 48 кВт</v>
          </cell>
          <cell r="E1684" t="str">
            <v>N</v>
          </cell>
        </row>
        <row r="1685">
          <cell r="A1685" t="str">
            <v>3024039</v>
          </cell>
          <cell r="B1685">
            <v>3024039</v>
          </cell>
          <cell r="C1685" t="str">
            <v>Теплообменник для бассейнов 20 кВт</v>
          </cell>
          <cell r="D1685" t="str">
            <v>Теплообменник для бассейнов 20 кВт</v>
          </cell>
          <cell r="E1685" t="str">
            <v>N</v>
          </cell>
        </row>
        <row r="1686">
          <cell r="A1686" t="str">
            <v>3024352</v>
          </cell>
          <cell r="B1686">
            <v>3024352</v>
          </cell>
          <cell r="C1686" t="str">
            <v>Гидравлический комплект CF 2.0-1</v>
          </cell>
          <cell r="D1686" t="str">
            <v>Гидравлический комплект CF 2.0-1</v>
          </cell>
          <cell r="E1686" t="str">
            <v>N</v>
          </cell>
        </row>
        <row r="1687">
          <cell r="A1687" t="str">
            <v>3024353</v>
          </cell>
          <cell r="B1687">
            <v>3024353</v>
          </cell>
          <cell r="C1687" t="str">
            <v>Гидравлический комплект CF 2.0-1 доп</v>
          </cell>
          <cell r="D1687" t="str">
            <v>Гидравлический комплект CF 2.0-1 доп</v>
          </cell>
          <cell r="E1687" t="str">
            <v>N</v>
          </cell>
        </row>
        <row r="1688">
          <cell r="A1688" t="str">
            <v>3024152</v>
          </cell>
          <cell r="B1688">
            <v>3024152</v>
          </cell>
          <cell r="C1688" t="str">
            <v>Модуль ГВС (FWS)</v>
          </cell>
          <cell r="D1688" t="str">
            <v>Модуль ГВС (FWS)</v>
          </cell>
          <cell r="E1688" t="str">
            <v>N</v>
          </cell>
        </row>
        <row r="1689">
          <cell r="A1689" t="str">
            <v>3024017</v>
          </cell>
          <cell r="B1689">
            <v>3024017</v>
          </cell>
          <cell r="C1689" t="str">
            <v>Гидравлический комплект CF 2.0</v>
          </cell>
          <cell r="D1689" t="str">
            <v>Гидравлический комплект CF 2.0</v>
          </cell>
          <cell r="E1689" t="str">
            <v>N</v>
          </cell>
        </row>
        <row r="1690">
          <cell r="A1690" t="str">
            <v>3024162</v>
          </cell>
          <cell r="B1690">
            <v>3024162</v>
          </cell>
          <cell r="C1690" t="str">
            <v>Гидравл. переходн 150/200-1 HF назем.мон</v>
          </cell>
          <cell r="D1690" t="str">
            <v>Гидравл. переходн 150/200-1 HF назем.мон</v>
          </cell>
          <cell r="E1690" t="str">
            <v>N</v>
          </cell>
        </row>
        <row r="1691">
          <cell r="A1691" t="str">
            <v>3024260</v>
          </cell>
          <cell r="B1691">
            <v>3024260</v>
          </cell>
          <cell r="C1691" t="str">
            <v>Набор трубок для насоса PRO 25</v>
          </cell>
          <cell r="D1691" t="str">
            <v>Набор трубок для насоса PRO 25</v>
          </cell>
          <cell r="E1691" t="str">
            <v>N</v>
          </cell>
        </row>
        <row r="1692">
          <cell r="A1692" t="str">
            <v>3024159</v>
          </cell>
          <cell r="B1692">
            <v>3024159</v>
          </cell>
          <cell r="C1692" t="str">
            <v>Насосный модуль</v>
          </cell>
          <cell r="D1692" t="str">
            <v>Насосный модуль</v>
          </cell>
          <cell r="E1692" t="str">
            <v>N</v>
          </cell>
        </row>
        <row r="1693">
          <cell r="A1693" t="str">
            <v>3024256</v>
          </cell>
          <cell r="B1693">
            <v>3024256</v>
          </cell>
          <cell r="C1693" t="str">
            <v>PUMP GROUP PRO 20-70  AR Насосный модуль</v>
          </cell>
          <cell r="D1693" t="str">
            <v>PUMP GROUP PRO 20-70  AR Насосный модуль</v>
          </cell>
          <cell r="E1693" t="str">
            <v>N</v>
          </cell>
        </row>
        <row r="1694">
          <cell r="A1694" t="str">
            <v>3024258</v>
          </cell>
          <cell r="B1694">
            <v>3024258</v>
          </cell>
          <cell r="C1694" t="str">
            <v>PUMP GROUP PRO 25-145 Насосный модуль</v>
          </cell>
          <cell r="D1694" t="str">
            <v>PUMP GROUP PRO 25-145 Насосный модуль</v>
          </cell>
          <cell r="E1694" t="str">
            <v>N</v>
          </cell>
        </row>
        <row r="1695">
          <cell r="A1695" t="str">
            <v>3024259</v>
          </cell>
          <cell r="B1695">
            <v>3024259</v>
          </cell>
          <cell r="C1695" t="str">
            <v>Дополнительный насос PRO 25-145</v>
          </cell>
          <cell r="D1695" t="str">
            <v>Дополнительный насос PRO 25-145</v>
          </cell>
          <cell r="E1695" t="str">
            <v>N</v>
          </cell>
        </row>
        <row r="1696">
          <cell r="A1696" t="str">
            <v>3318905</v>
          </cell>
          <cell r="B1696">
            <v>3318905</v>
          </cell>
          <cell r="C1696" t="str">
            <v>GRUPPO POMPA SOLARE DIGITALE (AR)</v>
          </cell>
          <cell r="D1696" t="str">
            <v>GRUPPO POMPA SOLARE DIGITALE (AR)</v>
          </cell>
          <cell r="E1696" t="str">
            <v>N</v>
          </cell>
        </row>
        <row r="1697">
          <cell r="A1697" t="str">
            <v>3318906</v>
          </cell>
          <cell r="B1697">
            <v>3318906</v>
          </cell>
          <cell r="C1697" t="str">
            <v>Насосный модуль</v>
          </cell>
          <cell r="D1697" t="str">
            <v>Насосный модуль</v>
          </cell>
          <cell r="E1697" t="str">
            <v>N</v>
          </cell>
        </row>
        <row r="1698">
          <cell r="A1698" t="str">
            <v>12048319</v>
          </cell>
          <cell r="B1698">
            <v>12048319</v>
          </cell>
          <cell r="C1698" t="str">
            <v>SONDE COLLECTEUR</v>
          </cell>
          <cell r="D1698" t="str">
            <v>SONDE COLLECTEUR</v>
          </cell>
          <cell r="E1698" t="str">
            <v>N</v>
          </cell>
        </row>
        <row r="1699">
          <cell r="A1699" t="str">
            <v>12023756</v>
          </cell>
          <cell r="B1699">
            <v>12023756</v>
          </cell>
          <cell r="C1699" t="str">
            <v>Доп. комплект гориз. монтажа Kairos VT</v>
          </cell>
          <cell r="D1699" t="str">
            <v>Доп. комплект гориз. монтажа Kairos VT</v>
          </cell>
          <cell r="E1699" t="str">
            <v>N</v>
          </cell>
        </row>
        <row r="1700">
          <cell r="A1700" t="str">
            <v>3721047</v>
          </cell>
          <cell r="B1700">
            <v>3721047</v>
          </cell>
          <cell r="C1700" t="str">
            <v>Набор для монтажа на плоскую крышу VT</v>
          </cell>
          <cell r="D1700" t="str">
            <v>Набор для монтажа на плоскую крышу VT</v>
          </cell>
          <cell r="E1700" t="str">
            <v>N</v>
          </cell>
        </row>
        <row r="1701">
          <cell r="A1701" t="str">
            <v>3721434</v>
          </cell>
          <cell r="B1701">
            <v>3721434</v>
          </cell>
          <cell r="C1701" t="str">
            <v>Компл. встр. в крышу XP2.5_1 кол.</v>
          </cell>
          <cell r="D1701" t="str">
            <v>Компл. встр. в крышу XP2.5_1 кол.</v>
          </cell>
          <cell r="E1701" t="str">
            <v>N</v>
          </cell>
        </row>
        <row r="1702">
          <cell r="A1702" t="str">
            <v>3721443</v>
          </cell>
          <cell r="B1702">
            <v>3721443</v>
          </cell>
          <cell r="C1702" t="str">
            <v>Направляющие монтажа на крышу Kairos VT</v>
          </cell>
          <cell r="D1702" t="str">
            <v>Направляющие монтажа на крышу Kairos VT</v>
          </cell>
          <cell r="E1702" t="str">
            <v>N</v>
          </cell>
        </row>
        <row r="1703">
          <cell r="A1703" t="str">
            <v>3024083</v>
          </cell>
          <cell r="B1703">
            <v>3024083</v>
          </cell>
          <cell r="C1703" t="str">
            <v>Кронштейн для шиферной крыши (пара)</v>
          </cell>
          <cell r="D1703" t="str">
            <v>Кронштейн для шиферной крыши (пара)</v>
          </cell>
          <cell r="E1703" t="str">
            <v>N</v>
          </cell>
        </row>
        <row r="1704">
          <cell r="A1704" t="str">
            <v>3024093</v>
          </cell>
          <cell r="B1704">
            <v>3024093</v>
          </cell>
          <cell r="C1704" t="str">
            <v>Комплект для 1 кол. + теплоиз. XP 2.5</v>
          </cell>
          <cell r="D1704" t="str">
            <v>Комплект для 1 кол. + теплоиз. XP 2.5</v>
          </cell>
          <cell r="E1704" t="str">
            <v>N</v>
          </cell>
        </row>
        <row r="1705">
          <cell r="A1705" t="str">
            <v>3024094</v>
          </cell>
          <cell r="B1705">
            <v>3024094</v>
          </cell>
          <cell r="C1705" t="str">
            <v>Комплект для доп.кол. + теплоиз. XP 2.5</v>
          </cell>
          <cell r="D1705" t="str">
            <v>Комплект для доп.кол. + теплоиз. XP 2.5</v>
          </cell>
          <cell r="E1705" t="str">
            <v>N</v>
          </cell>
        </row>
        <row r="1706">
          <cell r="A1706" t="str">
            <v>3024096</v>
          </cell>
          <cell r="B1706">
            <v>3024096</v>
          </cell>
          <cell r="C1706" t="str">
            <v>Тройник подкл. + теплоиз. XP 2.5</v>
          </cell>
          <cell r="D1706" t="str">
            <v>Тройник подкл. + теплоиз. XP 2.5</v>
          </cell>
          <cell r="E1706" t="str">
            <v>N</v>
          </cell>
        </row>
        <row r="1707">
          <cell r="A1707" t="str">
            <v>3024098</v>
          </cell>
          <cell r="B1707">
            <v>3024098</v>
          </cell>
          <cell r="C1707" t="str">
            <v>Заглушка с воздухоотводчиком</v>
          </cell>
          <cell r="D1707" t="str">
            <v>Заглушка с воздухоотводчиком</v>
          </cell>
          <cell r="E1707" t="str">
            <v>N</v>
          </cell>
        </row>
        <row r="1708">
          <cell r="A1708" t="str">
            <v>3024103</v>
          </cell>
          <cell r="B1708">
            <v>3024103</v>
          </cell>
          <cell r="C1708" t="str">
            <v>Треугольная рама CF 2.0, XP 2.5 V</v>
          </cell>
          <cell r="D1708" t="str">
            <v>Треугольная рама CF 2.0, XP 2.5 V</v>
          </cell>
          <cell r="E1708" t="str">
            <v>N</v>
          </cell>
        </row>
        <row r="1709">
          <cell r="A1709" t="str">
            <v>3024104</v>
          </cell>
          <cell r="B1709">
            <v>3024104</v>
          </cell>
          <cell r="C1709" t="str">
            <v>Направляющие горизонтальные XP 2.5 V</v>
          </cell>
          <cell r="D1709" t="str">
            <v>Направляющие горизонтальные XP 2.5 V</v>
          </cell>
          <cell r="E1709" t="str">
            <v>N</v>
          </cell>
        </row>
        <row r="1710">
          <cell r="A1710" t="str">
            <v>3024105</v>
          </cell>
          <cell r="B1710">
            <v>3024105</v>
          </cell>
          <cell r="C1710" t="str">
            <v>Треугольная рама XP 2.5 H</v>
          </cell>
          <cell r="D1710" t="str">
            <v>Треугольная рама XP 2.5 H</v>
          </cell>
          <cell r="E1710" t="str">
            <v>N</v>
          </cell>
        </row>
        <row r="1711">
          <cell r="A1711" t="str">
            <v>3024106</v>
          </cell>
          <cell r="B1711">
            <v>3024106</v>
          </cell>
          <cell r="C1711" t="str">
            <v>Направляющие горизонтальные XP 2.5 H</v>
          </cell>
          <cell r="D1711" t="str">
            <v>Направляющие горизонтальные XP 2.5 H</v>
          </cell>
          <cell r="E1711" t="str">
            <v>N</v>
          </cell>
        </row>
        <row r="1712">
          <cell r="A1712" t="str">
            <v>3024112</v>
          </cell>
          <cell r="B1712">
            <v>3024112</v>
          </cell>
          <cell r="C1712" t="str">
            <v>Пластины из нерж.стали (пара)</v>
          </cell>
          <cell r="D1712" t="str">
            <v>Пластины из нерж.стали (пара)</v>
          </cell>
          <cell r="E1712" t="str">
            <v>N</v>
          </cell>
        </row>
        <row r="1713">
          <cell r="A1713" t="str">
            <v>3024113</v>
          </cell>
          <cell r="B1713">
            <v>3024113</v>
          </cell>
          <cell r="C1713" t="str">
            <v>Кронштейн для волнистой крыши (пара)</v>
          </cell>
          <cell r="D1713" t="str">
            <v>Кронштейн для волнистой крыши (пара)</v>
          </cell>
          <cell r="E1713" t="str">
            <v>N</v>
          </cell>
        </row>
        <row r="1714">
          <cell r="A1714" t="str">
            <v>3024114</v>
          </cell>
          <cell r="B1714">
            <v>3024114</v>
          </cell>
          <cell r="C1714" t="str">
            <v>Кронштейн для плоской крыши (пара)</v>
          </cell>
          <cell r="D1714" t="str">
            <v>Кронштейн для плоской крыши (пара)</v>
          </cell>
          <cell r="E1714" t="str">
            <v>N</v>
          </cell>
        </row>
        <row r="1715">
          <cell r="A1715" t="str">
            <v>3024115</v>
          </cell>
          <cell r="B1715">
            <v>3024115</v>
          </cell>
          <cell r="C1715" t="str">
            <v>Винты для волнистой крыши (пара)</v>
          </cell>
          <cell r="D1715" t="str">
            <v>Винты для волнистой крыши (пара)</v>
          </cell>
          <cell r="E1715" t="str">
            <v>N</v>
          </cell>
        </row>
        <row r="1716">
          <cell r="A1716" t="str">
            <v>3024158</v>
          </cell>
          <cell r="B1716">
            <v>3024158</v>
          </cell>
          <cell r="C1716" t="str">
            <v>Автоматический воздухоотводчик</v>
          </cell>
          <cell r="D1716" t="str">
            <v>Автоматический воздухоотводчик</v>
          </cell>
          <cell r="E1716" t="str">
            <v>N</v>
          </cell>
        </row>
        <row r="1717">
          <cell r="A1717" t="str">
            <v>3024095</v>
          </cell>
          <cell r="B1717">
            <v>3024095</v>
          </cell>
          <cell r="C1717" t="str">
            <v>Угловой фитинг + теплоиз. XP 2.5</v>
          </cell>
          <cell r="D1717" t="str">
            <v>Угловой фитинг + теплоиз. XP 2.5</v>
          </cell>
          <cell r="E1717" t="str">
            <v>N</v>
          </cell>
        </row>
        <row r="1718">
          <cell r="A1718" t="str">
            <v>3721430</v>
          </cell>
          <cell r="B1718">
            <v>3721430</v>
          </cell>
          <cell r="C1718" t="str">
            <v>Компл. встр. в крышу XP2.5_2 кол. 2р.</v>
          </cell>
          <cell r="D1718" t="str">
            <v>Компл. встр. в крышу XP2.5_2 кол. 2р.</v>
          </cell>
          <cell r="E1718" t="str">
            <v>N</v>
          </cell>
        </row>
        <row r="1719">
          <cell r="A1719" t="str">
            <v>3721431</v>
          </cell>
          <cell r="B1719">
            <v>3721431</v>
          </cell>
          <cell r="C1719" t="str">
            <v>Компл. встр. в крышу XP2.5_доп кол. 2р.</v>
          </cell>
          <cell r="D1719" t="str">
            <v>Компл. встр. в крышу XP2.5_доп кол. 2р.</v>
          </cell>
          <cell r="E1719" t="str">
            <v>N</v>
          </cell>
        </row>
        <row r="1720">
          <cell r="A1720" t="str">
            <v>3024166</v>
          </cell>
          <cell r="B1720">
            <v>3024166</v>
          </cell>
          <cell r="C1720" t="str">
            <v>Рама монтажа на земле 150-1, 200-1 HF</v>
          </cell>
          <cell r="D1720" t="str">
            <v>Рама монтажа на земле 150-1, 200-1 HF</v>
          </cell>
          <cell r="E1720" t="str">
            <v>N</v>
          </cell>
        </row>
        <row r="1721">
          <cell r="A1721" t="str">
            <v>3021014</v>
          </cell>
          <cell r="B1721">
            <v>3021014</v>
          </cell>
          <cell r="C1721" t="str">
            <v>Вакуумная трубка Kairos VT</v>
          </cell>
          <cell r="D1721" t="str">
            <v>Вакуумная трубка Kairos VT</v>
          </cell>
          <cell r="E1721" t="str">
            <v>N</v>
          </cell>
        </row>
        <row r="1722">
          <cell r="A1722" t="str">
            <v>3123607</v>
          </cell>
          <cell r="B1722">
            <v>3123607</v>
          </cell>
          <cell r="C1722" t="str">
            <v>KIT RUBINETTI DUATRON (IT)</v>
          </cell>
          <cell r="D1722" t="str">
            <v>KIT RUBINETTI DUATRON (IT)</v>
          </cell>
          <cell r="E1722" t="str">
            <v>N</v>
          </cell>
        </row>
        <row r="1723">
          <cell r="A1723" t="str">
            <v>3124413</v>
          </cell>
          <cell r="B1723">
            <v>3124413</v>
          </cell>
          <cell r="C1723" t="str">
            <v>KIT COLLEGAM. SATELLITE SOLARE</v>
          </cell>
          <cell r="D1723" t="str">
            <v>KIT COLLEGAM. SATELLITE SOLARE</v>
          </cell>
          <cell r="E1723" t="str">
            <v>N</v>
          </cell>
        </row>
        <row r="1724">
          <cell r="A1724" t="str">
            <v>3138249</v>
          </cell>
          <cell r="B1724">
            <v>3138249</v>
          </cell>
          <cell r="C1724" t="str">
            <v>KIT SATELLITE SOLARE</v>
          </cell>
          <cell r="D1724" t="str">
            <v>KIT SATELLITE SOLARE</v>
          </cell>
          <cell r="E1724" t="str">
            <v>N</v>
          </cell>
        </row>
        <row r="1725">
          <cell r="A1725" t="str">
            <v>3318564</v>
          </cell>
          <cell r="B1725">
            <v>3318564</v>
          </cell>
          <cell r="C1725" t="str">
            <v>Collector solar probe for solar manager
add to 3318486 for the realizationd of forced circulation solar
systems with motorized mixing valve. Includes:collector probe</v>
          </cell>
          <cell r="D1725" t="str">
            <v>Collector solar probe for solar manager
add to 3318486 for the realizationd of forced circulation solar
systems with motorized mixing valve. Includes:collector probe</v>
          </cell>
          <cell r="E1725" t="str">
            <v>N</v>
          </cell>
        </row>
        <row r="1726">
          <cell r="A1726" t="str">
            <v>3024190</v>
          </cell>
          <cell r="B1726">
            <v>3024190</v>
          </cell>
          <cell r="C1726" t="str">
            <v>KIT SOST CN-CF 300-2 CN THERMO –TR/TT</v>
          </cell>
          <cell r="D1726" t="str">
            <v>KIT SOST CN-CF 300-2 CN THERMO –TR/TT</v>
          </cell>
          <cell r="E1726" t="str">
            <v>N</v>
          </cell>
        </row>
        <row r="1727">
          <cell r="A1727" t="str">
            <v>3705005</v>
          </cell>
          <cell r="B1727">
            <v>3705005</v>
          </cell>
          <cell r="C1727" t="str">
            <v>ANTIFREEZE KIT 10 L</v>
          </cell>
          <cell r="D1727" t="str">
            <v>ANTIFREEZE KIT 10 L</v>
          </cell>
          <cell r="E1727" t="str">
            <v>N</v>
          </cell>
        </row>
        <row r="1728">
          <cell r="A1728" t="str">
            <v>3105021</v>
          </cell>
          <cell r="B1728">
            <v>3105021</v>
          </cell>
          <cell r="C1728" t="str">
            <v>DOCUMENTAZ PER MACC (HU PL RO CZ RU UA)</v>
          </cell>
          <cell r="D1728" t="str">
            <v>DOCUMENTAZ PER MACC (HU PL RO CZ RU UA)</v>
          </cell>
          <cell r="E1728" t="str">
            <v>N</v>
          </cell>
        </row>
        <row r="1729">
          <cell r="A1729" t="str">
            <v>3024183</v>
          </cell>
          <cell r="B1729">
            <v>3024183</v>
          </cell>
          <cell r="C1729" t="str">
            <v>Солнечный расширительный бак 16л (MACC)</v>
          </cell>
          <cell r="D1729" t="str">
            <v>Солнечный расширительный бак 16л (MACC)</v>
          </cell>
          <cell r="E1729" t="str">
            <v>N</v>
          </cell>
        </row>
        <row r="1730">
          <cell r="A1730" t="str">
            <v>3024318</v>
          </cell>
          <cell r="B1730">
            <v>3024318</v>
          </cell>
          <cell r="C1730" t="str">
            <v>Солнечный расширительный бак 18л</v>
          </cell>
          <cell r="D1730" t="str">
            <v>Солнечный расширительный бак 18л</v>
          </cell>
          <cell r="E1730" t="str">
            <v>N</v>
          </cell>
        </row>
        <row r="1731">
          <cell r="A1731" t="str">
            <v>3024319</v>
          </cell>
          <cell r="B1731">
            <v>3024319</v>
          </cell>
          <cell r="C1731" t="str">
            <v>Солнечный расширительный бак 25л</v>
          </cell>
          <cell r="D1731" t="str">
            <v>Солнечный расширительный бак 25л</v>
          </cell>
          <cell r="E1731" t="str">
            <v>N</v>
          </cell>
        </row>
        <row r="1732">
          <cell r="A1732" t="str">
            <v>3024320</v>
          </cell>
          <cell r="B1732">
            <v>3024320</v>
          </cell>
          <cell r="C1732" t="str">
            <v>Солнечный расширительный бак 35л</v>
          </cell>
          <cell r="D1732" t="str">
            <v>Солнечный расширительный бак 35л</v>
          </cell>
          <cell r="E1732" t="str">
            <v>N</v>
          </cell>
        </row>
        <row r="1733">
          <cell r="A1733" t="str">
            <v>3024321</v>
          </cell>
          <cell r="B1733">
            <v>3024321</v>
          </cell>
          <cell r="C1733" t="str">
            <v>Солнечный расширительный бак 50л</v>
          </cell>
          <cell r="D1733" t="str">
            <v>Солнечный расширительный бак 50л</v>
          </cell>
          <cell r="E1733" t="str">
            <v>N</v>
          </cell>
        </row>
        <row r="1734">
          <cell r="A1734" t="str">
            <v>3024322</v>
          </cell>
          <cell r="B1734">
            <v>3024322</v>
          </cell>
          <cell r="C1734" t="str">
            <v>Солнечный расширительный бак 80л</v>
          </cell>
          <cell r="D1734" t="str">
            <v>Солнечный расширительный бак 80л</v>
          </cell>
          <cell r="E1734" t="str">
            <v>N</v>
          </cell>
        </row>
        <row r="1735">
          <cell r="A1735" t="str">
            <v>3024323</v>
          </cell>
          <cell r="B1735">
            <v>3024323</v>
          </cell>
          <cell r="C1735" t="str">
            <v>SOLAR EXPANSION VESSEL 150 LITRES</v>
          </cell>
          <cell r="D1735" t="str">
            <v>SOLAR EXPANSION VESSEL 150 LITRES</v>
          </cell>
          <cell r="E1735" t="str">
            <v>N</v>
          </cell>
        </row>
        <row r="1736">
          <cell r="A1736" t="str">
            <v>107069</v>
          </cell>
          <cell r="B1736">
            <v>107069</v>
          </cell>
          <cell r="C1736" t="str">
            <v>HEATING ELEMENT 1,5KW THERMO HF/CF-2</v>
          </cell>
          <cell r="D1736" t="str">
            <v>HEATING ELEMENT 1,5KW THERMO HF/CF-2</v>
          </cell>
          <cell r="E1736" t="str">
            <v>N</v>
          </cell>
        </row>
        <row r="1737">
          <cell r="A1737" t="str">
            <v>3024272</v>
          </cell>
          <cell r="B1737">
            <v>3024272</v>
          </cell>
          <cell r="C1737" t="str">
            <v>HEATING ELEMENT 2 KW FOR THERMO HF</v>
          </cell>
          <cell r="D1737" t="str">
            <v>HEATING ELEMENT 2 KW FOR THERMO HF</v>
          </cell>
          <cell r="E1737" t="str">
            <v>N</v>
          </cell>
        </row>
        <row r="1738">
          <cell r="A1738" t="str">
            <v>3083059</v>
          </cell>
          <cell r="B1738">
            <v>3083059</v>
          </cell>
          <cell r="C1738" t="str">
            <v>Комплект фильтра и клапанов HP NIMBUS</v>
          </cell>
          <cell r="D1738" t="str">
            <v>Комплект фильтра и клапанов HP NIMBUS</v>
          </cell>
          <cell r="E1738" t="str">
            <v>Y</v>
          </cell>
        </row>
        <row r="1739">
          <cell r="A1739" t="str">
            <v>3078101</v>
          </cell>
          <cell r="B1739">
            <v>3078101</v>
          </cell>
          <cell r="C1739" t="str">
            <v>HP WALL-HUNG BRACKETS</v>
          </cell>
          <cell r="D1739" t="str">
            <v>HP WALL-HUNG BRACKETS</v>
          </cell>
          <cell r="E1739" t="str">
            <v>Y</v>
          </cell>
        </row>
        <row r="1740">
          <cell r="A1740" t="str">
            <v>3078102</v>
          </cell>
          <cell r="B1740">
            <v>3078102</v>
          </cell>
          <cell r="C1740" t="str">
            <v>Гасители вибрации (4 pcs.)</v>
          </cell>
          <cell r="D1740" t="str">
            <v>Гасители вибрации (4 pcs.)</v>
          </cell>
          <cell r="E1740" t="str">
            <v>Y</v>
          </cell>
        </row>
        <row r="1741">
          <cell r="A1741" t="str">
            <v>3208037</v>
          </cell>
          <cell r="B1741">
            <v>3208037</v>
          </cell>
          <cell r="C1741" t="str">
            <v>Труба из ПВХ Ø125 мм длиной 1 м</v>
          </cell>
          <cell r="D1741" t="str">
            <v>Труба из ПВХ Ø125 мм длиной 1 м</v>
          </cell>
          <cell r="E1741" t="str">
            <v>Y</v>
          </cell>
        </row>
        <row r="1742">
          <cell r="A1742" t="str">
            <v>3319087</v>
          </cell>
          <cell r="B1742">
            <v>3319087</v>
          </cell>
          <cell r="C1742" t="str">
            <v>Нагревательный элемент</v>
          </cell>
          <cell r="D1742" t="str">
            <v>Нагревательный элемент</v>
          </cell>
          <cell r="E1742" t="str">
            <v>Y</v>
          </cell>
        </row>
        <row r="1743">
          <cell r="A1743" t="str">
            <v>3078098</v>
          </cell>
          <cell r="B1743">
            <v>3078098</v>
          </cell>
          <cell r="C1743" t="str">
            <v>HP SPLIT GAS PIPES KIT 5 M</v>
          </cell>
          <cell r="D1743" t="str">
            <v>HP SPLIT GAS PIPES KIT 5 M</v>
          </cell>
          <cell r="E1743" t="str">
            <v>Y</v>
          </cell>
        </row>
        <row r="1744">
          <cell r="A1744" t="str">
            <v>3078099</v>
          </cell>
          <cell r="B1744">
            <v>3078099</v>
          </cell>
          <cell r="C1744" t="str">
            <v>HP SPLIT GAS PIPES KIT 10 M</v>
          </cell>
          <cell r="D1744" t="str">
            <v>HP SPLIT GAS PIPES KIT 10 M</v>
          </cell>
          <cell r="E1744" t="str">
            <v>Y</v>
          </cell>
        </row>
        <row r="1745">
          <cell r="A1745" t="str">
            <v>3078100</v>
          </cell>
          <cell r="B1745">
            <v>3078100</v>
          </cell>
          <cell r="C1745" t="str">
            <v>HP SPLIT GAS PIPES KIT 20 M</v>
          </cell>
          <cell r="D1745" t="str">
            <v>HP SPLIT GAS PIPES KIT 20 M</v>
          </cell>
          <cell r="E1745" t="str">
            <v>Y</v>
          </cell>
        </row>
        <row r="1746">
          <cell r="A1746" t="str">
            <v>977127-01</v>
          </cell>
          <cell r="B1746" t="str">
            <v>977127-01</v>
          </cell>
          <cell r="C1746" t="str">
            <v>МАГНИЕВЫЙ АНОД D:25,5 L:180 M5-M8</v>
          </cell>
          <cell r="D1746" t="str">
            <v>МАГНИЕВЫЙ АНОД D:25,5 L:180 M5-M8</v>
          </cell>
          <cell r="E1746" t="str">
            <v>N</v>
          </cell>
        </row>
        <row r="1747">
          <cell r="A1747" t="str">
            <v>993014-DIY</v>
          </cell>
          <cell r="B1747" t="str">
            <v>993014-DIY</v>
          </cell>
          <cell r="C1747" t="str">
            <v>МАГНИЕВЫЙ АНОД D:21,3-25,5 L:230 M5</v>
          </cell>
          <cell r="D1747" t="str">
            <v>МАГНИЕВЫЙ АНОД D:21,3-25,5 L:230 M5</v>
          </cell>
          <cell r="E1747" t="str">
            <v>N</v>
          </cell>
        </row>
        <row r="1748">
          <cell r="A1748" t="str">
            <v>65152896</v>
          </cell>
          <cell r="B1748">
            <v>65152896</v>
          </cell>
          <cell r="C1748" t="str">
            <v>ДАТЧИК ТЕМПЕРАТУРЫ (OUTLET TANK)</v>
          </cell>
          <cell r="D1748" t="str">
            <v>ДАТЧИК ТЕМПЕРАТУРЫ (OUTLET TANK)</v>
          </cell>
          <cell r="E1748" t="str">
            <v>N</v>
          </cell>
        </row>
        <row r="1749">
          <cell r="A1749" t="str">
            <v>65152969</v>
          </cell>
          <cell r="B1749">
            <v>65152969</v>
          </cell>
          <cell r="C1749" t="str">
            <v>КАБЕЛЬ (НАГР. ЭЛЕМЕНТ/ОСНОВНАЯ ПЛАТА)</v>
          </cell>
          <cell r="D1749" t="str">
            <v>КАБЕЛЬ (НАГР. ЭЛЕМЕНТ/ОСНОВНАЯ ПЛАТА)</v>
          </cell>
          <cell r="E1749" t="str">
            <v>N</v>
          </cell>
        </row>
        <row r="1750">
          <cell r="A1750" t="str">
            <v>691217-DIY</v>
          </cell>
          <cell r="B1750" t="str">
            <v>691217-DIY</v>
          </cell>
          <cell r="C1750" t="str">
            <v>ТЕРМОСТАТ МЕХАНИЧЕСКИЙ (европодвес)</v>
          </cell>
          <cell r="D1750" t="str">
            <v>ТЕРМОСТАТ МЕХАНИЧЕСКИЙ (европодвес)</v>
          </cell>
          <cell r="E1750" t="str">
            <v>N</v>
          </cell>
        </row>
        <row r="1751">
          <cell r="A1751" t="str">
            <v>691217-RU</v>
          </cell>
          <cell r="B1751" t="str">
            <v>691217-RU</v>
          </cell>
          <cell r="C1751" t="str">
            <v>ТЕРМОСТАТ</v>
          </cell>
          <cell r="D1751" t="str">
            <v>ТЕРМОСТАТ</v>
          </cell>
          <cell r="E1751" t="str">
            <v>N</v>
          </cell>
        </row>
        <row r="1752">
          <cell r="A1752" t="str">
            <v>65180341</v>
          </cell>
          <cell r="B1752">
            <v>65180341</v>
          </cell>
          <cell r="C1752" t="str">
            <v>НАГРЕВАТ.ЭЛЕМЕНТ 1500W (816616 блистер)</v>
          </cell>
          <cell r="D1752" t="str">
            <v>НАГРЕВАТ.ЭЛЕМЕНТ 1500W (816616 блистер)</v>
          </cell>
          <cell r="E1752" t="str">
            <v>N</v>
          </cell>
        </row>
        <row r="1753">
          <cell r="A1753" t="str">
            <v>65180341-RU</v>
          </cell>
          <cell r="B1753" t="str">
            <v>65180341-RU</v>
          </cell>
          <cell r="C1753" t="str">
            <v>НАГРЕВАТ.ЭЛЕМЕНТ 1500W (816616+анод)</v>
          </cell>
          <cell r="D1753" t="str">
            <v>НАГРЕВАТ.ЭЛЕМЕНТ 1500W (816616+анод)</v>
          </cell>
          <cell r="E1753" t="str">
            <v>N</v>
          </cell>
        </row>
        <row r="1754">
          <cell r="A1754" t="str">
            <v>65180342</v>
          </cell>
          <cell r="B1754">
            <v>65180342</v>
          </cell>
          <cell r="C1754" t="str">
            <v>НАГРЕВАТ.ЭЛЕМЕНТ 1500W (65111790,блист.)</v>
          </cell>
          <cell r="D1754" t="str">
            <v>НАГРЕВАТ.ЭЛЕМЕНТ 1500W (65111790,блист.)</v>
          </cell>
          <cell r="E1754" t="str">
            <v>N</v>
          </cell>
        </row>
        <row r="1755">
          <cell r="A1755" t="str">
            <v>65180342-RU</v>
          </cell>
          <cell r="B1755" t="str">
            <v>65180342-RU</v>
          </cell>
          <cell r="C1755" t="str">
            <v>НАГРЕВАТ.ЭЛЕМЕНТ 1500W (65111790+анод)</v>
          </cell>
          <cell r="D1755" t="str">
            <v>НАГРЕВАТ.ЭЛЕМЕНТ 1500W (65111790+анод)</v>
          </cell>
          <cell r="E1755" t="str">
            <v>N</v>
          </cell>
        </row>
        <row r="1756">
          <cell r="A1756" t="str">
            <v>65180343</v>
          </cell>
          <cell r="B1756">
            <v>65180343</v>
          </cell>
          <cell r="C1756" t="str">
            <v>НАГРЕВАТ.ЭЛЕМЕНТ 2000W 220-240V (блист.)</v>
          </cell>
          <cell r="D1756" t="str">
            <v>НАГРЕВАТ.ЭЛЕМЕНТ 2000W 220-240V (блист.)</v>
          </cell>
          <cell r="E1756" t="str">
            <v>N</v>
          </cell>
        </row>
        <row r="1757">
          <cell r="A1757" t="str">
            <v>65180343-RU</v>
          </cell>
          <cell r="B1757" t="str">
            <v>65180343-RU</v>
          </cell>
          <cell r="C1757" t="str">
            <v>НАГРЕВАТ.ЭЛЕМЕНТ 2000W (65111913+анод)</v>
          </cell>
          <cell r="D1757" t="str">
            <v>НАГРЕВАТ.ЭЛЕМЕНТ 2000W (65111913+анод)</v>
          </cell>
          <cell r="E1757" t="str">
            <v>N</v>
          </cell>
        </row>
        <row r="1758">
          <cell r="A1758" t="str">
            <v>65180378</v>
          </cell>
          <cell r="B1758">
            <v>65180378</v>
          </cell>
          <cell r="C1758" t="str">
            <v>НАГРЕВАТ.ЭЛЕМЕНТ 1000+1500W 65152340</v>
          </cell>
          <cell r="D1758" t="str">
            <v>НАГРЕВАТ.ЭЛЕМЕНТ 1000+1500W 65152340</v>
          </cell>
          <cell r="E1758" t="str">
            <v>N</v>
          </cell>
        </row>
        <row r="1759">
          <cell r="A1759" t="str">
            <v>65180378-RU</v>
          </cell>
          <cell r="B1759" t="str">
            <v>65180378-RU</v>
          </cell>
          <cell r="C1759" t="str">
            <v>НАГРЕВ.ЭЛЕМЕНТ 1000+1500W (65152340+анод</v>
          </cell>
          <cell r="D1759" t="str">
            <v>НАГРЕВ.ЭЛЕМЕНТ 1000+1500W (65152340+анод</v>
          </cell>
          <cell r="E1759" t="str">
            <v>N</v>
          </cell>
        </row>
        <row r="1760">
          <cell r="A1760" t="str">
            <v>3018069</v>
          </cell>
          <cell r="B1760">
            <v>3018069</v>
          </cell>
          <cell r="C1760" t="str">
            <v>Кольцевая опора с 3-мя ножками для напольного монтажа бойлера</v>
          </cell>
          <cell r="D1760" t="str">
            <v>Кольцевая опора с 3-мя ножками для напольного монтажа бойлера</v>
          </cell>
          <cell r="E1760" t="str">
            <v>Y</v>
          </cell>
        </row>
        <row r="1761">
          <cell r="A1761" t="str">
            <v>877084</v>
          </cell>
          <cell r="B1761">
            <v>877084</v>
          </cell>
          <cell r="C1761" t="str">
            <v>"Группа гидравлической безопасности 1/2"</v>
          </cell>
          <cell r="D1761" t="str">
            <v>"Группа гидравлической безопасности 1/2"</v>
          </cell>
          <cell r="E1761" t="str">
            <v>Y</v>
          </cell>
        </row>
        <row r="1762">
          <cell r="A1762" t="str">
            <v>877085</v>
          </cell>
          <cell r="B1762">
            <v>877085</v>
          </cell>
          <cell r="C1762" t="str">
            <v>Группа гидравлической безопасности 3/4</v>
          </cell>
          <cell r="D1762" t="str">
            <v>Группа гидравлической безопасности 3/4</v>
          </cell>
          <cell r="E1762" t="str">
            <v>Y</v>
          </cell>
        </row>
        <row r="1763">
          <cell r="A1763" t="str">
            <v>885516</v>
          </cell>
          <cell r="B1763">
            <v>885516</v>
          </cell>
          <cell r="C1763" t="str">
            <v>Группа гидравлической безопасности 1</v>
          </cell>
          <cell r="D1763" t="str">
            <v>Группа гидравлической безопасности 1</v>
          </cell>
          <cell r="E1763" t="str">
            <v>Y</v>
          </cell>
        </row>
        <row r="1764">
          <cell r="A1764" t="str">
            <v>3100666</v>
          </cell>
          <cell r="B1764">
            <v>3100666</v>
          </cell>
          <cell r="C1764" t="str">
            <v>CYL KAIROS MACC CD1 200 - EU Бак-акк</v>
          </cell>
          <cell r="D1764" t="str">
            <v>Kairos</v>
          </cell>
          <cell r="E1764" t="str">
            <v>N</v>
          </cell>
        </row>
        <row r="1765">
          <cell r="A1765" t="str">
            <v>12082903</v>
          </cell>
          <cell r="B1765">
            <v>12082903</v>
          </cell>
          <cell r="C1765" t="str">
            <v>Реле максимального давления газа</v>
          </cell>
          <cell r="D1765" t="str">
            <v>Реле максимального давления газа</v>
          </cell>
          <cell r="E1765" t="str">
            <v>Y</v>
          </cell>
        </row>
        <row r="1766">
          <cell r="A1766" t="str">
            <v>3700566</v>
          </cell>
          <cell r="B1766">
            <v>3700566</v>
          </cell>
          <cell r="C1766" t="str">
            <v>PRO1 R 120 V 1,8K PL</v>
          </cell>
          <cell r="D1766" t="str">
            <v>PRO1 R 120 V 1,8K PL</v>
          </cell>
          <cell r="E1766" t="str">
            <v>N</v>
          </cell>
        </row>
        <row r="1767">
          <cell r="A1767" t="str">
            <v>3700583</v>
          </cell>
          <cell r="B1767">
            <v>3700583</v>
          </cell>
          <cell r="C1767" t="str">
            <v>PRO1 R 150 V 1,8K ARG</v>
          </cell>
          <cell r="D1767" t="str">
            <v>PRO1 R 150 V 1,8K ARG</v>
          </cell>
          <cell r="E1767" t="str">
            <v>N</v>
          </cell>
        </row>
        <row r="1768">
          <cell r="A1768" t="str">
            <v>3700647</v>
          </cell>
          <cell r="B1768">
            <v>3700647</v>
          </cell>
          <cell r="C1768" t="str">
            <v>PRO1 R INOX 40 H 2.5K SIN SLIM</v>
          </cell>
          <cell r="D1768" t="str">
            <v>PRO1 R INOX 40 H 2.5K SIN SLIM</v>
          </cell>
          <cell r="E1768" t="str">
            <v>N</v>
          </cell>
        </row>
        <row r="1769">
          <cell r="A1769" t="str">
            <v>3704045</v>
          </cell>
          <cell r="B1769">
            <v>3704045</v>
          </cell>
          <cell r="C1769" t="str">
            <v>PRO1 R INOX 50 V SRB</v>
          </cell>
          <cell r="D1769" t="str">
            <v>PRO1 R INOX 50 V SRB</v>
          </cell>
          <cell r="E1769" t="str">
            <v>N</v>
          </cell>
        </row>
        <row r="1770">
          <cell r="A1770" t="str">
            <v>3704046</v>
          </cell>
          <cell r="B1770">
            <v>3704046</v>
          </cell>
          <cell r="C1770" t="str">
            <v>PRO1 R INOX 80 V SRB</v>
          </cell>
          <cell r="D1770" t="str">
            <v>PRO1 R INOX 80 V SRB</v>
          </cell>
          <cell r="E1770" t="str">
            <v>N</v>
          </cell>
        </row>
        <row r="1771">
          <cell r="A1771" t="str">
            <v>3700735</v>
          </cell>
          <cell r="B1771">
            <v>3700735</v>
          </cell>
          <cell r="C1771" t="str">
            <v>VELIS LUX INOX PW ABSE WIFI 30</v>
          </cell>
          <cell r="D1771" t="str">
            <v>VELIS LUX INOX PW ABSE WIFI 30</v>
          </cell>
          <cell r="E1771" t="str">
            <v>N</v>
          </cell>
        </row>
        <row r="1772">
          <cell r="A1772" t="str">
            <v>3700705</v>
          </cell>
          <cell r="B1772">
            <v>3700705</v>
          </cell>
          <cell r="C1772" t="str">
            <v>VELIS DUNE PW ABSE 50</v>
          </cell>
          <cell r="D1772" t="str">
            <v>VELIS DUNE PW ABSE 50</v>
          </cell>
          <cell r="E1772" t="str">
            <v>N</v>
          </cell>
        </row>
        <row r="1773">
          <cell r="A1773" t="str">
            <v>3700706</v>
          </cell>
          <cell r="B1773">
            <v>3700706</v>
          </cell>
          <cell r="C1773" t="str">
            <v>VELIS DUNE PW ABSE 80</v>
          </cell>
          <cell r="D1773" t="str">
            <v>VELIS DUNE PW ABSE 80</v>
          </cell>
          <cell r="E1773" t="str">
            <v>N</v>
          </cell>
        </row>
        <row r="1774">
          <cell r="A1774" t="str">
            <v>3581927</v>
          </cell>
          <cell r="B1774">
            <v>3581927</v>
          </cell>
          <cell r="C1774" t="str">
            <v>Адаптер для внешнего забора воздуха
TR-XXL SE 650</v>
          </cell>
          <cell r="D1774" t="str">
            <v>ROOM SEALED KIT TR-XXL SE TYPE XS</v>
          </cell>
          <cell r="E1774" t="str">
            <v>Y</v>
          </cell>
        </row>
        <row r="1775">
          <cell r="A1775" t="str">
            <v>3581929</v>
          </cell>
          <cell r="B1775">
            <v>3581929</v>
          </cell>
          <cell r="C1775" t="str">
            <v>Адаптер для внешнего забора воздуха 
TR-XXL SE 1300-1900 ECO 1150-1600</v>
          </cell>
          <cell r="D1775" t="str">
            <v>ROOM SEALED KIT TR-XXL SE/ECO TYPE M</v>
          </cell>
          <cell r="E1775" t="str">
            <v>Y</v>
          </cell>
        </row>
        <row r="1776">
          <cell r="A1776" t="str">
            <v>3581932</v>
          </cell>
          <cell r="B1776">
            <v>3581932</v>
          </cell>
          <cell r="C1776" t="str">
            <v>Адаптер для внешнего забора воздуха TR-XXL EVO 1200-1700</v>
          </cell>
          <cell r="D1776" t="str">
            <v>ROOM SEALED KIT TR-XXL EVO TYPE XXL</v>
          </cell>
          <cell r="E1776" t="str">
            <v>Y</v>
          </cell>
        </row>
        <row r="1777">
          <cell r="A1777" t="str">
            <v>3590646</v>
          </cell>
          <cell r="B1777">
            <v>3590646</v>
          </cell>
          <cell r="C1777" t="str">
            <v>Комплект прокладок для повторной сборки TR-XXL SE 650</v>
          </cell>
          <cell r="D1777" t="str">
            <v>DISASSEMBLY KIT R3401</v>
          </cell>
          <cell r="E1777" t="str">
            <v>Y</v>
          </cell>
        </row>
        <row r="1778">
          <cell r="A1778" t="str">
            <v>3590647</v>
          </cell>
          <cell r="B1778">
            <v>3590647</v>
          </cell>
          <cell r="C1778" t="str">
            <v>Комплект прокладок для повторной сборки TR-XXL SE 750 ECO 650 EVO 700</v>
          </cell>
          <cell r="D1778" t="str">
            <v>DISASSEMBLY KIT R3402 / R3601</v>
          </cell>
          <cell r="E1778" t="str">
            <v>Y</v>
          </cell>
        </row>
        <row r="1779">
          <cell r="A1779" t="str">
            <v>3590649</v>
          </cell>
          <cell r="B1779">
            <v>3590649</v>
          </cell>
          <cell r="C1779" t="str">
            <v>Комплект прокладок для повторной сборки TR-XXL SE 1000 ECO 850 EVO 900</v>
          </cell>
          <cell r="D1779" t="str">
            <v>DISASSEMBLY KIT R3404 / R3603</v>
          </cell>
          <cell r="E1779" t="str">
            <v>Y</v>
          </cell>
        </row>
        <row r="1780">
          <cell r="A1780" t="str">
            <v>3590650</v>
          </cell>
          <cell r="B1780">
            <v>3590650</v>
          </cell>
          <cell r="C1780" t="str">
            <v>Комплект прокладок для повторной сборки TR-XXL SE 1100 ECO 950 EVO 1000</v>
          </cell>
          <cell r="D1780" t="str">
            <v>DISASSEMBLY KIT R3405 / R3604</v>
          </cell>
          <cell r="E1780" t="str">
            <v>Y</v>
          </cell>
        </row>
        <row r="1781">
          <cell r="A1781" t="str">
            <v>3590650</v>
          </cell>
          <cell r="B1781">
            <v>3590650</v>
          </cell>
          <cell r="C1781" t="str">
            <v>Комплект прокладок для повторной сборки TR-XXL SE 1100 ECO 950 EVO 1000</v>
          </cell>
          <cell r="D1781" t="str">
            <v>DISASSEMBLY KIT R3405 / R3604</v>
          </cell>
          <cell r="E1781" t="str">
            <v>Y</v>
          </cell>
        </row>
        <row r="1782">
          <cell r="A1782" t="str">
            <v>3833540</v>
          </cell>
          <cell r="B1782">
            <v>3833540</v>
          </cell>
          <cell r="C1782" t="str">
            <v>Горелка CB-VL2.200 KN</v>
          </cell>
          <cell r="D1782" t="str">
            <v>Горелка CB-VL2.200 KN</v>
          </cell>
          <cell r="E1782" t="str">
            <v>N</v>
          </cell>
        </row>
        <row r="1783">
          <cell r="A1783" t="str">
            <v>3704002</v>
          </cell>
          <cell r="B1783">
            <v>3704002</v>
          </cell>
          <cell r="C1783" t="str">
            <v>ABS VLS PW 30</v>
          </cell>
          <cell r="D1783" t="str">
            <v>ABS VLS PW 30 водонагреватель</v>
          </cell>
          <cell r="E1783" t="str">
            <v>N</v>
          </cell>
        </row>
        <row r="1784">
          <cell r="A1784" t="str">
            <v>3836823</v>
          </cell>
          <cell r="B1784">
            <v>3836823</v>
          </cell>
          <cell r="C1784" t="str">
            <v>Корпус горелки BB-VGL6.2100 M /TC</v>
          </cell>
          <cell r="D1784" t="str">
            <v>Корпус горелки BB-VGL6.2100 M /TC</v>
          </cell>
          <cell r="E1784" t="str">
            <v>N</v>
          </cell>
        </row>
        <row r="1785">
          <cell r="A1785" t="str">
            <v>3834727</v>
          </cell>
          <cell r="B1785">
            <v>3834727</v>
          </cell>
          <cell r="C1785" t="str">
            <v>Корпус газовой горе BB-VG6.2100 M R /TC</v>
          </cell>
          <cell r="D1785" t="str">
            <v>Корпус газовой горе BB-VG6.2100 M R /TC</v>
          </cell>
          <cell r="E1785" t="str">
            <v>N</v>
          </cell>
        </row>
        <row r="1786">
          <cell r="A1786" t="str">
            <v>3700505</v>
          </cell>
          <cell r="B1786">
            <v>3700505</v>
          </cell>
          <cell r="C1786" t="str">
            <v>ABS VLS EVO INOX PW 50 D UP водонагерват</v>
          </cell>
          <cell r="D1786" t="str">
            <v>ABS VLS EVO INOX PW 50 D UP водонагерват</v>
          </cell>
          <cell r="E1786" t="str">
            <v>N</v>
          </cell>
        </row>
        <row r="1787">
          <cell r="A1787" t="str">
            <v>3700388</v>
          </cell>
          <cell r="B1787">
            <v>3700388</v>
          </cell>
          <cell r="C1787" t="str">
            <v>ABS PRO R INOX 50 V Водонагреватель</v>
          </cell>
          <cell r="D1787" t="str">
            <v>ABS PRO R INOX 50 V Водонагреватель</v>
          </cell>
          <cell r="E1787" t="str">
            <v>N</v>
          </cell>
        </row>
        <row r="1788">
          <cell r="A1788" t="str">
            <v>3832616</v>
          </cell>
          <cell r="B1788">
            <v>3832616</v>
          </cell>
          <cell r="C1788" t="str">
            <v>Жидкотопливная горелка CB-VL1.42</v>
          </cell>
          <cell r="D1788" t="str">
            <v>Жидкотопливная горелка CB-VL1.42</v>
          </cell>
          <cell r="E1788" t="str">
            <v>N</v>
          </cell>
        </row>
      </sheetData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"/>
      <sheetName val="Лист1"/>
      <sheetName val="Лист4"/>
      <sheetName val="служебная"/>
      <sheetName val="STD COST 2021"/>
      <sheetName val="Лист5"/>
      <sheetName val="Лист2"/>
      <sheetName val="Лист3"/>
      <sheetName val="Pivot "/>
      <sheetName val="BOM"/>
      <sheetName val="Прогноз продаж L Plus"/>
      <sheetName val="STD COST 2020"/>
      <sheetName val="Для сертификации"/>
      <sheetName val="STD COST 2019"/>
      <sheetName val="COGS 2018 vs 2017"/>
      <sheetName val="Лист6"/>
      <sheetName val="Лист7"/>
      <sheetName val="Лист9"/>
      <sheetName val="Лист11"/>
      <sheetName val="Лист12"/>
      <sheetName val="Лист8"/>
      <sheetName val="Лист10"/>
      <sheetName val="Цены Elco"/>
      <sheetName val="выполнение бюджета 2017 год"/>
      <sheetName val="DB PRODUCTS"/>
      <sheetName val="Warranty"/>
      <sheetName val="BOM 2017 project"/>
      <sheetName val="COGS 2017 vs 2016"/>
      <sheetName val="0 safety stock"/>
      <sheetName val="SKU "/>
      <sheetName val="EWH weight"/>
      <sheetName val="SAP"/>
      <sheetName val="Формулы"/>
      <sheetName val=""/>
    </sheetNames>
    <sheetDataSet>
      <sheetData sheetId="0">
        <row r="1">
          <cell r="B1">
            <v>0</v>
          </cell>
          <cell r="C1">
            <v>0</v>
          </cell>
          <cell r="D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</row>
        <row r="2">
          <cell r="B2" t="str">
            <v>1</v>
          </cell>
          <cell r="C2">
            <v>2</v>
          </cell>
          <cell r="D2" t="str">
            <v>3</v>
          </cell>
          <cell r="E2" t="str">
            <v>4</v>
          </cell>
          <cell r="F2" t="str">
            <v>5</v>
          </cell>
          <cell r="G2" t="str">
            <v>6</v>
          </cell>
          <cell r="H2" t="str">
            <v>7</v>
          </cell>
          <cell r="I2" t="str">
            <v>8</v>
          </cell>
          <cell r="J2" t="str">
            <v>9</v>
          </cell>
          <cell r="K2" t="str">
            <v>10</v>
          </cell>
          <cell r="L2" t="str">
            <v>11</v>
          </cell>
          <cell r="M2" t="str">
            <v>12</v>
          </cell>
          <cell r="N2" t="str">
            <v>13</v>
          </cell>
          <cell r="O2" t="str">
            <v>14</v>
          </cell>
        </row>
        <row r="3">
          <cell r="B3" t="str">
            <v>Code</v>
          </cell>
          <cell r="C3" t="str">
            <v>Model</v>
          </cell>
          <cell r="D3" t="str">
            <v>Description RU</v>
          </cell>
          <cell r="E3" t="str">
            <v>Description ENG from SAP</v>
          </cell>
          <cell r="F3" t="str">
            <v>2024 Std cost [euro]</v>
          </cell>
          <cell r="G3" t="str">
            <v>2023 Std cost [euro]</v>
          </cell>
          <cell r="H3" t="str">
            <v>2022 Std cost [euro]</v>
          </cell>
          <cell r="I3" t="str">
            <v>2021 Std cost [euro]</v>
          </cell>
          <cell r="J3" t="str">
            <v>2019 Std cost [Euro]</v>
          </cell>
          <cell r="K3" t="str">
            <v>2024 Std cost [Rub]</v>
          </cell>
          <cell r="L3" t="str">
            <v>2023 Std cost [Rub]</v>
          </cell>
          <cell r="M3" t="str">
            <v>2022 Std cost [Rub]</v>
          </cell>
          <cell r="N3" t="str">
            <v>2020 Std cost  [Rub]</v>
          </cell>
          <cell r="O3" t="str">
            <v>RRP with VAT [Rub]</v>
          </cell>
        </row>
        <row r="4">
          <cell r="B4" t="str">
            <v>3905189</v>
          </cell>
          <cell r="C4" t="str">
            <v xml:space="preserve"> ТЕПЛООБМЕННИК DT 15 К ДЛЯ КОТЛА 120-200</v>
          </cell>
          <cell r="D4" t="str">
            <v>ПЛАСТИНЧАТЫЙ ТЕПЛООБМЕННИК DT 15 К ДЛЯ КОТЛА 120-200</v>
          </cell>
          <cell r="E4" t="str">
            <v>DE PHE DT15K 120-200KW TLPLUS</v>
          </cell>
          <cell r="F4">
            <v>818.73</v>
          </cell>
          <cell r="G4">
            <v>705.14</v>
          </cell>
          <cell r="H4">
            <v>711.42</v>
          </cell>
          <cell r="I4">
            <v>681.18000000000006</v>
          </cell>
          <cell r="J4">
            <v>0</v>
          </cell>
          <cell r="K4">
            <v>98247.6</v>
          </cell>
          <cell r="L4">
            <v>49359.799999999996</v>
          </cell>
          <cell r="M4">
            <v>62604.959999999999</v>
          </cell>
          <cell r="N4">
            <v>0</v>
          </cell>
          <cell r="O4">
            <v>0</v>
          </cell>
        </row>
        <row r="5">
          <cell r="B5" t="str">
            <v>3905191</v>
          </cell>
          <cell r="C5" t="str">
            <v xml:space="preserve"> ТЕПЛООБМЕННИК DT 20 К ДЛЯ КОТЛА 120-200</v>
          </cell>
          <cell r="D5" t="str">
            <v>ПЛАСТИНЧАТЫЙ ТЕПЛООБМЕННИК DT 20 К ДЛЯ КОТЛА 120-200</v>
          </cell>
          <cell r="E5" t="str">
            <v>DE PHE DT20K 120-200KW TLPLUS</v>
          </cell>
          <cell r="F5">
            <v>858.84</v>
          </cell>
          <cell r="G5">
            <v>877.73</v>
          </cell>
          <cell r="H5">
            <v>827.02</v>
          </cell>
          <cell r="I5">
            <v>791.68000000000006</v>
          </cell>
          <cell r="J5">
            <v>0</v>
          </cell>
          <cell r="K5">
            <v>103060.8</v>
          </cell>
          <cell r="L5">
            <v>61441.1</v>
          </cell>
          <cell r="M5">
            <v>72777.759999999995</v>
          </cell>
          <cell r="N5">
            <v>0</v>
          </cell>
          <cell r="O5">
            <v>0</v>
          </cell>
        </row>
        <row r="6">
          <cell r="B6" t="str">
            <v>3905143</v>
          </cell>
          <cell r="C6" t="str">
            <v>I-ОБРАЗНАЯ МОНТАЖНАЯ СТОЙКА</v>
          </cell>
          <cell r="D6" t="str">
            <v>I-ОБРАЗНАЯ МОНТАЖНАЯ СТОЙКА</v>
          </cell>
          <cell r="E6" t="str">
            <v>CASCADE FRAME FOOT I-SHAPE WH LN TLPLUS</v>
          </cell>
          <cell r="F6">
            <v>44.68</v>
          </cell>
          <cell r="G6">
            <v>43.31</v>
          </cell>
          <cell r="H6">
            <v>39.36</v>
          </cell>
          <cell r="I6">
            <v>35.269999999999996</v>
          </cell>
          <cell r="J6">
            <v>0</v>
          </cell>
          <cell r="K6">
            <v>5361.6</v>
          </cell>
          <cell r="L6">
            <v>3031.7000000000003</v>
          </cell>
          <cell r="M6">
            <v>3463.68</v>
          </cell>
          <cell r="N6">
            <v>0</v>
          </cell>
          <cell r="O6">
            <v>0</v>
          </cell>
        </row>
        <row r="7">
          <cell r="B7" t="str">
            <v>3905142</v>
          </cell>
          <cell r="C7" t="str">
            <v>L-ОБРАЗНАЯ МОНТАЖНАЯ СТОЙКА</v>
          </cell>
          <cell r="D7" t="str">
            <v>L-ОБРАЗНАЯ МОНТАЖНАЯ СТОЙКА</v>
          </cell>
          <cell r="E7" t="str">
            <v>CASCADE FRAME FOOT L-SHAPE WH B2B TLPLUS</v>
          </cell>
          <cell r="F7">
            <v>64.17</v>
          </cell>
          <cell r="G7">
            <v>62.2</v>
          </cell>
          <cell r="H7">
            <v>56.889999999999993</v>
          </cell>
          <cell r="I7">
            <v>50.97</v>
          </cell>
          <cell r="J7">
            <v>0</v>
          </cell>
          <cell r="K7">
            <v>7700.4</v>
          </cell>
          <cell r="L7">
            <v>4354</v>
          </cell>
          <cell r="M7">
            <v>5006.32</v>
          </cell>
          <cell r="N7">
            <v>0</v>
          </cell>
          <cell r="O7">
            <v>0</v>
          </cell>
        </row>
        <row r="8">
          <cell r="B8" t="str">
            <v>3905261</v>
          </cell>
          <cell r="C8" t="str">
            <v>АДАПТЕР 100-110</v>
          </cell>
          <cell r="D8" t="str">
            <v>АДАПТЕР 100-110</v>
          </cell>
          <cell r="E8" t="str">
            <v>ADAPTOR Ø100-110 FLUE/AIR TLPLUS</v>
          </cell>
          <cell r="F8">
            <v>11.82</v>
          </cell>
          <cell r="G8">
            <v>11.42</v>
          </cell>
          <cell r="H8">
            <v>11.42</v>
          </cell>
          <cell r="I8">
            <v>10.81</v>
          </cell>
          <cell r="J8">
            <v>0</v>
          </cell>
          <cell r="K8">
            <v>1418.4</v>
          </cell>
          <cell r="L8">
            <v>799.4</v>
          </cell>
          <cell r="M8">
            <v>1004.96</v>
          </cell>
          <cell r="N8">
            <v>0</v>
          </cell>
          <cell r="O8">
            <v>0</v>
          </cell>
        </row>
        <row r="9">
          <cell r="B9" t="str">
            <v>3905264</v>
          </cell>
          <cell r="C9" t="str">
            <v>АДАПТЕР 130-100</v>
          </cell>
          <cell r="D9" t="str">
            <v>АДАПТЕР 130-100</v>
          </cell>
          <cell r="E9" t="str">
            <v>FLUE REDUCER 130-100MM TLPLUS</v>
          </cell>
          <cell r="F9">
            <v>23.16</v>
          </cell>
          <cell r="G9">
            <v>23.41</v>
          </cell>
          <cell r="H9">
            <v>28.069999999999997</v>
          </cell>
          <cell r="I9">
            <v>20.81</v>
          </cell>
          <cell r="J9">
            <v>0</v>
          </cell>
          <cell r="K9">
            <v>2779.2</v>
          </cell>
          <cell r="L9">
            <v>1638.7</v>
          </cell>
          <cell r="M9">
            <v>2470.16</v>
          </cell>
          <cell r="N9">
            <v>0</v>
          </cell>
          <cell r="O9">
            <v>0</v>
          </cell>
        </row>
        <row r="10">
          <cell r="B10" t="str">
            <v>3905262</v>
          </cell>
          <cell r="C10" t="str">
            <v>АДАПТЕР 130-150</v>
          </cell>
          <cell r="D10" t="str">
            <v>АДАПТЕР 130-150</v>
          </cell>
          <cell r="E10" t="str">
            <v>FLUE EXPANDER 130-150MM TLPLUS</v>
          </cell>
          <cell r="F10">
            <v>15.51</v>
          </cell>
          <cell r="G10">
            <v>15.68</v>
          </cell>
          <cell r="H10">
            <v>18.809999999999999</v>
          </cell>
          <cell r="I10">
            <v>13.940000000000001</v>
          </cell>
          <cell r="J10">
            <v>0</v>
          </cell>
          <cell r="K10">
            <v>1861.2</v>
          </cell>
          <cell r="L10">
            <v>1097.5999999999999</v>
          </cell>
          <cell r="M10">
            <v>1655.28</v>
          </cell>
          <cell r="N10">
            <v>0</v>
          </cell>
          <cell r="O10">
            <v>0</v>
          </cell>
        </row>
        <row r="11">
          <cell r="B11" t="str">
            <v>3905263</v>
          </cell>
          <cell r="C11" t="str">
            <v>АДАПТЕР 130-200</v>
          </cell>
          <cell r="D11" t="str">
            <v>АДАПТЕР 130-200</v>
          </cell>
          <cell r="E11" t="str">
            <v>FLUE EXPANDER 130-200MM TLPLUS</v>
          </cell>
          <cell r="F11">
            <v>38.090000000000003</v>
          </cell>
          <cell r="G11">
            <v>38.51</v>
          </cell>
          <cell r="H11">
            <v>38.51</v>
          </cell>
          <cell r="I11">
            <v>34.85</v>
          </cell>
          <cell r="J11">
            <v>0</v>
          </cell>
          <cell r="K11">
            <v>4570.8</v>
          </cell>
          <cell r="L11">
            <v>2695.7</v>
          </cell>
          <cell r="M11">
            <v>3388.88</v>
          </cell>
          <cell r="N11">
            <v>0</v>
          </cell>
          <cell r="O11">
            <v>0</v>
          </cell>
        </row>
        <row r="12">
          <cell r="B12" t="str">
            <v>3905211</v>
          </cell>
          <cell r="C12" t="str">
            <v>АДАПТЕР PP 100-150</v>
          </cell>
          <cell r="D12" t="str">
            <v>АДАПТЕР PP 100-150</v>
          </cell>
          <cell r="E12" t="str">
            <v>FLUE EXPANDER PP 100-150MM TLPLUS</v>
          </cell>
          <cell r="F12">
            <v>10.43</v>
          </cell>
          <cell r="G12">
            <v>10.55</v>
          </cell>
          <cell r="H12">
            <v>10.36</v>
          </cell>
          <cell r="I12">
            <v>9.379999999999999</v>
          </cell>
          <cell r="J12">
            <v>0</v>
          </cell>
          <cell r="K12">
            <v>1251.5999999999999</v>
          </cell>
          <cell r="L12">
            <v>738.5</v>
          </cell>
          <cell r="M12">
            <v>911.68</v>
          </cell>
          <cell r="N12">
            <v>0</v>
          </cell>
          <cell r="O12">
            <v>0</v>
          </cell>
        </row>
        <row r="13">
          <cell r="B13" t="str">
            <v>3905221</v>
          </cell>
          <cell r="C13" t="str">
            <v>АДАПТЕР PP 100-200</v>
          </cell>
          <cell r="D13" t="str">
            <v>АДАПТЕР PP 100-200</v>
          </cell>
          <cell r="E13" t="str">
            <v>FLUE EXPANDER PP 100-200MM TLPLUS</v>
          </cell>
          <cell r="F13">
            <v>37.919999999999995</v>
          </cell>
          <cell r="G13">
            <v>38.340000000000003</v>
          </cell>
          <cell r="H13">
            <v>38.340000000000003</v>
          </cell>
          <cell r="I13">
            <v>34.700000000000003</v>
          </cell>
          <cell r="J13">
            <v>0</v>
          </cell>
          <cell r="K13">
            <v>4550.3999999999996</v>
          </cell>
          <cell r="L13">
            <v>2683.8</v>
          </cell>
          <cell r="M13">
            <v>3373.92</v>
          </cell>
          <cell r="N13">
            <v>0</v>
          </cell>
          <cell r="O13">
            <v>0</v>
          </cell>
        </row>
        <row r="14">
          <cell r="B14" t="str">
            <v>3905222</v>
          </cell>
          <cell r="C14" t="str">
            <v>АДАПТЕР PP 150-200</v>
          </cell>
          <cell r="D14" t="str">
            <v>АДАПТЕР PP 150-200</v>
          </cell>
          <cell r="E14" t="str">
            <v>FLUE EXPANDER PP 150-200MM TLPLUS</v>
          </cell>
          <cell r="F14">
            <v>29.52</v>
          </cell>
          <cell r="G14">
            <v>29.85</v>
          </cell>
          <cell r="H14">
            <v>29.85</v>
          </cell>
          <cell r="I14">
            <v>27.009999999999998</v>
          </cell>
          <cell r="J14">
            <v>0</v>
          </cell>
          <cell r="K14">
            <v>3542.4</v>
          </cell>
          <cell r="L14">
            <v>2089.5</v>
          </cell>
          <cell r="M14">
            <v>2626.8</v>
          </cell>
          <cell r="N14">
            <v>0</v>
          </cell>
          <cell r="O14">
            <v>0</v>
          </cell>
        </row>
        <row r="15">
          <cell r="B15" t="str">
            <v>3905260</v>
          </cell>
          <cell r="C15" t="str">
            <v>АДАПТЕР КОАКС. ДЫМОХОДА 100-100/150</v>
          </cell>
          <cell r="D15" t="str">
            <v>АДАПТЕР ДЛЯ КОАКСИАЛЬНОГО ДЫМОХОДА 100-100/150</v>
          </cell>
          <cell r="E15" t="str">
            <v>FLUE ADAPT. PAR-CONC  100/100-150 TLPLUS</v>
          </cell>
          <cell r="F15">
            <v>10.95</v>
          </cell>
          <cell r="G15">
            <v>10.130000000000001</v>
          </cell>
          <cell r="H15">
            <v>9.9600000000000009</v>
          </cell>
          <cell r="I15">
            <v>9.44</v>
          </cell>
          <cell r="J15">
            <v>0</v>
          </cell>
          <cell r="K15">
            <v>1314</v>
          </cell>
          <cell r="L15">
            <v>709.1</v>
          </cell>
          <cell r="M15">
            <v>876.48</v>
          </cell>
          <cell r="N15">
            <v>0</v>
          </cell>
          <cell r="O15">
            <v>0</v>
          </cell>
        </row>
        <row r="16">
          <cell r="B16" t="str">
            <v>3905117</v>
          </cell>
          <cell r="C16" t="str">
            <v>АДАПТЕР ПОДКЛЮЧЕНИЯ ВОДЫ И ГАЗА</v>
          </cell>
          <cell r="D16" t="str">
            <v>АДАПТЕР ПОДКЛЮЧЕНИЯ ВОДЫ И ГАЗА</v>
          </cell>
          <cell r="E16" t="str">
            <v>WATER-GAS CONN. KIT S.BLR TH/R L PLUS</v>
          </cell>
          <cell r="F16">
            <v>35.61</v>
          </cell>
          <cell r="G16">
            <v>35.56</v>
          </cell>
          <cell r="H16">
            <v>36</v>
          </cell>
          <cell r="I16">
            <v>30.290000000000003</v>
          </cell>
          <cell r="J16">
            <v>0</v>
          </cell>
          <cell r="K16">
            <v>4273.2</v>
          </cell>
          <cell r="L16">
            <v>2489.2000000000003</v>
          </cell>
          <cell r="M16">
            <v>3168</v>
          </cell>
          <cell r="N16">
            <v>0</v>
          </cell>
          <cell r="O16">
            <v>0</v>
          </cell>
        </row>
        <row r="17">
          <cell r="B17" t="str">
            <v>3905215</v>
          </cell>
          <cell r="C17" t="str">
            <v>ВЕНТИЛЯЦИОННАЯ РЕШЕТКА 100-200 ММ</v>
          </cell>
          <cell r="D17" t="str">
            <v>ВЕНТИЛЯЦИОННАЯ РЕШЕТКА 100-200 ММ</v>
          </cell>
          <cell r="E17" t="str">
            <v>FLUE VENTILATION GRATE 100-200MM TLPLUS</v>
          </cell>
          <cell r="F17">
            <v>7.96</v>
          </cell>
          <cell r="G17">
            <v>8.0500000000000007</v>
          </cell>
          <cell r="H17">
            <v>8.0499999999999989</v>
          </cell>
          <cell r="I17">
            <v>7.2799999999999994</v>
          </cell>
          <cell r="J17">
            <v>0</v>
          </cell>
          <cell r="K17">
            <v>955.2</v>
          </cell>
          <cell r="L17">
            <v>563.5</v>
          </cell>
          <cell r="M17">
            <v>708.4</v>
          </cell>
          <cell r="N17">
            <v>0</v>
          </cell>
          <cell r="O17">
            <v>0</v>
          </cell>
        </row>
        <row r="18">
          <cell r="B18" t="str">
            <v>3905144</v>
          </cell>
          <cell r="C18" t="str">
            <v>ВЕРХНЯЯ БАЛКА И НИЖНЯЯ ПЕРЕМЫЧКА 2 КОТЛА</v>
          </cell>
          <cell r="D18" t="str">
            <v>ВЕРХНЯЯ БАЛКА И НИЖНЯЯ ПЕРЕМЫЧКА ДЛЯ 2 КОТЛОВ</v>
          </cell>
          <cell r="E18" t="str">
            <v>CASCADE FRAME SPACER SUPP. WH 2B TLPLUS</v>
          </cell>
          <cell r="F18">
            <v>70.7</v>
          </cell>
          <cell r="G18">
            <v>68.53</v>
          </cell>
          <cell r="H18">
            <v>63.059999999999995</v>
          </cell>
          <cell r="I18">
            <v>56.510000000000005</v>
          </cell>
          <cell r="J18">
            <v>0</v>
          </cell>
          <cell r="K18">
            <v>8484</v>
          </cell>
          <cell r="L18">
            <v>4797.1000000000004</v>
          </cell>
          <cell r="M18">
            <v>5549.28</v>
          </cell>
          <cell r="N18">
            <v>0</v>
          </cell>
          <cell r="O18">
            <v>0</v>
          </cell>
        </row>
        <row r="19">
          <cell r="B19" t="str">
            <v>3905147</v>
          </cell>
          <cell r="C19" t="str">
            <v>ВЕРХНЯЯ БАЛКА И НИЖНЯЯ ПЕРЕМЫЧКА 3 КОТЛА</v>
          </cell>
          <cell r="D19" t="str">
            <v>ВЕРХНЯЯ БАЛКА И НИЖНЯЯ ПЕРЕМЫЧКА ДЛЯ 3 КОТЛОВ</v>
          </cell>
          <cell r="E19" t="str">
            <v>CASCADE FRAME SPACER SUPP. WH 3B TLPLUS</v>
          </cell>
          <cell r="F19">
            <v>89.94</v>
          </cell>
          <cell r="G19">
            <v>87.18</v>
          </cell>
          <cell r="H19">
            <v>79.44</v>
          </cell>
          <cell r="I19">
            <v>71.89</v>
          </cell>
          <cell r="J19">
            <v>0</v>
          </cell>
          <cell r="K19">
            <v>10792.8</v>
          </cell>
          <cell r="L19">
            <v>6102.6</v>
          </cell>
          <cell r="M19">
            <v>6990.72</v>
          </cell>
          <cell r="N19">
            <v>0</v>
          </cell>
          <cell r="O19">
            <v>0</v>
          </cell>
        </row>
        <row r="20">
          <cell r="B20" t="str">
            <v>3905137</v>
          </cell>
          <cell r="C20" t="str">
            <v>ВОЗДУХООТВОДЧИК ДЛЯ КАСКАДА</v>
          </cell>
          <cell r="D20" t="str">
            <v>ВОЗДУХООТВОДЧИК ДЛЯ КАСКАДА</v>
          </cell>
          <cell r="E20" t="str">
            <v>CASCADE DEAREATOR TLPLUS</v>
          </cell>
          <cell r="F20">
            <v>10.55</v>
          </cell>
          <cell r="G20">
            <v>9.76</v>
          </cell>
          <cell r="H20">
            <v>8.75</v>
          </cell>
          <cell r="I20">
            <v>8.2899999999999991</v>
          </cell>
          <cell r="J20">
            <v>0</v>
          </cell>
          <cell r="K20">
            <v>1266</v>
          </cell>
          <cell r="L20">
            <v>683.19999999999993</v>
          </cell>
          <cell r="M20">
            <v>770</v>
          </cell>
          <cell r="N20">
            <v>0</v>
          </cell>
          <cell r="O20">
            <v>0</v>
          </cell>
        </row>
        <row r="21">
          <cell r="B21" t="str">
            <v>3905115</v>
          </cell>
          <cell r="C21" t="str">
            <v>ВОЗДУШНЫЙ ФИЛЬТР Ø100 ДЛЯ КОТЛА 60-140</v>
          </cell>
          <cell r="D21" t="str">
            <v>ВОЗДУШНЫЙ ФИЛЬТР Ø100 ДЛЯ КОТЛА 60-140</v>
          </cell>
          <cell r="E21" t="str">
            <v>AIR FILTER Ø100 60-140KW TH/R L PLUS</v>
          </cell>
          <cell r="F21">
            <v>45.63</v>
          </cell>
          <cell r="G21">
            <v>46.13</v>
          </cell>
          <cell r="H21">
            <v>53.040000000000006</v>
          </cell>
          <cell r="I21">
            <v>59.45</v>
          </cell>
          <cell r="J21">
            <v>0</v>
          </cell>
          <cell r="K21">
            <v>5475.6</v>
          </cell>
          <cell r="L21">
            <v>3229.1000000000004</v>
          </cell>
          <cell r="M21">
            <v>4667.5200000000004</v>
          </cell>
          <cell r="N21">
            <v>0</v>
          </cell>
          <cell r="O21">
            <v>0</v>
          </cell>
        </row>
        <row r="22">
          <cell r="B22" t="str">
            <v>3905116</v>
          </cell>
          <cell r="C22" t="str">
            <v>ВОЗДУШНЫЙ ФИЛЬТР Ø130 ДЛЯ КОТЛА 170-200</v>
          </cell>
          <cell r="D22" t="str">
            <v>ВОЗДУШНЫЙ ФИЛЬТР Ø130 ДЛЯ КОТЛА 170-200</v>
          </cell>
          <cell r="E22" t="str">
            <v>AIR FILTER Ø100 140-200KW TH/R L PLUS</v>
          </cell>
          <cell r="F22">
            <v>38.53</v>
          </cell>
          <cell r="G22">
            <v>38.950000000000003</v>
          </cell>
          <cell r="H22">
            <v>53.040000000000006</v>
          </cell>
          <cell r="I22">
            <v>59.45</v>
          </cell>
          <cell r="J22">
            <v>0</v>
          </cell>
          <cell r="K22">
            <v>4623.6000000000004</v>
          </cell>
          <cell r="L22">
            <v>2726.5</v>
          </cell>
          <cell r="M22">
            <v>4667.5200000000004</v>
          </cell>
          <cell r="N22">
            <v>0</v>
          </cell>
          <cell r="O22">
            <v>0</v>
          </cell>
        </row>
        <row r="23">
          <cell r="B23" t="str">
            <v>3905131</v>
          </cell>
          <cell r="C23" t="str">
            <v>ГАЗОВАЯ ТРУБА DUO DN65</v>
          </cell>
          <cell r="D23" t="str">
            <v>ГАЗОВАЯ ТРУБА DUO DN65</v>
          </cell>
          <cell r="E23" t="str">
            <v>GAS PIPE DN65 DUO</v>
          </cell>
          <cell r="F23">
            <v>132.78</v>
          </cell>
          <cell r="G23">
            <v>134.22999999999999</v>
          </cell>
          <cell r="H23">
            <v>134.22999999999999</v>
          </cell>
          <cell r="I23">
            <v>120.27999999999999</v>
          </cell>
          <cell r="J23">
            <v>0</v>
          </cell>
          <cell r="K23">
            <v>15933.6</v>
          </cell>
          <cell r="L23">
            <v>9396.0999999999985</v>
          </cell>
          <cell r="M23">
            <v>11812.24</v>
          </cell>
          <cell r="N23">
            <v>0</v>
          </cell>
          <cell r="O23">
            <v>0</v>
          </cell>
        </row>
        <row r="24">
          <cell r="B24" t="str">
            <v>3905138</v>
          </cell>
          <cell r="C24" t="str">
            <v>ГАЗОВЫЙ ФИЛЬТР DN65 ДЛЯ КАСКАДА</v>
          </cell>
          <cell r="D24" t="str">
            <v>ГАЗОВЫЙ ФИЛЬТР DN65 ДЛЯ КАСКАДА</v>
          </cell>
          <cell r="E24" t="str">
            <v>CASCADE GAS FILTER DN65 TLPLUS</v>
          </cell>
          <cell r="F24">
            <v>179.23999999999998</v>
          </cell>
          <cell r="G24">
            <v>160.66</v>
          </cell>
          <cell r="H24">
            <v>151.96</v>
          </cell>
          <cell r="I24">
            <v>142.94999999999999</v>
          </cell>
          <cell r="J24">
            <v>0</v>
          </cell>
          <cell r="K24">
            <v>21508.799999999999</v>
          </cell>
          <cell r="L24">
            <v>11246.199999999999</v>
          </cell>
          <cell r="M24">
            <v>13372.48</v>
          </cell>
          <cell r="N24">
            <v>0</v>
          </cell>
          <cell r="O24">
            <v>0</v>
          </cell>
        </row>
        <row r="25">
          <cell r="B25" t="str">
            <v>3905105</v>
          </cell>
          <cell r="C25" t="str">
            <v>ГАЗОВЫЙ ФИЛЬТР ДЛЯ ОДНОГО КОТЛА 170-200</v>
          </cell>
          <cell r="D25" t="str">
            <v>ГАЗОВЫЙ ФИЛЬТР ДЛЯ ОДНОГО КОТЛА 170-200</v>
          </cell>
          <cell r="E25" t="str">
            <v>GAS FILTER 170-200KW S.BLR TH/R L PLUS</v>
          </cell>
          <cell r="F25">
            <v>43.57</v>
          </cell>
          <cell r="G25">
            <v>42.54</v>
          </cell>
          <cell r="H25">
            <v>41.59</v>
          </cell>
          <cell r="I25">
            <v>38.5</v>
          </cell>
          <cell r="J25">
            <v>0</v>
          </cell>
          <cell r="K25">
            <v>5228.3999999999996</v>
          </cell>
          <cell r="L25">
            <v>2977.7999999999997</v>
          </cell>
          <cell r="M25">
            <v>3659.92</v>
          </cell>
          <cell r="N25">
            <v>0</v>
          </cell>
          <cell r="O25">
            <v>0</v>
          </cell>
        </row>
        <row r="26">
          <cell r="B26" t="str">
            <v>3905104</v>
          </cell>
          <cell r="C26" t="str">
            <v>ГАЗОВЫЙ ФИЛЬТР ДЛЯ ОДНОГО КОТЛА 60-140</v>
          </cell>
          <cell r="D26" t="str">
            <v>ГАЗОВЫЙ ФИЛЬТР ДЛЯ ОДНОГО КОТЛА 60-140</v>
          </cell>
          <cell r="E26" t="str">
            <v>GAS FILTER 60-140KW S.BLR TH/R L PLUS</v>
          </cell>
          <cell r="F26">
            <v>36.68</v>
          </cell>
          <cell r="G26">
            <v>35.54</v>
          </cell>
          <cell r="H26">
            <v>34.54</v>
          </cell>
          <cell r="I26">
            <v>31.91</v>
          </cell>
          <cell r="J26">
            <v>0</v>
          </cell>
          <cell r="K26">
            <v>4401.6000000000004</v>
          </cell>
          <cell r="L26">
            <v>2487.7999999999997</v>
          </cell>
          <cell r="M26">
            <v>3039.52</v>
          </cell>
          <cell r="N26">
            <v>0</v>
          </cell>
          <cell r="O26">
            <v>0</v>
          </cell>
        </row>
        <row r="27">
          <cell r="B27" t="str">
            <v>3905176</v>
          </cell>
          <cell r="C27" t="str">
            <v>ГИДРАВЛИЧЕСКИЙ РАЗДЕЛИТЕЛЬ DN100 DUO</v>
          </cell>
          <cell r="D27" t="str">
            <v>ГИДРАВЛИЧЕСКИЙ РАЗДЕЛИТЕЛЬ DN100 DUO</v>
          </cell>
          <cell r="E27" t="str">
            <v>LLH DN100 DUO KIT TLPLUS</v>
          </cell>
          <cell r="F27">
            <v>724.26</v>
          </cell>
          <cell r="G27">
            <v>732.19</v>
          </cell>
          <cell r="H27">
            <v>741.21</v>
          </cell>
          <cell r="I27">
            <v>664.18000000000006</v>
          </cell>
          <cell r="J27">
            <v>0</v>
          </cell>
          <cell r="K27">
            <v>86911.2</v>
          </cell>
          <cell r="L27">
            <v>51253.3</v>
          </cell>
          <cell r="M27">
            <v>65226.48</v>
          </cell>
          <cell r="N27">
            <v>0</v>
          </cell>
          <cell r="O27">
            <v>0</v>
          </cell>
        </row>
        <row r="28">
          <cell r="B28" t="str">
            <v>3905173</v>
          </cell>
          <cell r="C28" t="str">
            <v>ГИДРАВЛИЧЕСКИЙ РАЗДЕЛИТЕЛЬ DT 10-20 K</v>
          </cell>
          <cell r="D28" t="str">
            <v>ГИДРАВЛИЧЕСКИЙ РАЗДЕЛИТЕЛЬ ДЛЯ КОТЛА  DT 10-20 K</v>
          </cell>
          <cell r="E28" t="str">
            <v>LLH DT10-20K TLPLUS</v>
          </cell>
          <cell r="F28">
            <v>216.88</v>
          </cell>
          <cell r="G28">
            <v>204.89</v>
          </cell>
          <cell r="H28">
            <v>190.08</v>
          </cell>
          <cell r="I28">
            <v>176.96</v>
          </cell>
          <cell r="J28">
            <v>0</v>
          </cell>
          <cell r="K28">
            <v>26025.599999999999</v>
          </cell>
          <cell r="L28">
            <v>14342.3</v>
          </cell>
          <cell r="M28">
            <v>16727.04</v>
          </cell>
          <cell r="N28">
            <v>0</v>
          </cell>
          <cell r="O28">
            <v>0</v>
          </cell>
        </row>
        <row r="29">
          <cell r="B29" t="str">
            <v>3905127</v>
          </cell>
          <cell r="C29" t="str">
            <v>ДАТЧИК НАРУЖНОЙ ТЕМПЕРАТУРЫ</v>
          </cell>
          <cell r="D29" t="str">
            <v>ДАТЧИК НАРУЖНОЙ ТЕМПЕРАТУРЫ</v>
          </cell>
          <cell r="E29" t="str">
            <v>OUTDOOR SENSOR TH/R L PLUS</v>
          </cell>
          <cell r="F29">
            <v>9.94</v>
          </cell>
          <cell r="G29">
            <v>9.09</v>
          </cell>
          <cell r="H29">
            <v>8.43</v>
          </cell>
          <cell r="I29">
            <v>8.5399999999999991</v>
          </cell>
          <cell r="J29">
            <v>0</v>
          </cell>
          <cell r="K29">
            <v>1192.8</v>
          </cell>
          <cell r="L29">
            <v>636.29999999999995</v>
          </cell>
          <cell r="M29">
            <v>741.84</v>
          </cell>
          <cell r="N29">
            <v>0</v>
          </cell>
          <cell r="O29">
            <v>0</v>
          </cell>
        </row>
        <row r="30">
          <cell r="B30" t="str">
            <v>3905128</v>
          </cell>
          <cell r="C30" t="str">
            <v>ДАТЧИК ТЕМПЕРАТУРЫ ЗОНЫ</v>
          </cell>
          <cell r="D30" t="str">
            <v>ДАТЧИК ТЕМПЕРАТУРЫ ЗОНЫ</v>
          </cell>
          <cell r="E30" t="str">
            <v>ZONE SENSOR TH/R L PLUS</v>
          </cell>
          <cell r="F30">
            <v>13.91</v>
          </cell>
          <cell r="G30">
            <v>11.75</v>
          </cell>
          <cell r="H30">
            <v>11.09</v>
          </cell>
          <cell r="I30">
            <v>10.979999999999999</v>
          </cell>
          <cell r="J30">
            <v>0</v>
          </cell>
          <cell r="K30">
            <v>1669.2</v>
          </cell>
          <cell r="L30">
            <v>822.5</v>
          </cell>
          <cell r="M30">
            <v>975.92</v>
          </cell>
          <cell r="N30">
            <v>0</v>
          </cell>
          <cell r="O30">
            <v>0</v>
          </cell>
        </row>
        <row r="31">
          <cell r="B31" t="str">
            <v>3905214</v>
          </cell>
          <cell r="C31" t="str">
            <v>ДЕКОР ПЛАСТИНА ПРОХОД ЧЕРЕЗ СТЕНУ D100</v>
          </cell>
          <cell r="D31" t="str">
            <v>ДЕКОРАТИВНАЯ ПЛАСТИНА ДЛЯ ПРОХОДА ЧЕРЕЗ СТЕНУ D100</v>
          </cell>
          <cell r="E31" t="str">
            <v>FLUE WALL PLATE 100MM TLPLUS</v>
          </cell>
          <cell r="F31">
            <v>14.57</v>
          </cell>
          <cell r="G31">
            <v>14.73</v>
          </cell>
          <cell r="H31">
            <v>14.73</v>
          </cell>
          <cell r="I31">
            <v>13.33</v>
          </cell>
          <cell r="J31">
            <v>0</v>
          </cell>
          <cell r="K31">
            <v>1748.4</v>
          </cell>
          <cell r="L31">
            <v>1031.1000000000001</v>
          </cell>
          <cell r="M31">
            <v>1296.24</v>
          </cell>
          <cell r="N31">
            <v>0</v>
          </cell>
          <cell r="O31">
            <v>0</v>
          </cell>
        </row>
        <row r="32">
          <cell r="B32" t="str">
            <v>3905225</v>
          </cell>
          <cell r="C32" t="str">
            <v>ДЕКОР ПЛАСТИНА ПРОХОД ЧЕРЕЗ СТЕНУ D150</v>
          </cell>
          <cell r="D32" t="str">
            <v>ДЕКОРАТИВНАЯ ПЛАСТИНА ДЛЯ ПРОХОДА ЧЕРЕЗ СТЕНУ D150</v>
          </cell>
          <cell r="E32" t="str">
            <v>FLUE WALL PLATE 150MM TLPLUS</v>
          </cell>
          <cell r="F32">
            <v>16.64</v>
          </cell>
          <cell r="G32">
            <v>16.82</v>
          </cell>
          <cell r="H32">
            <v>16.82</v>
          </cell>
          <cell r="I32">
            <v>15.22</v>
          </cell>
          <cell r="J32">
            <v>0</v>
          </cell>
          <cell r="K32">
            <v>1996.8</v>
          </cell>
          <cell r="L32">
            <v>1177.4000000000001</v>
          </cell>
          <cell r="M32">
            <v>1480.16</v>
          </cell>
          <cell r="N32">
            <v>0</v>
          </cell>
          <cell r="O32">
            <v>0</v>
          </cell>
        </row>
        <row r="33">
          <cell r="B33" t="str">
            <v>3905240</v>
          </cell>
          <cell r="C33" t="str">
            <v>ДЕКОР ПЛАСТИНА ПРОХОД ЧЕРЕЗ СТЕНУ D200</v>
          </cell>
          <cell r="D33" t="str">
            <v>ДЕКОРАТИВНАЯ ПЛАСТИНА ДЛЯ ПРОХОДА ЧЕРЕЗ СТЕНУ D200</v>
          </cell>
          <cell r="E33" t="str">
            <v>FLUE WALL PLATE 200MM TLPLUS</v>
          </cell>
          <cell r="F33">
            <v>21.959999999999997</v>
          </cell>
          <cell r="G33">
            <v>22.2</v>
          </cell>
          <cell r="H33">
            <v>22.2</v>
          </cell>
          <cell r="I33">
            <v>20.09</v>
          </cell>
          <cell r="J33">
            <v>0</v>
          </cell>
          <cell r="K33">
            <v>2635.2</v>
          </cell>
          <cell r="L33">
            <v>1554</v>
          </cell>
          <cell r="M33">
            <v>1953.6</v>
          </cell>
          <cell r="N33">
            <v>0</v>
          </cell>
          <cell r="O33">
            <v>0</v>
          </cell>
        </row>
        <row r="34">
          <cell r="B34" t="str">
            <v>3905121</v>
          </cell>
          <cell r="C34" t="str">
            <v>ИНТЕРФЕЙС BACNET</v>
          </cell>
          <cell r="D34" t="str">
            <v>ИНТЕРФЕЙС BACNET</v>
          </cell>
          <cell r="E34" t="str">
            <v>BMS BUS MODULE BACNET TH/R L PLUS</v>
          </cell>
          <cell r="F34">
            <v>437.01</v>
          </cell>
          <cell r="G34">
            <v>443.45</v>
          </cell>
          <cell r="H34">
            <v>396.53</v>
          </cell>
          <cell r="I34">
            <v>394.55</v>
          </cell>
          <cell r="J34">
            <v>0</v>
          </cell>
          <cell r="K34">
            <v>52441.2</v>
          </cell>
          <cell r="L34">
            <v>31041.5</v>
          </cell>
          <cell r="M34">
            <v>34894.639999999999</v>
          </cell>
          <cell r="N34">
            <v>0</v>
          </cell>
          <cell r="O34">
            <v>0</v>
          </cell>
        </row>
        <row r="35">
          <cell r="B35" t="str">
            <v>3905123</v>
          </cell>
          <cell r="C35" t="str">
            <v xml:space="preserve">ИНТЕРФЕЙС KNX </v>
          </cell>
          <cell r="D35" t="str">
            <v xml:space="preserve">ИНТЕРФЕЙС KNX </v>
          </cell>
          <cell r="E35" t="str">
            <v>BMS BUS MODULE KNX TH/R L PLUS</v>
          </cell>
          <cell r="F35">
            <v>424.28</v>
          </cell>
          <cell r="G35">
            <v>427.41</v>
          </cell>
          <cell r="H35">
            <v>429.63000000000005</v>
          </cell>
          <cell r="I35">
            <v>394.55</v>
          </cell>
          <cell r="J35">
            <v>0</v>
          </cell>
          <cell r="K35">
            <v>50913.599999999999</v>
          </cell>
          <cell r="L35">
            <v>29918.7</v>
          </cell>
          <cell r="M35">
            <v>37807.440000000002</v>
          </cell>
          <cell r="N35">
            <v>0</v>
          </cell>
          <cell r="O35">
            <v>0</v>
          </cell>
        </row>
        <row r="36">
          <cell r="B36" t="str">
            <v>3905120</v>
          </cell>
          <cell r="C36" t="str">
            <v>ИНТЕРФЕЙС LON</v>
          </cell>
          <cell r="D36" t="str">
            <v>ИНТЕРФЕЙС LON</v>
          </cell>
          <cell r="E36" t="str">
            <v>BMS BUS MODULE LON TH/R L PLUS</v>
          </cell>
          <cell r="F36">
            <v>418.89000000000004</v>
          </cell>
          <cell r="G36">
            <v>421.97</v>
          </cell>
          <cell r="H36">
            <v>424.17999999999995</v>
          </cell>
          <cell r="I36">
            <v>389.58000000000004</v>
          </cell>
          <cell r="J36">
            <v>0</v>
          </cell>
          <cell r="K36">
            <v>50266.8</v>
          </cell>
          <cell r="L36">
            <v>29537.9</v>
          </cell>
          <cell r="M36">
            <v>37327.839999999997</v>
          </cell>
          <cell r="N36">
            <v>0</v>
          </cell>
          <cell r="O36">
            <v>0</v>
          </cell>
        </row>
        <row r="37">
          <cell r="B37" t="str">
            <v>3905122</v>
          </cell>
          <cell r="C37" t="str">
            <v>ИНТЕРФЕЙС MODBUS</v>
          </cell>
          <cell r="D37" t="str">
            <v>ИНТЕРФЕЙС MODBUS</v>
          </cell>
          <cell r="E37" t="str">
            <v>BMS BUS MODULE MODBUS TH/R L PLUS</v>
          </cell>
          <cell r="F37">
            <v>85.92</v>
          </cell>
          <cell r="G37">
            <v>85.57</v>
          </cell>
          <cell r="H37">
            <v>88.12</v>
          </cell>
          <cell r="I37">
            <v>85.39</v>
          </cell>
          <cell r="J37">
            <v>0</v>
          </cell>
          <cell r="K37">
            <v>10310.4</v>
          </cell>
          <cell r="L37">
            <v>5989.9</v>
          </cell>
          <cell r="M37">
            <v>7754.56</v>
          </cell>
          <cell r="N37">
            <v>0</v>
          </cell>
          <cell r="O37">
            <v>0</v>
          </cell>
        </row>
        <row r="38">
          <cell r="B38" t="str">
            <v>3905132</v>
          </cell>
          <cell r="C38" t="str">
            <v>КОЛЛЕКТОРА DN100 ДЛЯ 2/4 THISION L PLUS</v>
          </cell>
          <cell r="D38" t="str">
            <v>ГИДРАВЛИЧЕСКИЙ КОЛЛЕКТОР DN100 + ГАЗОВЫЙ КОЛЛЕКТОР ДЛЯ 2/4 THISION L PLUS</v>
          </cell>
          <cell r="E38" t="str">
            <v>COLLECTOR F/RDN100 2B LINE/4B B2B TLPLUS</v>
          </cell>
          <cell r="F38">
            <v>403.47416666666669</v>
          </cell>
          <cell r="G38">
            <v>691.67</v>
          </cell>
          <cell r="H38">
            <v>633.80000000000007</v>
          </cell>
          <cell r="I38">
            <v>567.93000000000006</v>
          </cell>
          <cell r="J38">
            <v>0</v>
          </cell>
          <cell r="K38">
            <v>48416.9</v>
          </cell>
          <cell r="L38">
            <v>48416.899999999994</v>
          </cell>
          <cell r="M38">
            <v>55774.400000000001</v>
          </cell>
          <cell r="N38">
            <v>0</v>
          </cell>
          <cell r="O38">
            <v>0</v>
          </cell>
        </row>
        <row r="39">
          <cell r="B39" t="str">
            <v>3905134</v>
          </cell>
          <cell r="C39" t="str">
            <v>КОЛЛЕКТОРА DN100 ДЛЯ 3/6 THISION L PLUS</v>
          </cell>
          <cell r="D39" t="str">
            <v>ГИДРАВЛИЧЕСКИЙ КОЛЛЕКТОР DN100 + ГАЗОВЫЙ КОЛЛЕКТОР ДЛЯ 3/6 THISION L PLUS</v>
          </cell>
          <cell r="E39" t="str">
            <v>COLLECTOR F/RDN100 3B LINE/6B B2B TLPLUS</v>
          </cell>
          <cell r="F39">
            <v>893.4</v>
          </cell>
          <cell r="G39">
            <v>865.96</v>
          </cell>
          <cell r="H39">
            <v>792.53</v>
          </cell>
          <cell r="I39">
            <v>710.16</v>
          </cell>
          <cell r="J39">
            <v>0</v>
          </cell>
          <cell r="K39">
            <v>107208</v>
          </cell>
          <cell r="L39">
            <v>60617.200000000004</v>
          </cell>
          <cell r="M39">
            <v>69742.64</v>
          </cell>
          <cell r="N39">
            <v>0</v>
          </cell>
          <cell r="O39">
            <v>0</v>
          </cell>
        </row>
        <row r="40">
          <cell r="B40" t="str">
            <v>3905129</v>
          </cell>
          <cell r="C40" t="str">
            <v>КОЛЛЕКТОРА DN65 ДЛЯ 2/4 THISION L PLUS</v>
          </cell>
          <cell r="D40" t="str">
            <v>ГИДРАВЛИЧЕСКИЙ КОЛЛЕКТОР DN65 + ГАЗОВЫЙ КОЛЛЕКТОР ДЛЯ 2/4 THISION L PLUS</v>
          </cell>
          <cell r="E40" t="str">
            <v>COLLECTOR F/RDN65 2B LINE/4B B2B THLPLUS</v>
          </cell>
          <cell r="F40">
            <v>705.78000000000009</v>
          </cell>
          <cell r="G40">
            <v>683.19</v>
          </cell>
          <cell r="H40">
            <v>629.13</v>
          </cell>
          <cell r="I40">
            <v>563.75</v>
          </cell>
          <cell r="J40">
            <v>0</v>
          </cell>
          <cell r="K40">
            <v>84693.6</v>
          </cell>
          <cell r="L40">
            <v>47823.3</v>
          </cell>
          <cell r="M40">
            <v>55363.44</v>
          </cell>
          <cell r="N40">
            <v>0</v>
          </cell>
          <cell r="O40">
            <v>0</v>
          </cell>
        </row>
        <row r="41">
          <cell r="B41" t="str">
            <v>3905130</v>
          </cell>
          <cell r="C41" t="str">
            <v>КОЛЛЕКТОРА DN65 ДЛЯ 3/6 THISION L PLUS</v>
          </cell>
          <cell r="D41" t="str">
            <v>ГИДРАВЛИЧЕСКИЙ КОЛЛЕКТОР DN65 + ГАЗОВЫЙ КОЛЛЕКТОР ДЛЯ 3/6 THISION L PLUS</v>
          </cell>
          <cell r="E41" t="str">
            <v>COLLECTOR F/RDN65 3B LINE/6B B2B THLPLUS</v>
          </cell>
          <cell r="F41">
            <v>840.38</v>
          </cell>
          <cell r="G41">
            <v>849.58</v>
          </cell>
          <cell r="H41">
            <v>780.27</v>
          </cell>
          <cell r="I41">
            <v>699.18000000000006</v>
          </cell>
          <cell r="J41">
            <v>0</v>
          </cell>
          <cell r="K41">
            <v>100845.6</v>
          </cell>
          <cell r="L41">
            <v>59470.600000000006</v>
          </cell>
          <cell r="M41">
            <v>68663.759999999995</v>
          </cell>
          <cell r="N41">
            <v>0</v>
          </cell>
          <cell r="O41">
            <v>0</v>
          </cell>
        </row>
        <row r="42">
          <cell r="B42" t="str">
            <v>3905227</v>
          </cell>
          <cell r="C42" t="str">
            <v>КРОНШТЕЙН ДЛЯ ОТВОДА С УПОРОМ</v>
          </cell>
          <cell r="D42" t="str">
            <v>КРОНШТЕЙН ДЛЯ ОТВОДА С УПОРОМ</v>
          </cell>
          <cell r="E42" t="str">
            <v>FLUE SUPPORT STRIP TLPLUS</v>
          </cell>
          <cell r="F42">
            <v>12.49</v>
          </cell>
          <cell r="G42">
            <v>12.63</v>
          </cell>
          <cell r="H42">
            <v>12.63</v>
          </cell>
          <cell r="I42">
            <v>11.43</v>
          </cell>
          <cell r="J42">
            <v>0</v>
          </cell>
          <cell r="K42">
            <v>1498.8</v>
          </cell>
          <cell r="L42">
            <v>884.1</v>
          </cell>
          <cell r="M42">
            <v>1111.44</v>
          </cell>
          <cell r="N42">
            <v>0</v>
          </cell>
          <cell r="O42">
            <v>0</v>
          </cell>
        </row>
        <row r="43">
          <cell r="B43" t="str">
            <v>3905199</v>
          </cell>
          <cell r="C43" t="str">
            <v>КРЫШКА С СИФОНОМ ДЛЯ КОЛЛ ДЫМОХОДА DN150</v>
          </cell>
          <cell r="D43" t="str">
            <v>КРЫШКА С СИФОНОМ ДЛЯ КОЛЛЕКТИВНОГО ДЫМОХОДА DN150</v>
          </cell>
          <cell r="E43" t="str">
            <v>FLUE SIPHON SET DN150 TLPLUS</v>
          </cell>
          <cell r="F43">
            <v>41.34</v>
          </cell>
          <cell r="G43">
            <v>38.880000000000003</v>
          </cell>
          <cell r="H43">
            <v>48.4</v>
          </cell>
          <cell r="I43">
            <v>35.880000000000003</v>
          </cell>
          <cell r="J43">
            <v>0</v>
          </cell>
          <cell r="K43">
            <v>4960.8</v>
          </cell>
          <cell r="L43">
            <v>2721.6000000000004</v>
          </cell>
          <cell r="M43">
            <v>4259.2</v>
          </cell>
          <cell r="N43">
            <v>0</v>
          </cell>
          <cell r="O43">
            <v>0</v>
          </cell>
        </row>
        <row r="44">
          <cell r="B44" t="str">
            <v>3905201</v>
          </cell>
          <cell r="C44" t="str">
            <v>КРЫШКА С СИФОНОМ ДЛЯ КОЛЛ ДЫМОХОДА DN200</v>
          </cell>
          <cell r="D44" t="str">
            <v>КРЫШКА С СИФОНОМ ДЛЯ КОЛЛЕКТИВНОГО ДЫМОХОДА DN200</v>
          </cell>
          <cell r="E44" t="str">
            <v>FLUE SIPHON SET DN200 TLPLUS</v>
          </cell>
          <cell r="F44">
            <v>29.509999999999998</v>
          </cell>
          <cell r="G44">
            <v>28.83</v>
          </cell>
          <cell r="H44">
            <v>34.57</v>
          </cell>
          <cell r="I44">
            <v>25.630000000000003</v>
          </cell>
          <cell r="J44">
            <v>0</v>
          </cell>
          <cell r="K44">
            <v>3541.2</v>
          </cell>
          <cell r="L44">
            <v>2018.1</v>
          </cell>
          <cell r="M44">
            <v>3042.16</v>
          </cell>
          <cell r="N44">
            <v>0</v>
          </cell>
          <cell r="O44">
            <v>0</v>
          </cell>
        </row>
        <row r="45">
          <cell r="B45" t="str">
            <v>3905212</v>
          </cell>
          <cell r="C45" t="str">
            <v>КРЫШКА ШАХТЫ С ЗАБОРОМ ВОЗДУХА D100</v>
          </cell>
          <cell r="D45" t="str">
            <v>КРЫШКА ШАХТЫ С ЗАБОРОМ ВОЗДУХА D100</v>
          </cell>
          <cell r="E45" t="str">
            <v>FLUE CHIMNEY CAP + AIR VENT 100MM TLPLUS</v>
          </cell>
          <cell r="F45">
            <v>37.590000000000003</v>
          </cell>
          <cell r="G45">
            <v>38</v>
          </cell>
          <cell r="H45">
            <v>38</v>
          </cell>
          <cell r="I45">
            <v>34.39</v>
          </cell>
          <cell r="J45">
            <v>0</v>
          </cell>
          <cell r="K45">
            <v>4510.8</v>
          </cell>
          <cell r="L45">
            <v>2660</v>
          </cell>
          <cell r="M45">
            <v>3344</v>
          </cell>
          <cell r="N45">
            <v>0</v>
          </cell>
          <cell r="O45">
            <v>0</v>
          </cell>
        </row>
        <row r="46">
          <cell r="B46" t="str">
            <v>3905229</v>
          </cell>
          <cell r="C46" t="str">
            <v>КРЫШКА ШАХТЫ С ЗАБОРОМ ВОЗДУХА D150</v>
          </cell>
          <cell r="D46" t="str">
            <v>КРЫШКА ШАХТЫ С ЗАБОРОМ ВОЗДУХА D150</v>
          </cell>
          <cell r="E46" t="str">
            <v>FLUE CHIMNEY CAP + AIR VENT 150MM TLPLUS</v>
          </cell>
          <cell r="F46">
            <v>52.66</v>
          </cell>
          <cell r="G46">
            <v>53.24</v>
          </cell>
          <cell r="H46">
            <v>56.459999999999994</v>
          </cell>
          <cell r="I46">
            <v>51.1</v>
          </cell>
          <cell r="J46">
            <v>0</v>
          </cell>
          <cell r="K46">
            <v>6319.2</v>
          </cell>
          <cell r="L46">
            <v>3726.8</v>
          </cell>
          <cell r="M46">
            <v>4968.4799999999996</v>
          </cell>
          <cell r="N46">
            <v>0</v>
          </cell>
          <cell r="O46">
            <v>0</v>
          </cell>
        </row>
        <row r="47">
          <cell r="B47" t="str">
            <v>3905243</v>
          </cell>
          <cell r="C47" t="str">
            <v>КРЫШКА ШАХТЫ С ЗАБОРОМ ВОЗДУХА D200</v>
          </cell>
          <cell r="D47" t="str">
            <v>КРЫШКА ШАХТЫ С ЗАБОРОМ ВОЗДУХА D200</v>
          </cell>
          <cell r="E47" t="str">
            <v>FLUE CHIMNEY CAP + AIR VENT 200MM TLPLUS</v>
          </cell>
          <cell r="F47">
            <v>61.5</v>
          </cell>
          <cell r="G47">
            <v>62.18</v>
          </cell>
          <cell r="H47">
            <v>62.18</v>
          </cell>
          <cell r="I47">
            <v>56.269999999999996</v>
          </cell>
          <cell r="J47">
            <v>0</v>
          </cell>
          <cell r="K47">
            <v>7380</v>
          </cell>
          <cell r="L47">
            <v>4352.6000000000004</v>
          </cell>
          <cell r="M47">
            <v>5471.84</v>
          </cell>
          <cell r="N47">
            <v>0</v>
          </cell>
          <cell r="O47">
            <v>0</v>
          </cell>
        </row>
        <row r="48">
          <cell r="B48" t="str">
            <v>3905100</v>
          </cell>
          <cell r="C48" t="str">
            <v>К-Т INAIL ВОДА  ДЛЯ ОДНОГО КОТЛА</v>
          </cell>
          <cell r="D48" t="str">
            <v>КОМПЛЕКТ INAIL ВОДА  ДЛЯ ОДНОГО КОТЛА</v>
          </cell>
          <cell r="E48" t="str">
            <v>INAIL KIT S.BOILER WATER TH/R L PLUS</v>
          </cell>
          <cell r="F48" t="str">
            <v>-</v>
          </cell>
          <cell r="G48" t="str">
            <v>-</v>
          </cell>
          <cell r="H48" t="e">
            <v>#N/A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 t="e">
            <v>#N/A</v>
          </cell>
          <cell r="N48">
            <v>0</v>
          </cell>
          <cell r="O48">
            <v>0</v>
          </cell>
        </row>
        <row r="49">
          <cell r="B49" t="str">
            <v>3905141</v>
          </cell>
          <cell r="C49" t="str">
            <v>К-Т INAIL ВОДА ДЛЯ КАСКАДА DN100</v>
          </cell>
          <cell r="D49" t="str">
            <v>КОМПЛЕКТ INAIL ВОДА ДЛЯ КАСКАДА DN100</v>
          </cell>
          <cell r="E49" t="str">
            <v>INAIL KIT DN100 WATER  CASCADE TLPLUS</v>
          </cell>
          <cell r="F49" t="str">
            <v>-</v>
          </cell>
          <cell r="G49" t="str">
            <v>-</v>
          </cell>
          <cell r="H49" t="e">
            <v>#N/A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 t="e">
            <v>#N/A</v>
          </cell>
          <cell r="N49">
            <v>0</v>
          </cell>
          <cell r="O49">
            <v>0</v>
          </cell>
        </row>
        <row r="50">
          <cell r="B50" t="str">
            <v>3905139</v>
          </cell>
          <cell r="C50" t="str">
            <v>К-Т INAIL ВОДА ДЛЯ КАСКАДА DN65</v>
          </cell>
          <cell r="D50" t="str">
            <v>КОМПЛЕКТ INAIL ВОДА ДЛЯ КАСКАДА DN65</v>
          </cell>
          <cell r="E50" t="str">
            <v>INAIL KIT DN65 WATER CASCADE TLPLUS</v>
          </cell>
          <cell r="F50" t="str">
            <v>-</v>
          </cell>
          <cell r="G50" t="str">
            <v>-</v>
          </cell>
          <cell r="H50" t="e">
            <v>#N/A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 t="e">
            <v>#N/A</v>
          </cell>
          <cell r="N50">
            <v>0</v>
          </cell>
          <cell r="O50">
            <v>0</v>
          </cell>
        </row>
        <row r="51">
          <cell r="B51" t="str">
            <v>3905140</v>
          </cell>
          <cell r="C51" t="str">
            <v>К-Т INAIL ГАЗ ДЛЯ КАСКАДА DN65</v>
          </cell>
          <cell r="D51" t="str">
            <v>КОМПЛЕКТ INAIL ГАЗ ДЛЯ КАСКАДА DN65</v>
          </cell>
          <cell r="E51" t="str">
            <v>INAIL KIT DN65 GAS CASCADE TLPLUS</v>
          </cell>
          <cell r="F51" t="str">
            <v>-</v>
          </cell>
          <cell r="G51" t="str">
            <v>-</v>
          </cell>
          <cell r="H51" t="e">
            <v>#N/A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 t="e">
            <v>#N/A</v>
          </cell>
          <cell r="N51">
            <v>0</v>
          </cell>
          <cell r="O51">
            <v>0</v>
          </cell>
        </row>
        <row r="52">
          <cell r="B52" t="str">
            <v>3905098</v>
          </cell>
          <cell r="C52" t="str">
            <v>К-Т INAIL ГАЗ ДЛЯ ОДНОГО КОТЛА 100-140</v>
          </cell>
          <cell r="D52" t="str">
            <v>КОМПЛЕКТ INAIL ГАЗ ДЛЯ ОДНОГО КОТЛА 100-140</v>
          </cell>
          <cell r="E52" t="str">
            <v>INAIL KIT S.BOILER 100-140KW TH/R L PLUS</v>
          </cell>
          <cell r="F52" t="str">
            <v>-</v>
          </cell>
          <cell r="G52" t="str">
            <v>-</v>
          </cell>
          <cell r="H52" t="e">
            <v>#N/A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 t="e">
            <v>#N/A</v>
          </cell>
          <cell r="N52">
            <v>0</v>
          </cell>
          <cell r="O52">
            <v>0</v>
          </cell>
        </row>
        <row r="53">
          <cell r="B53" t="str">
            <v>3905099</v>
          </cell>
          <cell r="C53" t="str">
            <v>К-Т INAIL ГАЗ ДЛЯ ОДНОГО КОТЛА 170-200</v>
          </cell>
          <cell r="D53" t="str">
            <v>КОМПЛЕКТ INAIL ГАЗ ДЛЯ ОДНОГО КОТЛА 170-200</v>
          </cell>
          <cell r="E53" t="str">
            <v>INAIL KIT S.BOILER 170-200KW TH/R L PLUS</v>
          </cell>
          <cell r="F53" t="str">
            <v>-</v>
          </cell>
          <cell r="G53" t="str">
            <v>-</v>
          </cell>
          <cell r="H53" t="e">
            <v>#N/A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 t="e">
            <v>#N/A</v>
          </cell>
          <cell r="N53">
            <v>0</v>
          </cell>
          <cell r="O53">
            <v>0</v>
          </cell>
        </row>
        <row r="54">
          <cell r="B54" t="str">
            <v>3905097</v>
          </cell>
          <cell r="C54" t="str">
            <v>К-Т INAIL ГАЗ ДЛЯ ОДНОГО КОТЛА 60-70</v>
          </cell>
          <cell r="D54" t="str">
            <v>КОМПЛЕКТ INAIL ГАЗ ДЛЯ ОДНОГО КОТЛА 60-70</v>
          </cell>
          <cell r="E54" t="str">
            <v>INAIL KIT SINGLE BOILER 60-70KW TH/R L P</v>
          </cell>
          <cell r="F54" t="str">
            <v>-</v>
          </cell>
          <cell r="G54" t="str">
            <v>-</v>
          </cell>
          <cell r="H54" t="e">
            <v>#N/A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 t="e">
            <v>#N/A</v>
          </cell>
          <cell r="N54">
            <v>0</v>
          </cell>
          <cell r="O54">
            <v>0</v>
          </cell>
        </row>
        <row r="55">
          <cell r="B55" t="str">
            <v>3905198</v>
          </cell>
          <cell r="C55" t="str">
            <v>К-Т КОЛЛЕКТИВНОГО ДЫМОХОДА DN150 В РЯД</v>
          </cell>
          <cell r="D55" t="str">
            <v>КОМПЛЕКТ КОЛЛЕКТИВНОГО ДЫМОХОДА DN150 ДЛЯ МОНТОЖА В РЯД</v>
          </cell>
          <cell r="E55" t="str">
            <v>CASCADE FLUE KIT DN150 LINE TLPLUS</v>
          </cell>
          <cell r="F55">
            <v>83.61</v>
          </cell>
          <cell r="G55">
            <v>81.66</v>
          </cell>
          <cell r="H55">
            <v>97.9</v>
          </cell>
          <cell r="I55">
            <v>37.31</v>
          </cell>
          <cell r="J55">
            <v>0</v>
          </cell>
          <cell r="K55">
            <v>10033.200000000001</v>
          </cell>
          <cell r="L55">
            <v>5716.2</v>
          </cell>
          <cell r="M55">
            <v>8615.2000000000007</v>
          </cell>
          <cell r="N55">
            <v>0</v>
          </cell>
          <cell r="O55">
            <v>0</v>
          </cell>
        </row>
        <row r="56">
          <cell r="B56" t="str">
            <v>3905202</v>
          </cell>
          <cell r="C56" t="str">
            <v>К-Т КОЛЛЕКТИВНОГО ДЫМОХОДА DN150 СКС</v>
          </cell>
          <cell r="D56" t="str">
            <v>КОМПЛЕКТ КОЛЛЕКТИВНОГО ДЫМОХОДА DN150 ДЛЯ МОНТОЖА СКС</v>
          </cell>
          <cell r="E56" t="str">
            <v>CASCADE FLUE KIT  DN150 B2B TLPLUS</v>
          </cell>
          <cell r="F56">
            <v>156.75</v>
          </cell>
          <cell r="G56">
            <v>158.47</v>
          </cell>
          <cell r="H56">
            <v>158.47</v>
          </cell>
          <cell r="I56">
            <v>117.47000000000001</v>
          </cell>
          <cell r="J56">
            <v>0</v>
          </cell>
          <cell r="K56">
            <v>18810</v>
          </cell>
          <cell r="L56">
            <v>11092.9</v>
          </cell>
          <cell r="M56">
            <v>13945.36</v>
          </cell>
          <cell r="N56">
            <v>0</v>
          </cell>
          <cell r="O56">
            <v>0</v>
          </cell>
        </row>
        <row r="57">
          <cell r="B57" t="str">
            <v>3905200</v>
          </cell>
          <cell r="C57" t="str">
            <v>К-Т КОЛЛЕКТИВНОГО ДЫМОХОДА DN200 В РЯД</v>
          </cell>
          <cell r="D57" t="str">
            <v>КОМПЛЕКТ КОЛЛЕКТИВНОГО ДЫМОХОДА DN200 ДЛЯ МОНТОЖА В РЯД</v>
          </cell>
          <cell r="E57" t="str">
            <v>CASCADE FLUE KIT DN200 LINE TLPLUS</v>
          </cell>
          <cell r="F57">
            <v>94.11999999999999</v>
          </cell>
          <cell r="G57">
            <v>91.93</v>
          </cell>
          <cell r="H57">
            <v>110.21</v>
          </cell>
          <cell r="I57">
            <v>42.64</v>
          </cell>
          <cell r="J57">
            <v>0</v>
          </cell>
          <cell r="K57">
            <v>11294.4</v>
          </cell>
          <cell r="L57">
            <v>6435.1</v>
          </cell>
          <cell r="M57">
            <v>9698.48</v>
          </cell>
          <cell r="N57">
            <v>0</v>
          </cell>
          <cell r="O57">
            <v>0</v>
          </cell>
        </row>
        <row r="58">
          <cell r="B58" t="str">
            <v>3905203</v>
          </cell>
          <cell r="C58" t="str">
            <v>К-Т КОЛЛЕКТИВНОГО ДЫМОХОДА DN200 СКС</v>
          </cell>
          <cell r="D58" t="str">
            <v>КОМПЛЕКТ КОЛЛЕКТИВНОГО ДЫМОХОДА DN200 ДЛЯ МОНТОЖА В РЯД</v>
          </cell>
          <cell r="E58" t="str">
            <v>CASCADE FLUE KIT  DN200 B2B TLPLUS</v>
          </cell>
          <cell r="F58">
            <v>170.97</v>
          </cell>
          <cell r="G58">
            <v>172.85</v>
          </cell>
          <cell r="H58">
            <v>172.85</v>
          </cell>
          <cell r="I58">
            <v>128.13</v>
          </cell>
          <cell r="J58">
            <v>0</v>
          </cell>
          <cell r="K58">
            <v>20516.400000000001</v>
          </cell>
          <cell r="L58">
            <v>12099.5</v>
          </cell>
          <cell r="M58">
            <v>15210.8</v>
          </cell>
          <cell r="N58">
            <v>0</v>
          </cell>
          <cell r="O58">
            <v>0</v>
          </cell>
        </row>
        <row r="59">
          <cell r="B59" t="str">
            <v>3905178</v>
          </cell>
          <cell r="C59" t="str">
            <v>К-Т ЛЕВОГО ПОДКЛ.  РАЗДЕЛИТЕЛЯ</v>
          </cell>
          <cell r="D59" t="str">
            <v>КОМПЛЕКТ ЛЕВОГО ПОДКЛЮЧЕНИЯ ГИДРАВЛИЧЕСКОГО РАЗДЕЛИТЕЛЯ ДЛЯ КАСКАДА TRIGON L PLUS</v>
          </cell>
          <cell r="E59" t="str">
            <v>CASCADE FS LLH CONN. KIT LEFT TRPLUS</v>
          </cell>
          <cell r="F59">
            <v>368.79</v>
          </cell>
          <cell r="G59">
            <v>357.46</v>
          </cell>
          <cell r="H59">
            <v>314.65000000000003</v>
          </cell>
          <cell r="I59">
            <v>281.95999999999998</v>
          </cell>
          <cell r="J59">
            <v>0</v>
          </cell>
          <cell r="K59">
            <v>44254.8</v>
          </cell>
          <cell r="L59">
            <v>25022.199999999997</v>
          </cell>
          <cell r="M59">
            <v>27689.200000000001</v>
          </cell>
          <cell r="N59">
            <v>0</v>
          </cell>
          <cell r="O59">
            <v>0</v>
          </cell>
        </row>
        <row r="60">
          <cell r="B60" t="str">
            <v>3905119</v>
          </cell>
          <cell r="C60" t="str">
            <v>К-Т ПЕРЕВОДА НА СПГ ДЛЯ БОЛЬШОЙ ГОРЕЛКИ</v>
          </cell>
          <cell r="D60" t="str">
            <v>КОМПЛЕКТ ПЕРЕВОДА НА СЖИЖЕННЫЙ ГАЗ ДЛЯ БОЛЬШОЙ ГОРЕЛКИ</v>
          </cell>
          <cell r="E60" t="str">
            <v>LPG KIT STANDARD ENGINE S.BLR TH/R LPLUS</v>
          </cell>
          <cell r="F60">
            <v>27.903333333333332</v>
          </cell>
          <cell r="G60">
            <v>47.83</v>
          </cell>
          <cell r="H60">
            <v>38.050000000000004</v>
          </cell>
          <cell r="I60">
            <v>31.48</v>
          </cell>
          <cell r="J60">
            <v>0</v>
          </cell>
          <cell r="K60">
            <v>3348.4</v>
          </cell>
          <cell r="L60">
            <v>3348.1</v>
          </cell>
          <cell r="M60">
            <v>3348.4</v>
          </cell>
          <cell r="N60">
            <v>0</v>
          </cell>
          <cell r="O60">
            <v>0</v>
          </cell>
        </row>
        <row r="61">
          <cell r="B61" t="str">
            <v>3905118</v>
          </cell>
          <cell r="C61" t="str">
            <v>К-Т ПЕРЕВОДА НА СПГ ДЛЯ МЕНЬШЕЙ ГОРЕЛКИ</v>
          </cell>
          <cell r="D61" t="str">
            <v>КОМПЛЕКТ ПЕРЕВОДА НА СЖИЖЕННЫЙ ГАЗ ДЛЯ МЕНЬШЕЙ ГОРЕЛКИ</v>
          </cell>
          <cell r="E61" t="str">
            <v>LPG KIT COMPACT ENGINE S.BLR TH/R L PLUS</v>
          </cell>
          <cell r="F61">
            <v>25.366</v>
          </cell>
          <cell r="G61">
            <v>43.48</v>
          </cell>
          <cell r="H61">
            <v>34.590000000000003</v>
          </cell>
          <cell r="I61">
            <v>26.759999999999998</v>
          </cell>
          <cell r="J61">
            <v>0</v>
          </cell>
          <cell r="K61">
            <v>3043.92</v>
          </cell>
          <cell r="L61">
            <v>3043.6</v>
          </cell>
          <cell r="M61">
            <v>3043.92</v>
          </cell>
          <cell r="N61">
            <v>0</v>
          </cell>
          <cell r="O61">
            <v>0</v>
          </cell>
        </row>
        <row r="62">
          <cell r="B62" t="str">
            <v>3905154</v>
          </cell>
          <cell r="C62" t="str">
            <v xml:space="preserve">К-Т ПОДКЛ.  ГВС  THISION L PLUS В РЯД </v>
          </cell>
          <cell r="D62" t="str">
            <v>КОМПЛЕКТ ПОДКЛЮЧЕНИЯ ДЛЯ ГВС ДЛЯ МОНТАЖА В РЯД THISION L PLUS</v>
          </cell>
          <cell r="E62" t="str">
            <v>CSCD WH FRONT CON. KIT BOILER DHW TLPLUS</v>
          </cell>
          <cell r="F62">
            <v>368.9</v>
          </cell>
          <cell r="G62">
            <v>343.59</v>
          </cell>
          <cell r="H62">
            <v>336.64</v>
          </cell>
          <cell r="I62">
            <v>309.27</v>
          </cell>
          <cell r="J62">
            <v>0</v>
          </cell>
          <cell r="K62">
            <v>44268</v>
          </cell>
          <cell r="L62">
            <v>24051.3</v>
          </cell>
          <cell r="M62">
            <v>29624.32</v>
          </cell>
          <cell r="N62">
            <v>0</v>
          </cell>
          <cell r="O62">
            <v>0</v>
          </cell>
        </row>
        <row r="63">
          <cell r="B63" t="str">
            <v>3905166</v>
          </cell>
          <cell r="C63" t="str">
            <v>К-Т ПОДКЛ.  ГВС TRIGON L PLUS В РЯД</v>
          </cell>
          <cell r="D63" t="str">
            <v>КОМПЛЕКТ ПОДКЛЮЧЕНИЯ ДЛЯ ГВС ДЛЯ МОНТАЖА В РЯД TRIGON L PLUS</v>
          </cell>
          <cell r="E63" t="str">
            <v>CSCD FS FRONT CON. KIT BOILER DHW TLPLUS</v>
          </cell>
          <cell r="F63">
            <v>491.13</v>
          </cell>
          <cell r="G63">
            <v>466.93</v>
          </cell>
          <cell r="H63">
            <v>466.67999999999995</v>
          </cell>
          <cell r="I63">
            <v>415.10999999999996</v>
          </cell>
          <cell r="J63">
            <v>0</v>
          </cell>
          <cell r="K63">
            <v>58935.6</v>
          </cell>
          <cell r="L63">
            <v>32685.100000000002</v>
          </cell>
          <cell r="M63">
            <v>41067.839999999997</v>
          </cell>
          <cell r="N63">
            <v>0</v>
          </cell>
          <cell r="O63">
            <v>0</v>
          </cell>
        </row>
        <row r="64">
          <cell r="B64" t="str">
            <v>3905111</v>
          </cell>
          <cell r="C64" t="str">
            <v>К-Т ПОДКЛ. ДЛЯ ГВС С ГАЗ. КРАНОМ TAE/TAS ДЛЯ МОНТАЖА В РЯД THISION L PLUS</v>
          </cell>
          <cell r="D64" t="str">
            <v>КОМПЛЕКТ ПОДКЛЮЧЕНИЯ ДЛЯ ГВС С ГАЗ. КРАНОМ TAE/TAS ДЛЯ МОНТАЖА В РЯД THISION L PLUS</v>
          </cell>
          <cell r="E64" t="str">
            <v>TAE/TAS GAS V.KIT LINE WH DHW TH/R-LPLUS</v>
          </cell>
          <cell r="F64" t="str">
            <v>-</v>
          </cell>
          <cell r="G64" t="str">
            <v>-</v>
          </cell>
          <cell r="H64" t="e">
            <v>#N/A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 t="e">
            <v>#N/A</v>
          </cell>
          <cell r="N64">
            <v>0</v>
          </cell>
          <cell r="O64">
            <v>0</v>
          </cell>
        </row>
        <row r="65">
          <cell r="B65" t="str">
            <v>3905183</v>
          </cell>
          <cell r="C65" t="str">
            <v>К-Т ПОДКЛ. ПЛАСТ. TRIGON L PLUS 120-200</v>
          </cell>
          <cell r="D65" t="str">
            <v>КОМПЛЕКТ ЗАДНЕГО ПОДКЛЮЧЕНИЯ С ПЛАСТИНЧАТЫМ ТЕПЛООБМЕННИКОМ DT 15 К ДЛЯ TRIGON L PLUS 120-200</v>
          </cell>
          <cell r="E65" t="str">
            <v>BACKPACK DE PHE DT15K 120-200KW TLPLUS</v>
          </cell>
          <cell r="F65">
            <v>1463.5800000000002</v>
          </cell>
          <cell r="G65">
            <v>1265.23</v>
          </cell>
          <cell r="H65">
            <v>1323.8500000000001</v>
          </cell>
          <cell r="I65">
            <v>1113.0999999999999</v>
          </cell>
          <cell r="J65">
            <v>0</v>
          </cell>
          <cell r="K65">
            <v>175629.6</v>
          </cell>
          <cell r="L65">
            <v>88566.1</v>
          </cell>
          <cell r="M65">
            <v>116498.8</v>
          </cell>
          <cell r="N65">
            <v>0</v>
          </cell>
          <cell r="O65">
            <v>0</v>
          </cell>
        </row>
        <row r="66">
          <cell r="B66" t="str">
            <v>3905185</v>
          </cell>
          <cell r="C66" t="str">
            <v>К-Т ПОДКЛ. ПЛАСТ. TRIGON L PLUS 120-200</v>
          </cell>
          <cell r="D66" t="str">
            <v>КОМПЛЕКТ ЗАДНЕГО ПОДКЛЮЧЕНИЯ С ПЛАСТИНЧАТЫМ ТЕПЛООБМЕННИКОМ DT 20 К ДЛЯ TRIGON L PLUS 120-200</v>
          </cell>
          <cell r="E66" t="str">
            <v>BACKPACK DE PHE DT20K 120-200KW TLPLUS</v>
          </cell>
          <cell r="F66">
            <v>1503.6899999999998</v>
          </cell>
          <cell r="G66">
            <v>1437.82</v>
          </cell>
          <cell r="H66">
            <v>1439.45</v>
          </cell>
          <cell r="I66">
            <v>1223.5999999999999</v>
          </cell>
          <cell r="J66">
            <v>0</v>
          </cell>
          <cell r="K66">
            <v>180442.8</v>
          </cell>
          <cell r="L66">
            <v>100647.4</v>
          </cell>
          <cell r="M66">
            <v>126671.6</v>
          </cell>
          <cell r="N66">
            <v>0</v>
          </cell>
          <cell r="O66">
            <v>0</v>
          </cell>
        </row>
        <row r="67">
          <cell r="B67" t="str">
            <v>3905182</v>
          </cell>
          <cell r="C67" t="str">
            <v>К-Т ПОДКЛ. ПЛАСТ. TRIGON L PLUS 60-100</v>
          </cell>
          <cell r="D67" t="str">
            <v>КОМПЛЕКТ ЗАДНЕГО ПОДКЛЮЧЕНИЯ С ПЛАСТИНЧАТЫМ ТЕПЛООБМЕННИКОМ DT 15 К ДЛЯ TRIGON L PLUS 60-100</v>
          </cell>
          <cell r="E67" t="str">
            <v>BACKPACK SE PHE DT15K 60-100KW TLPLUS</v>
          </cell>
          <cell r="F67">
            <v>1070.6199999999999</v>
          </cell>
          <cell r="G67">
            <v>1044.5999999999999</v>
          </cell>
          <cell r="H67">
            <v>1087.8800000000001</v>
          </cell>
          <cell r="I67">
            <v>901.21</v>
          </cell>
          <cell r="J67">
            <v>0</v>
          </cell>
          <cell r="K67">
            <v>128474.4</v>
          </cell>
          <cell r="L67">
            <v>73122</v>
          </cell>
          <cell r="M67">
            <v>95733.440000000002</v>
          </cell>
          <cell r="N67">
            <v>0</v>
          </cell>
          <cell r="O67">
            <v>0</v>
          </cell>
        </row>
        <row r="68">
          <cell r="B68" t="str">
            <v>3905184</v>
          </cell>
          <cell r="C68" t="str">
            <v>К-Т ПОДКЛ. ПЛАСТ. TRIGON L PLUS 60-100</v>
          </cell>
          <cell r="D68" t="str">
            <v>КОМПЛЕКТ ЗАДНЕГО ПОДКЛЮЧЕНИЯ С ПЛАСТИНЧАТЫМ ТЕПЛООБМЕННИКОМ DT 20 К ДЛЯ TRIGON L PLUS 60-100</v>
          </cell>
          <cell r="E68" t="str">
            <v>BACKPACK SE PHE DT20K 60-100KW TLPLUS</v>
          </cell>
          <cell r="F68">
            <v>1152.5</v>
          </cell>
          <cell r="G68">
            <v>1127.3800000000001</v>
          </cell>
          <cell r="H68">
            <v>1174.6300000000001</v>
          </cell>
          <cell r="I68">
            <v>984.13</v>
          </cell>
          <cell r="J68">
            <v>0</v>
          </cell>
          <cell r="K68">
            <v>138300</v>
          </cell>
          <cell r="L68">
            <v>78916.600000000006</v>
          </cell>
          <cell r="M68">
            <v>103367.44</v>
          </cell>
          <cell r="N68">
            <v>0</v>
          </cell>
          <cell r="O68">
            <v>0</v>
          </cell>
        </row>
        <row r="69">
          <cell r="B69" t="str">
            <v>3905181</v>
          </cell>
          <cell r="C69" t="str">
            <v>К-Т ПОДКЛ. ПЛАСТ.TRIGON L PLUS 120-200</v>
          </cell>
          <cell r="D69" t="str">
            <v>КОМПЛЕКТ ЗАДНЕГО ПОДКЛЮЧЕНИЯ С ПЛАСТИНЧАТЫМ ТЕПЛООБМЕННИКОМ DT 10 К ДЛЯ TRIGON L PLUS 120-200</v>
          </cell>
          <cell r="E69" t="str">
            <v>BACKPACK DE PHE DT10K 120-200KW TLPLUS</v>
          </cell>
          <cell r="F69">
            <v>1499.1399999999999</v>
          </cell>
          <cell r="G69">
            <v>1292.75</v>
          </cell>
          <cell r="H69">
            <v>1352.7</v>
          </cell>
          <cell r="I69">
            <v>1140.68</v>
          </cell>
          <cell r="J69">
            <v>0</v>
          </cell>
          <cell r="K69">
            <v>179896.8</v>
          </cell>
          <cell r="L69">
            <v>90492.5</v>
          </cell>
          <cell r="M69">
            <v>119037.6</v>
          </cell>
          <cell r="N69">
            <v>0</v>
          </cell>
          <cell r="O69">
            <v>0</v>
          </cell>
        </row>
        <row r="70">
          <cell r="B70" t="str">
            <v>3905180</v>
          </cell>
          <cell r="C70" t="str">
            <v>К-Т ПОДКЛ. ПЛАСТ.TRIGON L PLUS 60-100</v>
          </cell>
          <cell r="D70" t="str">
            <v>КОМПЛЕКТ ЗАДНЕГО ПОДКЛЮЧЕНИЯ С ПЛАСТИНЧАТЫМ ТЕПЛООБМЕННИКОМ DT 10 К ДЛЯ TRIGON L PLUS 60-100</v>
          </cell>
          <cell r="E70" t="str">
            <v>BACKPACK SE PHE DT10K 60-100KW TLPLUS</v>
          </cell>
          <cell r="F70">
            <v>1070.6199999999999</v>
          </cell>
          <cell r="G70">
            <v>1044.5999999999999</v>
          </cell>
          <cell r="H70">
            <v>1087.8800000000001</v>
          </cell>
          <cell r="I70">
            <v>901.21</v>
          </cell>
          <cell r="J70">
            <v>0</v>
          </cell>
          <cell r="K70">
            <v>128474.4</v>
          </cell>
          <cell r="L70">
            <v>73122</v>
          </cell>
          <cell r="M70">
            <v>95733.440000000002</v>
          </cell>
          <cell r="N70">
            <v>0</v>
          </cell>
          <cell r="O70">
            <v>0</v>
          </cell>
        </row>
        <row r="71">
          <cell r="B71" t="str">
            <v>3905172</v>
          </cell>
          <cell r="C71" t="str">
            <v>К-Т ПОДКЛ. РАЗД. TRIGON L PLUS 120-200</v>
          </cell>
          <cell r="D71" t="str">
            <v>КОМПЛЕКТ ЗАДНЕГО ПОДКЛЮЧЕНИЯ С ГИДРАВЛИЧЕСКИМ РАЗДЕЛИТЕЛЕМ DT 10-20 К ДЛЯ TRIGON L PLUS 120-200</v>
          </cell>
          <cell r="E71" t="str">
            <v>BACKPACK DE LLH DT10-20K 120-200 TLPLUS</v>
          </cell>
          <cell r="F71">
            <v>799.06</v>
          </cell>
          <cell r="G71">
            <v>613.64</v>
          </cell>
          <cell r="H71" t="str">
            <v>-</v>
          </cell>
          <cell r="I71">
            <v>0</v>
          </cell>
          <cell r="J71">
            <v>0</v>
          </cell>
          <cell r="K71">
            <v>95887.2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 t="str">
            <v>3905171</v>
          </cell>
          <cell r="C72" t="str">
            <v>К-Т ПОДКЛ. РАЗД. TRIGON L PLUS 60-100</v>
          </cell>
          <cell r="D72" t="str">
            <v>КОМПЛЕКТ ЗАДНЕГО ПОДКЛЮЧЕНИЯ С ГИДРАВЛИЧЕСКИМ РАЗДЕЛИТЕЛЕМ DT 10-20 К ДЛЯ TRIGON L PLUS 60-100</v>
          </cell>
          <cell r="E72" t="str">
            <v>BACKPACK SE LLH DT10-20K 60-100KW TLPLUS</v>
          </cell>
          <cell r="F72">
            <v>729.48</v>
          </cell>
          <cell r="G72">
            <v>683.47</v>
          </cell>
          <cell r="H72">
            <v>669.91</v>
          </cell>
          <cell r="I72">
            <v>563.75</v>
          </cell>
          <cell r="J72">
            <v>0</v>
          </cell>
          <cell r="K72">
            <v>87537.600000000006</v>
          </cell>
          <cell r="L72">
            <v>47842.9</v>
          </cell>
          <cell r="M72">
            <v>58952.08</v>
          </cell>
          <cell r="N72">
            <v>0</v>
          </cell>
          <cell r="O72">
            <v>0</v>
          </cell>
        </row>
        <row r="73">
          <cell r="B73" t="str">
            <v>3905265</v>
          </cell>
          <cell r="C73" t="str">
            <v>К-Т ПОДКЛ. ТЕПЛ-КА ДЛЯ КАСКАДА DN100</v>
          </cell>
          <cell r="D73" t="str">
            <v>КОМПЛЕКТ ПОДКЛЮЧЕНИЯ ПЛАСТИНЧАТОГО ТЕПЛООБМЕННИКА ДЛЯ КАСКАДА DN100</v>
          </cell>
          <cell r="E73" t="str">
            <v>CASCADE PHE CONNECTION KIT DN100</v>
          </cell>
          <cell r="F73">
            <v>363.97</v>
          </cell>
          <cell r="G73">
            <v>377.02</v>
          </cell>
          <cell r="H73">
            <v>388.02000000000004</v>
          </cell>
          <cell r="I73">
            <v>360.04</v>
          </cell>
          <cell r="J73">
            <v>0</v>
          </cell>
          <cell r="K73">
            <v>43676.4</v>
          </cell>
          <cell r="L73">
            <v>26391.399999999998</v>
          </cell>
          <cell r="M73">
            <v>34145.760000000002</v>
          </cell>
          <cell r="N73">
            <v>0</v>
          </cell>
          <cell r="O73">
            <v>0</v>
          </cell>
        </row>
        <row r="74">
          <cell r="B74" t="str">
            <v>3905197</v>
          </cell>
          <cell r="C74" t="str">
            <v>К-Т ПОДКЛ. ТЕПЛ-КА ДЛЯ КАСКАДА DN65</v>
          </cell>
          <cell r="D74" t="str">
            <v>КОМПЛЕКТ ПОДКЛЮЧЕНИЯ ПЛАСТИНЧАТОГО ТЕПЛООБМЕННИКА ДЛЯ КАСКАДА DN65</v>
          </cell>
          <cell r="E74" t="str">
            <v>CASCADE PHE CONN. KIT WH-FS TLPLUS</v>
          </cell>
          <cell r="F74">
            <v>365.63</v>
          </cell>
          <cell r="G74">
            <v>378.7</v>
          </cell>
          <cell r="H74">
            <v>382.58</v>
          </cell>
          <cell r="I74">
            <v>346.62</v>
          </cell>
          <cell r="J74">
            <v>0</v>
          </cell>
          <cell r="K74">
            <v>43875.6</v>
          </cell>
          <cell r="L74">
            <v>26509</v>
          </cell>
          <cell r="M74">
            <v>33667.040000000001</v>
          </cell>
          <cell r="N74">
            <v>0</v>
          </cell>
          <cell r="O74">
            <v>0</v>
          </cell>
        </row>
        <row r="75">
          <cell r="B75" t="str">
            <v>3905152</v>
          </cell>
          <cell r="C75" t="str">
            <v>К-Т ПОДКЛЮЧЕНИЯ В РЯД THISION L PLUS</v>
          </cell>
          <cell r="D75" t="str">
            <v>КОМПЛЕКТ ПОДКЛЮЧЕНИЯ ДЛЯ МОНТАЖА В РЯД THISION L PLUS</v>
          </cell>
          <cell r="E75" t="str">
            <v>CSCD WH FRONT CON. KIT BOILER CH TLPLUS</v>
          </cell>
          <cell r="F75">
            <v>200.76000000000002</v>
          </cell>
          <cell r="G75">
            <v>176.05</v>
          </cell>
          <cell r="H75">
            <v>173.24</v>
          </cell>
          <cell r="I75">
            <v>157.17000000000002</v>
          </cell>
          <cell r="J75">
            <v>0</v>
          </cell>
          <cell r="K75">
            <v>24091.200000000001</v>
          </cell>
          <cell r="L75">
            <v>12323.5</v>
          </cell>
          <cell r="M75">
            <v>15245.12</v>
          </cell>
          <cell r="N75">
            <v>0</v>
          </cell>
          <cell r="O75">
            <v>0</v>
          </cell>
        </row>
        <row r="76">
          <cell r="B76" t="str">
            <v>3905164</v>
          </cell>
          <cell r="C76" t="str">
            <v>К-Т ПОДКЛЮЧЕНИЯ В РЯД TRIGON L PLUS</v>
          </cell>
          <cell r="D76" t="str">
            <v>КОМПЛЕКТ ПОДКЛЮЧЕНИЯ ДЛЯ МОНТАЖА В РЯД TRIGON L PLUS</v>
          </cell>
          <cell r="E76" t="str">
            <v>CSCD FS FRONT CON. KIT BOILER CH TLPLUS</v>
          </cell>
          <cell r="F76">
            <v>320.2</v>
          </cell>
          <cell r="G76">
            <v>295.68</v>
          </cell>
          <cell r="H76">
            <v>302.17</v>
          </cell>
          <cell r="I76">
            <v>264.45</v>
          </cell>
          <cell r="J76">
            <v>0</v>
          </cell>
          <cell r="K76">
            <v>38424</v>
          </cell>
          <cell r="L76">
            <v>20697.600000000002</v>
          </cell>
          <cell r="M76">
            <v>26590.959999999999</v>
          </cell>
          <cell r="N76">
            <v>0</v>
          </cell>
          <cell r="O76">
            <v>0</v>
          </cell>
        </row>
        <row r="77">
          <cell r="B77" t="str">
            <v>3905151</v>
          </cell>
          <cell r="C77" t="str">
            <v>К-Т ПОДКЛЮЧЕНИЯ ДЛЯ ГВС ДЛЯ ОДНОГО КОТЛА</v>
          </cell>
          <cell r="D77" t="str">
            <v>КОМПЛЕКТ ПОДКЛЮЧЕНИЯ ДЛЯ ГВС ДЛЯ ОДНОГО КОТЛА</v>
          </cell>
          <cell r="E77" t="str">
            <v>CONN. KIT BOILER DHW TLPLUS</v>
          </cell>
          <cell r="F77">
            <v>319.94</v>
          </cell>
          <cell r="G77">
            <v>297.68</v>
          </cell>
          <cell r="H77">
            <v>291.64</v>
          </cell>
          <cell r="I77">
            <v>270.90999999999997</v>
          </cell>
          <cell r="J77">
            <v>0</v>
          </cell>
          <cell r="K77">
            <v>38392.800000000003</v>
          </cell>
          <cell r="L77">
            <v>20837.600000000002</v>
          </cell>
          <cell r="M77">
            <v>25664.32</v>
          </cell>
          <cell r="N77">
            <v>0</v>
          </cell>
          <cell r="O77">
            <v>0</v>
          </cell>
        </row>
        <row r="78">
          <cell r="B78" t="str">
            <v>3905150</v>
          </cell>
          <cell r="C78" t="str">
            <v>К-Т ПОДКЛЮЧЕНИЯ ДЛЯ ОДНОГО КОТЛА</v>
          </cell>
          <cell r="D78" t="str">
            <v>КОМПЛЕКТ ПОДКЛЮЧЕНИЯ ДЛЯ ОДНОГО КОТЛА</v>
          </cell>
          <cell r="E78" t="str">
            <v>CONN. KIT BOILER CH TLPLUS</v>
          </cell>
          <cell r="F78">
            <v>153.16</v>
          </cell>
          <cell r="G78">
            <v>130.66</v>
          </cell>
          <cell r="H78">
            <v>125.19</v>
          </cell>
          <cell r="I78">
            <v>119.28999999999999</v>
          </cell>
          <cell r="J78">
            <v>0</v>
          </cell>
          <cell r="K78">
            <v>18379.2</v>
          </cell>
          <cell r="L78">
            <v>9146.1999999999989</v>
          </cell>
          <cell r="M78">
            <v>11016.72</v>
          </cell>
          <cell r="N78">
            <v>0</v>
          </cell>
          <cell r="O78">
            <v>0</v>
          </cell>
        </row>
        <row r="79">
          <cell r="B79" t="str">
            <v>3905192</v>
          </cell>
          <cell r="C79" t="str">
            <v>К-Т ПОДКЛЮЧЕНИЯ ПЛАСТ ТЕПЛООБМЕННИКА</v>
          </cell>
          <cell r="D79" t="str">
            <v>КОМПЛЕКТ ПОДКЛЮЧЕНИЯ ПЛАСТИНЧАТОГО ТЕПЛООБМЕННИКА</v>
          </cell>
          <cell r="E79" t="str">
            <v>PHE CONNECTION KIT TLPLUS</v>
          </cell>
          <cell r="F79">
            <v>172.57000000000002</v>
          </cell>
          <cell r="G79">
            <v>170.79</v>
          </cell>
          <cell r="H79">
            <v>171.6</v>
          </cell>
          <cell r="I79">
            <v>165.07000000000002</v>
          </cell>
          <cell r="J79">
            <v>0</v>
          </cell>
          <cell r="K79">
            <v>20708.400000000001</v>
          </cell>
          <cell r="L79">
            <v>11955.3</v>
          </cell>
          <cell r="M79">
            <v>15100.8</v>
          </cell>
          <cell r="N79">
            <v>0</v>
          </cell>
          <cell r="O79">
            <v>0</v>
          </cell>
        </row>
        <row r="80">
          <cell r="B80" t="str">
            <v>3905153</v>
          </cell>
          <cell r="C80" t="str">
            <v>К-Т ПОДКЛЮЧЕНИЯ СКС THISION L PLUS</v>
          </cell>
          <cell r="D80" t="str">
            <v>КОМПЛЕКТ ПОДКЛЮЧЕНИЯ ДЛЯ МОНТАЖА СКС THISION L PLUS</v>
          </cell>
          <cell r="E80" t="str">
            <v>CSCD WH BACK CON. KIT BOILER CH TLPLUS</v>
          </cell>
          <cell r="F80">
            <v>212.41</v>
          </cell>
          <cell r="G80">
            <v>189.72</v>
          </cell>
          <cell r="H80">
            <v>181.37</v>
          </cell>
          <cell r="I80">
            <v>165.12</v>
          </cell>
          <cell r="J80">
            <v>0</v>
          </cell>
          <cell r="K80">
            <v>25489.200000000001</v>
          </cell>
          <cell r="L80">
            <v>13280.4</v>
          </cell>
          <cell r="M80">
            <v>15960.56</v>
          </cell>
          <cell r="N80">
            <v>0</v>
          </cell>
          <cell r="O80">
            <v>0</v>
          </cell>
        </row>
        <row r="81">
          <cell r="B81" t="str">
            <v>3905165</v>
          </cell>
          <cell r="C81" t="str">
            <v>К-Т ПОДКЛЮЧЕНИЯ СКС TRIGON L PLUS</v>
          </cell>
          <cell r="D81" t="str">
            <v>КОМПЛЕКТ ПОДКЛЮЧЕНИЯ ДЛЯ МОНТАЖА СКС TRIGON L PLUS</v>
          </cell>
          <cell r="E81" t="str">
            <v>CSCD FS BACK CON. KIT BOILER CH TLPLUS</v>
          </cell>
          <cell r="F81">
            <v>331.95</v>
          </cell>
          <cell r="G81">
            <v>306.42</v>
          </cell>
          <cell r="H81">
            <v>310.23</v>
          </cell>
          <cell r="I81">
            <v>271.23</v>
          </cell>
          <cell r="J81">
            <v>0</v>
          </cell>
          <cell r="K81">
            <v>39834</v>
          </cell>
          <cell r="L81">
            <v>21449.4</v>
          </cell>
          <cell r="M81">
            <v>27300.240000000002</v>
          </cell>
          <cell r="N81">
            <v>0</v>
          </cell>
          <cell r="O81">
            <v>0</v>
          </cell>
        </row>
        <row r="82">
          <cell r="B82" t="str">
            <v>3905179</v>
          </cell>
          <cell r="C82" t="str">
            <v>К-Т ПРАВОГО ПОДКЛ.  РАЗДЕЛИТЕЛЯ</v>
          </cell>
          <cell r="D82" t="str">
            <v>КОМПЛЕКТ ПРАВОГО ПОДКЛЮЧЕНИЯ ГИДРАВЛИЧЕСКОГО РАЗДЕЛИТЕЛЯ ДЛЯ КАСКАДА TRIGON L PLUS</v>
          </cell>
          <cell r="E82" t="str">
            <v>CASCADE FS LLH CONN. KIT RIGHT TRPLUS</v>
          </cell>
          <cell r="F82">
            <v>353.59000000000003</v>
          </cell>
          <cell r="G82">
            <v>357.46</v>
          </cell>
          <cell r="H82">
            <v>314.65000000000003</v>
          </cell>
          <cell r="I82">
            <v>281.95999999999998</v>
          </cell>
          <cell r="J82">
            <v>0</v>
          </cell>
          <cell r="K82">
            <v>42430.8</v>
          </cell>
          <cell r="L82">
            <v>25022.199999999997</v>
          </cell>
          <cell r="M82">
            <v>27689.200000000001</v>
          </cell>
          <cell r="N82">
            <v>0</v>
          </cell>
          <cell r="O82">
            <v>0</v>
          </cell>
        </row>
        <row r="83">
          <cell r="B83" t="str">
            <v>3905125</v>
          </cell>
          <cell r="C83" t="str">
            <v>К-Т ПРИВАРНЫХ ФЛАНЦЕВ DN65 ВОДА И ГАЗА</v>
          </cell>
          <cell r="D83" t="str">
            <v>КОМПЛЕКТ ПРИВАРНЫХ ФЛАНЦЕВ DN65 ДЛЯ ВОДЫ И ГАЗА</v>
          </cell>
          <cell r="E83" t="str">
            <v>WELDING FLANGE DN65 WATER+DN65 GAS</v>
          </cell>
          <cell r="F83">
            <v>61.79</v>
          </cell>
          <cell r="G83">
            <v>57.16</v>
          </cell>
          <cell r="H83">
            <v>48.8</v>
          </cell>
          <cell r="I83">
            <v>44.89</v>
          </cell>
          <cell r="J83">
            <v>0</v>
          </cell>
          <cell r="K83">
            <v>7414.8</v>
          </cell>
          <cell r="L83">
            <v>4001.2</v>
          </cell>
          <cell r="M83">
            <v>4294.3999999999996</v>
          </cell>
          <cell r="N83">
            <v>0</v>
          </cell>
          <cell r="O83">
            <v>0</v>
          </cell>
        </row>
        <row r="84">
          <cell r="B84" t="str">
            <v>3905210</v>
          </cell>
          <cell r="C84" t="str">
            <v>К-Т СИФОНА D100</v>
          </cell>
          <cell r="D84" t="str">
            <v>КОМПЛЕКТ СИФОНА D100</v>
          </cell>
          <cell r="E84" t="str">
            <v>FLUE SIPHON SET DN100 TLPLUS</v>
          </cell>
          <cell r="F84">
            <v>23.64</v>
          </cell>
          <cell r="G84">
            <v>23.9</v>
          </cell>
          <cell r="H84">
            <v>23.9</v>
          </cell>
          <cell r="I84">
            <v>21.63</v>
          </cell>
          <cell r="J84">
            <v>0</v>
          </cell>
          <cell r="K84">
            <v>2836.8</v>
          </cell>
          <cell r="L84">
            <v>1673</v>
          </cell>
          <cell r="M84">
            <v>2103.1999999999998</v>
          </cell>
          <cell r="N84">
            <v>0</v>
          </cell>
          <cell r="O84">
            <v>0</v>
          </cell>
        </row>
        <row r="85">
          <cell r="B85" t="str">
            <v>3905254</v>
          </cell>
          <cell r="C85" t="str">
            <v>К-Т СИФОНА D100/150</v>
          </cell>
          <cell r="D85" t="str">
            <v>КОМПЛЕКТ СИФОНА D100/150</v>
          </cell>
          <cell r="E85" t="str">
            <v>FLUE SIPHON SET CONC 100/150MM TLPLUS</v>
          </cell>
          <cell r="F85">
            <v>44.99</v>
          </cell>
          <cell r="G85">
            <v>45.48</v>
          </cell>
          <cell r="H85">
            <v>45.48</v>
          </cell>
          <cell r="I85">
            <v>41.15</v>
          </cell>
          <cell r="J85">
            <v>0</v>
          </cell>
          <cell r="K85">
            <v>5398.8</v>
          </cell>
          <cell r="L85">
            <v>3183.6</v>
          </cell>
          <cell r="M85">
            <v>4002.24</v>
          </cell>
          <cell r="N85">
            <v>0</v>
          </cell>
          <cell r="O85">
            <v>0</v>
          </cell>
        </row>
        <row r="86">
          <cell r="B86" t="str">
            <v>3905232</v>
          </cell>
          <cell r="C86" t="str">
            <v>МАНЖЕТА ДЛЯ ПЛОСКОЙ КРЫШИ D150</v>
          </cell>
          <cell r="D86" t="str">
            <v>МАНЖЕТА ДЛЯ ПЛОСКОЙ КРЫШИ D150</v>
          </cell>
          <cell r="E86" t="str">
            <v>WEATHER SLATE FLAT ROOF 150MM TLPLUS</v>
          </cell>
          <cell r="F86">
            <v>17.709999999999997</v>
          </cell>
          <cell r="G86">
            <v>17.91</v>
          </cell>
          <cell r="H86">
            <v>17.91</v>
          </cell>
          <cell r="I86">
            <v>13.270000000000001</v>
          </cell>
          <cell r="J86">
            <v>0</v>
          </cell>
          <cell r="K86">
            <v>2125.1999999999998</v>
          </cell>
          <cell r="L86">
            <v>1253.7</v>
          </cell>
          <cell r="M86">
            <v>1576.08</v>
          </cell>
          <cell r="N86">
            <v>0</v>
          </cell>
          <cell r="O86">
            <v>0</v>
          </cell>
        </row>
        <row r="87">
          <cell r="B87" t="str">
            <v>3905246</v>
          </cell>
          <cell r="C87" t="str">
            <v>МАНЖЕТА ДЛЯ ПЛОСКОЙ КРЫШИ D200</v>
          </cell>
          <cell r="D87" t="str">
            <v>МАНЖЕТА ДЛЯ ПЛОСКОЙ КРЫШИ D200</v>
          </cell>
          <cell r="E87" t="str">
            <v>WEATHER SLATE FLAT ROOF 200MM TLPLUS</v>
          </cell>
          <cell r="F87">
            <v>18.990000000000002</v>
          </cell>
          <cell r="G87">
            <v>19.2</v>
          </cell>
          <cell r="H87">
            <v>19.2</v>
          </cell>
          <cell r="I87">
            <v>17.37</v>
          </cell>
          <cell r="J87">
            <v>0</v>
          </cell>
          <cell r="K87">
            <v>2278.8000000000002</v>
          </cell>
          <cell r="L87">
            <v>1344</v>
          </cell>
          <cell r="M87">
            <v>1689.6</v>
          </cell>
          <cell r="N87">
            <v>0</v>
          </cell>
          <cell r="O87">
            <v>0</v>
          </cell>
        </row>
        <row r="88">
          <cell r="B88" t="str">
            <v>3905124</v>
          </cell>
          <cell r="C88" t="str">
            <v>МОДУЛЬ РАСШИРЕНИЯ CLIP IN 3 ZONES</v>
          </cell>
          <cell r="D88" t="str">
            <v>МОДУЛЬ РАСШИРЕНИЯ CLIP IN 3 ZONES</v>
          </cell>
          <cell r="E88" t="str">
            <v>CLIP IN 3 ZONES MANAGER TH/R L PLUS</v>
          </cell>
          <cell r="F88">
            <v>49.3</v>
          </cell>
          <cell r="G88">
            <v>47.95</v>
          </cell>
          <cell r="H88">
            <v>26.36</v>
          </cell>
          <cell r="I88">
            <v>42.38</v>
          </cell>
          <cell r="J88">
            <v>0</v>
          </cell>
          <cell r="K88">
            <v>5916</v>
          </cell>
          <cell r="L88">
            <v>3356.5</v>
          </cell>
          <cell r="M88">
            <v>2319.6799999999998</v>
          </cell>
          <cell r="N88">
            <v>0</v>
          </cell>
          <cell r="O88">
            <v>0</v>
          </cell>
        </row>
        <row r="89">
          <cell r="B89" t="str">
            <v>3905148</v>
          </cell>
          <cell r="C89" t="str">
            <v>МОНТАЖНАЯ РЕЙКА ДЛЯ 2 КОТЛОВ</v>
          </cell>
          <cell r="D89" t="str">
            <v>МОНТАЖНАЯ РЕЙКА ДЛЯ 2 КОТЛОВ</v>
          </cell>
          <cell r="E89" t="str">
            <v>CASCADE MOUNTING BRACKET 2B TLPLUS</v>
          </cell>
          <cell r="F89">
            <v>12.07</v>
          </cell>
          <cell r="G89">
            <v>11.7</v>
          </cell>
          <cell r="H89">
            <v>11.549999999999999</v>
          </cell>
          <cell r="I89">
            <v>8.68</v>
          </cell>
          <cell r="J89">
            <v>0</v>
          </cell>
          <cell r="K89">
            <v>1448.4</v>
          </cell>
          <cell r="L89">
            <v>819</v>
          </cell>
          <cell r="M89">
            <v>1016.4</v>
          </cell>
          <cell r="N89">
            <v>0</v>
          </cell>
          <cell r="O89">
            <v>0</v>
          </cell>
        </row>
        <row r="90">
          <cell r="B90" t="str">
            <v>3905149</v>
          </cell>
          <cell r="C90" t="str">
            <v>МОНТАЖНАЯ РЕЙКА ДЛЯ 3 КОТЛОВ</v>
          </cell>
          <cell r="D90" t="str">
            <v>МОНТАЖНАЯ РЕЙКА ДЛЯ 3 КОТЛОВ</v>
          </cell>
          <cell r="E90" t="str">
            <v>CASCADE MOUNTING BRACKET 3B TLPLUS</v>
          </cell>
          <cell r="F90">
            <v>13.32</v>
          </cell>
          <cell r="G90">
            <v>12.96</v>
          </cell>
          <cell r="H90">
            <v>12.15</v>
          </cell>
          <cell r="I90">
            <v>11.21</v>
          </cell>
          <cell r="J90">
            <v>0</v>
          </cell>
          <cell r="K90">
            <v>1598.4</v>
          </cell>
          <cell r="L90">
            <v>907.2</v>
          </cell>
          <cell r="M90">
            <v>1069.2</v>
          </cell>
          <cell r="N90">
            <v>0</v>
          </cell>
          <cell r="O90">
            <v>0</v>
          </cell>
        </row>
        <row r="91">
          <cell r="B91" t="str">
            <v>3905231</v>
          </cell>
          <cell r="C91" t="str">
            <v>ОГОЛОВОК ДЛЯ ПРОХОДА ЧЕРЕЗ КРЫШУ PP D150</v>
          </cell>
          <cell r="D91" t="str">
            <v>ОГОЛОВОК ДЛЯ ПРОХОДА ЧЕРЕЗ КРЫШУ PP D150</v>
          </cell>
          <cell r="E91" t="str">
            <v>FLUE ROOF TERMINAL PP 150MM TLPLUS</v>
          </cell>
          <cell r="F91">
            <v>119.8</v>
          </cell>
          <cell r="G91">
            <v>121.11</v>
          </cell>
          <cell r="H91">
            <v>145.19</v>
          </cell>
          <cell r="I91">
            <v>107.63</v>
          </cell>
          <cell r="J91">
            <v>0</v>
          </cell>
          <cell r="K91">
            <v>14376</v>
          </cell>
          <cell r="L91">
            <v>8477.7000000000007</v>
          </cell>
          <cell r="M91">
            <v>12776.72</v>
          </cell>
          <cell r="N91">
            <v>0</v>
          </cell>
          <cell r="O91">
            <v>0</v>
          </cell>
        </row>
        <row r="92">
          <cell r="B92" t="str">
            <v>3905245</v>
          </cell>
          <cell r="C92" t="str">
            <v>ОГОЛОВОК ДЛЯ ПРОХОДА ЧЕРЕЗ КРЫШУ PP D200</v>
          </cell>
          <cell r="D92" t="str">
            <v>ОГОЛОВОК ДЛЯ ПРОХОДА ЧЕРЕЗ КРЫШУ PP D200</v>
          </cell>
          <cell r="E92" t="str">
            <v>FLUE ROOF TERMINAL PP 200MM TLPLUS</v>
          </cell>
          <cell r="F92">
            <v>156.85</v>
          </cell>
          <cell r="G92">
            <v>158.57</v>
          </cell>
          <cell r="H92">
            <v>158.57</v>
          </cell>
          <cell r="I92">
            <v>143.5</v>
          </cell>
          <cell r="J92">
            <v>0</v>
          </cell>
          <cell r="K92">
            <v>18822</v>
          </cell>
          <cell r="L92">
            <v>11099.9</v>
          </cell>
          <cell r="M92">
            <v>13954.16</v>
          </cell>
          <cell r="N92">
            <v>0</v>
          </cell>
          <cell r="O92">
            <v>0</v>
          </cell>
        </row>
        <row r="93">
          <cell r="B93" t="str">
            <v>3905247</v>
          </cell>
          <cell r="C93" t="str">
            <v>ОГОЛОВОК ПРОХОДА ЧЕРЕЗ КРЫШУ PP D100/150</v>
          </cell>
          <cell r="D93" t="str">
            <v>ОГОЛОВОК ДЛЯ ПРОХОДА ЧЕРЕЗ КРЫШУ PP D100/150</v>
          </cell>
          <cell r="E93" t="str">
            <v>FLUE ROOF TERM. CONC. PP100/150MM TLPLUS</v>
          </cell>
          <cell r="F93">
            <v>61.01</v>
          </cell>
          <cell r="G93">
            <v>61.67</v>
          </cell>
          <cell r="H93">
            <v>61.67</v>
          </cell>
          <cell r="I93">
            <v>55.81</v>
          </cell>
          <cell r="J93">
            <v>0</v>
          </cell>
          <cell r="K93">
            <v>7321.2</v>
          </cell>
          <cell r="L93">
            <v>4316.9000000000005</v>
          </cell>
          <cell r="M93">
            <v>5426.96</v>
          </cell>
          <cell r="N93">
            <v>0</v>
          </cell>
          <cell r="O93">
            <v>0</v>
          </cell>
        </row>
        <row r="94">
          <cell r="B94" t="str">
            <v>3905259</v>
          </cell>
          <cell r="C94" t="str">
            <v>ОГОЛОВОК ПРОХОДА ЧЕРЕЗ СТЕНУ PP 100/150</v>
          </cell>
          <cell r="D94" t="str">
            <v>ОГОЛОВОК ДЛЯ ПРОХОДА ЧЕРЕЗ СТЕНУ PP 100/150</v>
          </cell>
          <cell r="E94" t="str">
            <v>FLUE WALL TERMINAL CONC. PP 100/150MM</v>
          </cell>
          <cell r="F94">
            <v>46.84</v>
          </cell>
          <cell r="G94">
            <v>44.46</v>
          </cell>
          <cell r="H94">
            <v>56.28</v>
          </cell>
          <cell r="I94">
            <v>41.72</v>
          </cell>
          <cell r="J94">
            <v>0</v>
          </cell>
          <cell r="K94">
            <v>5620.8</v>
          </cell>
          <cell r="L94">
            <v>3112.2000000000003</v>
          </cell>
          <cell r="M94">
            <v>4952.6400000000003</v>
          </cell>
          <cell r="N94">
            <v>0</v>
          </cell>
          <cell r="O94">
            <v>0</v>
          </cell>
        </row>
        <row r="95">
          <cell r="B95" t="str">
            <v>3905255</v>
          </cell>
          <cell r="C95" t="str">
            <v>ОГОЛОВОК ШАХТЫ D100/150</v>
          </cell>
          <cell r="D95" t="str">
            <v>ОГОЛОВОК ШАХТЫ D100/150</v>
          </cell>
          <cell r="E95" t="str">
            <v>FLUE CHIM.CAP+AIRVENT CONC100/150 TLPLUS</v>
          </cell>
          <cell r="F95">
            <v>89.52</v>
          </cell>
          <cell r="G95">
            <v>90.5</v>
          </cell>
          <cell r="H95">
            <v>90.5</v>
          </cell>
          <cell r="I95">
            <v>81.900000000000006</v>
          </cell>
          <cell r="J95">
            <v>0</v>
          </cell>
          <cell r="K95">
            <v>10742.4</v>
          </cell>
          <cell r="L95">
            <v>6335</v>
          </cell>
          <cell r="M95">
            <v>7964</v>
          </cell>
          <cell r="N95">
            <v>0</v>
          </cell>
          <cell r="O95">
            <v>0</v>
          </cell>
        </row>
        <row r="96">
          <cell r="B96" t="str">
            <v>3905230</v>
          </cell>
          <cell r="C96" t="str">
            <v>ОКОНЧАНИЕ ДЛЯ КРЫШКИ ШАХТЫ D150</v>
          </cell>
          <cell r="D96" t="str">
            <v>ОКОНЧАНИЕ ДЛЯ КРЫШКИ ШАХТЫ D150</v>
          </cell>
          <cell r="E96" t="str">
            <v>FLUE CHIMNEY CAP EXT. 150MM TLPLUS</v>
          </cell>
          <cell r="F96">
            <v>21.6</v>
          </cell>
          <cell r="G96">
            <v>21.83</v>
          </cell>
          <cell r="H96">
            <v>22.25</v>
          </cell>
          <cell r="I96">
            <v>20.14</v>
          </cell>
          <cell r="J96">
            <v>0</v>
          </cell>
          <cell r="K96">
            <v>2592</v>
          </cell>
          <cell r="L96">
            <v>1528.1</v>
          </cell>
          <cell r="M96">
            <v>1958</v>
          </cell>
          <cell r="N96">
            <v>0</v>
          </cell>
          <cell r="O96">
            <v>0</v>
          </cell>
        </row>
        <row r="97">
          <cell r="B97" t="str">
            <v>3905244</v>
          </cell>
          <cell r="C97" t="str">
            <v>ОКОНЧАНИЕ ДЛЯ КРЫШКИ ШАХТЫ D200</v>
          </cell>
          <cell r="D97" t="str">
            <v>ОКОНЧАНИЕ ДЛЯ КРЫШКИ ШАХТЫ D200</v>
          </cell>
          <cell r="E97" t="str">
            <v>FLUE CHIMNEY CAP EXT. 200MM TLPLUS</v>
          </cell>
          <cell r="F97">
            <v>35.019999999999996</v>
          </cell>
          <cell r="G97">
            <v>35.4</v>
          </cell>
          <cell r="H97">
            <v>37.550000000000004</v>
          </cell>
          <cell r="I97">
            <v>33.980000000000004</v>
          </cell>
          <cell r="J97">
            <v>0</v>
          </cell>
          <cell r="K97">
            <v>4202.3999999999996</v>
          </cell>
          <cell r="L97">
            <v>2478</v>
          </cell>
          <cell r="M97">
            <v>3304.4</v>
          </cell>
          <cell r="N97">
            <v>0</v>
          </cell>
          <cell r="O97">
            <v>0</v>
          </cell>
        </row>
        <row r="98">
          <cell r="B98" t="str">
            <v>3905220</v>
          </cell>
          <cell r="C98" t="str">
            <v>ОТВОД PP 15o D150</v>
          </cell>
          <cell r="D98" t="str">
            <v>ОТВОД PP 15o D150</v>
          </cell>
          <cell r="E98" t="str">
            <v>FLUE BEND PP 15 DEGR 150MM TLPLUS</v>
          </cell>
          <cell r="F98">
            <v>32.270000000000003</v>
          </cell>
          <cell r="G98">
            <v>32.630000000000003</v>
          </cell>
          <cell r="H98">
            <v>34.6</v>
          </cell>
          <cell r="I98">
            <v>31.31</v>
          </cell>
          <cell r="J98">
            <v>0</v>
          </cell>
          <cell r="K98">
            <v>3872.4</v>
          </cell>
          <cell r="L98">
            <v>2284.1000000000004</v>
          </cell>
          <cell r="M98">
            <v>3044.8</v>
          </cell>
          <cell r="N98">
            <v>0</v>
          </cell>
          <cell r="O98">
            <v>0</v>
          </cell>
        </row>
        <row r="99">
          <cell r="B99" t="str">
            <v>3905237</v>
          </cell>
          <cell r="C99" t="str">
            <v>ОТВОД PP 15o D200</v>
          </cell>
          <cell r="D99" t="str">
            <v>ОТВОД PP 15o D200</v>
          </cell>
          <cell r="E99" t="str">
            <v>FLUE BEND PP 15 DEGR 200MM TLPLUS</v>
          </cell>
          <cell r="F99">
            <v>51.03</v>
          </cell>
          <cell r="G99">
            <v>51.59</v>
          </cell>
          <cell r="H99">
            <v>51.59</v>
          </cell>
          <cell r="I99">
            <v>46.69</v>
          </cell>
          <cell r="J99">
            <v>0</v>
          </cell>
          <cell r="K99">
            <v>6123.6</v>
          </cell>
          <cell r="L99">
            <v>3611.3</v>
          </cell>
          <cell r="M99">
            <v>4539.92</v>
          </cell>
          <cell r="N99">
            <v>0</v>
          </cell>
          <cell r="O99">
            <v>0</v>
          </cell>
        </row>
        <row r="100">
          <cell r="B100" t="str">
            <v>3905207</v>
          </cell>
          <cell r="C100" t="str">
            <v>ОТВОД PP 45o D100</v>
          </cell>
          <cell r="D100" t="str">
            <v>ОТВОД PP 45o D100</v>
          </cell>
          <cell r="E100" t="str">
            <v>FLUE BEND PP 45 DEGR 100MM TLPLUS</v>
          </cell>
          <cell r="F100">
            <v>7.5</v>
          </cell>
          <cell r="G100">
            <v>7.59</v>
          </cell>
          <cell r="H100">
            <v>7.59</v>
          </cell>
          <cell r="I100">
            <v>6.87</v>
          </cell>
          <cell r="J100">
            <v>0</v>
          </cell>
          <cell r="K100">
            <v>900</v>
          </cell>
          <cell r="L100">
            <v>531.29999999999995</v>
          </cell>
          <cell r="M100">
            <v>667.92</v>
          </cell>
          <cell r="N100">
            <v>0</v>
          </cell>
          <cell r="O100">
            <v>0</v>
          </cell>
        </row>
        <row r="101">
          <cell r="B101" t="str">
            <v>3905251</v>
          </cell>
          <cell r="C101" t="str">
            <v>ОТВОД PP 45o D100/150</v>
          </cell>
          <cell r="D101" t="str">
            <v>ОТВОД PP 45o D100/150</v>
          </cell>
          <cell r="E101" t="str">
            <v>FLUE BEND PP 45D CONC 100/150MM TLPLUS</v>
          </cell>
          <cell r="F101">
            <v>22.740000000000002</v>
          </cell>
          <cell r="G101">
            <v>22.99</v>
          </cell>
          <cell r="H101">
            <v>22.99</v>
          </cell>
          <cell r="I101">
            <v>20.81</v>
          </cell>
          <cell r="J101">
            <v>0</v>
          </cell>
          <cell r="K101">
            <v>2728.8</v>
          </cell>
          <cell r="L101">
            <v>1609.3</v>
          </cell>
          <cell r="M101">
            <v>2023.12</v>
          </cell>
          <cell r="N101">
            <v>0</v>
          </cell>
          <cell r="O101">
            <v>0</v>
          </cell>
        </row>
        <row r="102">
          <cell r="B102" t="str">
            <v>3905219</v>
          </cell>
          <cell r="C102" t="str">
            <v>ОТВОД PP 45o D150</v>
          </cell>
          <cell r="D102" t="str">
            <v>ОТВОД PP 45o D150</v>
          </cell>
          <cell r="E102" t="str">
            <v>FLUE BEND PP 45 DEGR 150MM TLPLUS</v>
          </cell>
          <cell r="F102">
            <v>16.88</v>
          </cell>
          <cell r="G102">
            <v>19.77</v>
          </cell>
          <cell r="H102">
            <v>19.77</v>
          </cell>
          <cell r="I102">
            <v>14.659999999999998</v>
          </cell>
          <cell r="J102">
            <v>0</v>
          </cell>
          <cell r="K102">
            <v>2025.6</v>
          </cell>
          <cell r="L102">
            <v>1383.8999999999999</v>
          </cell>
          <cell r="M102">
            <v>1739.76</v>
          </cell>
          <cell r="N102">
            <v>0</v>
          </cell>
          <cell r="O102">
            <v>0</v>
          </cell>
        </row>
        <row r="103">
          <cell r="B103" t="str">
            <v>3905236</v>
          </cell>
          <cell r="C103" t="str">
            <v>ОТВОД PP 45o D200</v>
          </cell>
          <cell r="D103" t="str">
            <v>ОТВОД PP 45o D200</v>
          </cell>
          <cell r="E103" t="str">
            <v>FLUE BEND PP 45 DEGR 200MM TLPLUS</v>
          </cell>
          <cell r="F103">
            <v>27</v>
          </cell>
          <cell r="G103">
            <v>27.3</v>
          </cell>
          <cell r="H103">
            <v>27.3</v>
          </cell>
          <cell r="I103">
            <v>24.7</v>
          </cell>
          <cell r="J103">
            <v>0</v>
          </cell>
          <cell r="K103">
            <v>3240</v>
          </cell>
          <cell r="L103">
            <v>1911</v>
          </cell>
          <cell r="M103">
            <v>2402.4</v>
          </cell>
          <cell r="N103">
            <v>0</v>
          </cell>
          <cell r="O103">
            <v>0</v>
          </cell>
        </row>
        <row r="104">
          <cell r="B104" t="str">
            <v>3905206</v>
          </cell>
          <cell r="C104" t="str">
            <v>ОТВОД PP 90o D100</v>
          </cell>
          <cell r="D104" t="str">
            <v>ОТВОД PP 90o D100</v>
          </cell>
          <cell r="E104" t="str">
            <v>FLUE BEND PP 90 DEGR 100MM TLPLUS</v>
          </cell>
          <cell r="F104">
            <v>8.7299999999999986</v>
          </cell>
          <cell r="G104">
            <v>8.66</v>
          </cell>
          <cell r="H104">
            <v>8.66</v>
          </cell>
          <cell r="I104">
            <v>7.84</v>
          </cell>
          <cell r="J104">
            <v>0</v>
          </cell>
          <cell r="K104">
            <v>1047.5999999999999</v>
          </cell>
          <cell r="L104">
            <v>606.20000000000005</v>
          </cell>
          <cell r="M104">
            <v>762.08</v>
          </cell>
          <cell r="N104">
            <v>0</v>
          </cell>
          <cell r="O104">
            <v>0</v>
          </cell>
        </row>
        <row r="105">
          <cell r="B105" t="str">
            <v>3905208</v>
          </cell>
          <cell r="C105" t="str">
            <v>ОТВОД PP 90o D100 С УПОРОМ</v>
          </cell>
          <cell r="D105" t="str">
            <v>ОТВОД PP 90o D100 С УПОРОМ</v>
          </cell>
          <cell r="E105" t="str">
            <v>FLUE SUPPORT ELBOW PP 90D 100MM TLPLUS</v>
          </cell>
          <cell r="F105">
            <v>11.03</v>
          </cell>
          <cell r="G105">
            <v>11.15</v>
          </cell>
          <cell r="H105">
            <v>11.15</v>
          </cell>
          <cell r="I105">
            <v>10.1</v>
          </cell>
          <cell r="J105">
            <v>0</v>
          </cell>
          <cell r="K105">
            <v>1323.6</v>
          </cell>
          <cell r="L105">
            <v>780.5</v>
          </cell>
          <cell r="M105">
            <v>981.2</v>
          </cell>
          <cell r="N105">
            <v>0</v>
          </cell>
          <cell r="O105">
            <v>0</v>
          </cell>
        </row>
        <row r="106">
          <cell r="B106" t="str">
            <v>3905250</v>
          </cell>
          <cell r="C106" t="str">
            <v>ОТВОД PP 90o D100/150</v>
          </cell>
          <cell r="D106" t="str">
            <v>ОТВОД PP 90o D100/150</v>
          </cell>
          <cell r="E106" t="str">
            <v>FLUE BEND PP 90D CONC 100/150MM TLPLUS</v>
          </cell>
          <cell r="F106">
            <v>21.290000000000003</v>
          </cell>
          <cell r="G106">
            <v>21.53</v>
          </cell>
          <cell r="H106">
            <v>21.53</v>
          </cell>
          <cell r="I106">
            <v>19.48</v>
          </cell>
          <cell r="J106">
            <v>0</v>
          </cell>
          <cell r="K106">
            <v>2554.8000000000002</v>
          </cell>
          <cell r="L106">
            <v>1507.1000000000001</v>
          </cell>
          <cell r="M106">
            <v>1894.64</v>
          </cell>
          <cell r="N106">
            <v>0</v>
          </cell>
          <cell r="O106">
            <v>0</v>
          </cell>
        </row>
        <row r="107">
          <cell r="B107" t="str">
            <v>3905252</v>
          </cell>
          <cell r="C107" t="str">
            <v>ОТВОД PP 90o D100/150 С УПОРОМ И КРОНШТ.</v>
          </cell>
          <cell r="D107" t="str">
            <v>ОТВОД PP 90o D100/150 С УПОРОМ И КРОНШТЕЙНОМ</v>
          </cell>
          <cell r="E107" t="str">
            <v>FLUE SUPP.ELB. PP 90D CONC100/150 TLPLUS</v>
          </cell>
          <cell r="F107">
            <v>55.46</v>
          </cell>
          <cell r="G107">
            <v>56.07</v>
          </cell>
          <cell r="H107">
            <v>56.07</v>
          </cell>
          <cell r="I107">
            <v>50.739999999999995</v>
          </cell>
          <cell r="J107">
            <v>0</v>
          </cell>
          <cell r="K107">
            <v>6655.2</v>
          </cell>
          <cell r="L107">
            <v>3924.9</v>
          </cell>
          <cell r="M107">
            <v>4934.16</v>
          </cell>
          <cell r="N107">
            <v>0</v>
          </cell>
          <cell r="O107">
            <v>0</v>
          </cell>
        </row>
        <row r="108">
          <cell r="B108" t="str">
            <v>3905218</v>
          </cell>
          <cell r="C108" t="str">
            <v>ОТВОД PP 90o D150</v>
          </cell>
          <cell r="D108" t="str">
            <v>ОТВОД PP 90o D150</v>
          </cell>
          <cell r="E108" t="str">
            <v>FLUE BEND PP 90 DEGR 150MM TLPLUS</v>
          </cell>
          <cell r="F108">
            <v>17.63</v>
          </cell>
          <cell r="G108">
            <v>17.82</v>
          </cell>
          <cell r="H108">
            <v>21.36</v>
          </cell>
          <cell r="I108">
            <v>15.840000000000002</v>
          </cell>
          <cell r="J108">
            <v>0</v>
          </cell>
          <cell r="K108">
            <v>2115.6</v>
          </cell>
          <cell r="L108">
            <v>1247.4000000000001</v>
          </cell>
          <cell r="M108">
            <v>1879.68</v>
          </cell>
          <cell r="N108">
            <v>0</v>
          </cell>
          <cell r="O108">
            <v>0</v>
          </cell>
        </row>
        <row r="109">
          <cell r="B109" t="str">
            <v>3905226</v>
          </cell>
          <cell r="C109" t="str">
            <v>ОТВОД PP 90o D150 С УПОРОМ</v>
          </cell>
          <cell r="D109" t="str">
            <v>ОТВОД PP 90o D150 С УПОРОМ</v>
          </cell>
          <cell r="E109" t="str">
            <v>FLUE SUPPORT ELBOW PP 90D 150MM TLPLUS</v>
          </cell>
          <cell r="F109">
            <v>22.07</v>
          </cell>
          <cell r="G109">
            <v>22.31</v>
          </cell>
          <cell r="H109">
            <v>22.31</v>
          </cell>
          <cell r="I109">
            <v>20.190000000000001</v>
          </cell>
          <cell r="J109">
            <v>0</v>
          </cell>
          <cell r="K109">
            <v>2648.4</v>
          </cell>
          <cell r="L109">
            <v>1561.6999999999998</v>
          </cell>
          <cell r="M109">
            <v>1963.28</v>
          </cell>
          <cell r="N109">
            <v>0</v>
          </cell>
          <cell r="O109">
            <v>0</v>
          </cell>
        </row>
        <row r="110">
          <cell r="B110" t="str">
            <v>3905235</v>
          </cell>
          <cell r="C110" t="str">
            <v>ОТВОД PP 90o D200</v>
          </cell>
          <cell r="D110" t="str">
            <v>ОТВОД PP 90o D200</v>
          </cell>
          <cell r="E110" t="str">
            <v>FLUE BEND PP 90 DEGR 200MM TLPLUS</v>
          </cell>
          <cell r="F110">
            <v>27.779999999999998</v>
          </cell>
          <cell r="G110">
            <v>28.09</v>
          </cell>
          <cell r="H110">
            <v>36.369999999999997</v>
          </cell>
          <cell r="I110">
            <v>26.959999999999997</v>
          </cell>
          <cell r="J110">
            <v>0</v>
          </cell>
          <cell r="K110">
            <v>3333.6</v>
          </cell>
          <cell r="L110">
            <v>1966.3</v>
          </cell>
          <cell r="M110">
            <v>3200.56</v>
          </cell>
          <cell r="N110">
            <v>0</v>
          </cell>
          <cell r="O110">
            <v>0</v>
          </cell>
        </row>
        <row r="111">
          <cell r="B111" t="str">
            <v>3905241</v>
          </cell>
          <cell r="C111" t="str">
            <v>ОТВОД PP 90o D200 С УПОРОМ</v>
          </cell>
          <cell r="D111" t="str">
            <v>ОТВОД PP 90o D200 С УПОРОМ</v>
          </cell>
          <cell r="E111" t="str">
            <v>FLUE SUPPORT ELBOW PP 90 D 200MM TLPLUS</v>
          </cell>
          <cell r="F111">
            <v>61.68</v>
          </cell>
          <cell r="G111">
            <v>62.35</v>
          </cell>
          <cell r="H111">
            <v>62.35</v>
          </cell>
          <cell r="I111">
            <v>56.43</v>
          </cell>
          <cell r="J111">
            <v>0</v>
          </cell>
          <cell r="K111">
            <v>7401.6</v>
          </cell>
          <cell r="L111">
            <v>4364.5</v>
          </cell>
          <cell r="M111">
            <v>5486.8</v>
          </cell>
          <cell r="N111">
            <v>0</v>
          </cell>
          <cell r="O111">
            <v>0</v>
          </cell>
        </row>
        <row r="112">
          <cell r="B112" t="str">
            <v>3905188</v>
          </cell>
          <cell r="C112" t="str">
            <v>ПЛАСТ ТЕПЛ-НИК  DT 15 К ДЛЯ КОТЛА 60-100</v>
          </cell>
          <cell r="D112" t="str">
            <v>ПЛАСТИНЧАТЫЙ ТЕПЛООБМЕННИК DT 15 К ДЛЯ КОТЛА 60-100</v>
          </cell>
          <cell r="E112" t="str">
            <v>SE PHE DT15K 60-100KW TLPLUS</v>
          </cell>
          <cell r="F112">
            <v>509.62</v>
          </cell>
          <cell r="G112">
            <v>514.82000000000005</v>
          </cell>
          <cell r="H112">
            <v>523.42999999999995</v>
          </cell>
          <cell r="I112">
            <v>501.5</v>
          </cell>
          <cell r="J112">
            <v>0</v>
          </cell>
          <cell r="K112">
            <v>61154.400000000001</v>
          </cell>
          <cell r="L112">
            <v>36037.4</v>
          </cell>
          <cell r="M112">
            <v>46061.84</v>
          </cell>
          <cell r="N112">
            <v>0</v>
          </cell>
          <cell r="O112">
            <v>0</v>
          </cell>
        </row>
        <row r="113">
          <cell r="B113" t="str">
            <v>3905186</v>
          </cell>
          <cell r="C113" t="str">
            <v>ПЛАСТ ТЕПЛ-НИК DT 10 К ДЛЯ КОТЛА 60-100</v>
          </cell>
          <cell r="D113" t="str">
            <v>ПЛАСТИНЧАТЫЙ ТЕПЛООБМЕННИК DT 10 К ДЛЯ КОТЛА 60-100</v>
          </cell>
          <cell r="E113" t="str">
            <v>SE PHE DT10K 60-140KW TLPLUS</v>
          </cell>
          <cell r="F113">
            <v>509.62</v>
          </cell>
          <cell r="G113">
            <v>514.82000000000005</v>
          </cell>
          <cell r="H113">
            <v>523.42999999999995</v>
          </cell>
          <cell r="I113">
            <v>501.5</v>
          </cell>
          <cell r="J113">
            <v>0</v>
          </cell>
          <cell r="K113">
            <v>61154.400000000001</v>
          </cell>
          <cell r="L113">
            <v>36037.4</v>
          </cell>
          <cell r="M113">
            <v>46061.84</v>
          </cell>
          <cell r="N113">
            <v>0</v>
          </cell>
          <cell r="O113">
            <v>0</v>
          </cell>
        </row>
        <row r="114">
          <cell r="B114" t="str">
            <v>3905194</v>
          </cell>
          <cell r="C114" t="str">
            <v>ПЛАСТ ТЕПЛООБМЕННИК DT 10 К ДЛЯ КАСКАДА</v>
          </cell>
          <cell r="D114" t="str">
            <v>ПЛАСТИНЧАТЫЙ ТЕПЛООБМЕННИК DT 10 К ДЛЯ КАСКАДА</v>
          </cell>
          <cell r="E114" t="str">
            <v>CASCADE PHE DT10K WH-FS TLPLUS</v>
          </cell>
          <cell r="F114">
            <v>2153.06</v>
          </cell>
          <cell r="G114">
            <v>1989.82</v>
          </cell>
          <cell r="H114">
            <v>1611.89</v>
          </cell>
          <cell r="I114">
            <v>1431.97</v>
          </cell>
          <cell r="J114">
            <v>0</v>
          </cell>
          <cell r="K114">
            <v>258367.2</v>
          </cell>
          <cell r="L114">
            <v>139287.4</v>
          </cell>
          <cell r="M114">
            <v>141846.32</v>
          </cell>
          <cell r="N114">
            <v>0</v>
          </cell>
          <cell r="O114">
            <v>0</v>
          </cell>
        </row>
        <row r="115">
          <cell r="B115" t="str">
            <v>3905195</v>
          </cell>
          <cell r="C115" t="str">
            <v>ПЛАСТ ТЕПЛООБМЕННИК DT 15 К ДЛЯ КАСКАДА</v>
          </cell>
          <cell r="D115" t="str">
            <v>ПЛАСТИНЧАТЫЙ ТЕПЛООБМЕННИК DT 15 К ДЛЯ КАСКАДА</v>
          </cell>
          <cell r="E115" t="str">
            <v>CASCADE PHE DT15K WH-FS TLPLUS</v>
          </cell>
          <cell r="F115">
            <v>1612.6699999999998</v>
          </cell>
          <cell r="G115">
            <v>1562.01</v>
          </cell>
          <cell r="H115">
            <v>1556.5</v>
          </cell>
          <cell r="I115">
            <v>1382.77</v>
          </cell>
          <cell r="J115">
            <v>0</v>
          </cell>
          <cell r="K115">
            <v>193520.4</v>
          </cell>
          <cell r="L115">
            <v>109340.7</v>
          </cell>
          <cell r="M115">
            <v>136972</v>
          </cell>
          <cell r="N115">
            <v>0</v>
          </cell>
          <cell r="O115">
            <v>0</v>
          </cell>
        </row>
        <row r="116">
          <cell r="B116" t="str">
            <v>3905196</v>
          </cell>
          <cell r="C116" t="str">
            <v>ПЛАСТ ТЕПЛООБМЕННИК DT 20 К ДЛЯ КАСКАДА</v>
          </cell>
          <cell r="D116" t="str">
            <v>ПЛАСТИНЧАТЫЙ ТЕПЛООБМЕННИК DT 20 К ДЛЯ КАСКАДА</v>
          </cell>
          <cell r="E116" t="str">
            <v>CASCADE PHE DT20K WH-FS TLPLUS</v>
          </cell>
          <cell r="F116">
            <v>1969.04</v>
          </cell>
          <cell r="G116">
            <v>1926.42</v>
          </cell>
          <cell r="H116">
            <v>1920.7199999999998</v>
          </cell>
          <cell r="I116">
            <v>1706.28</v>
          </cell>
          <cell r="J116">
            <v>0</v>
          </cell>
          <cell r="K116">
            <v>236284.79999999999</v>
          </cell>
          <cell r="L116">
            <v>134849.4</v>
          </cell>
          <cell r="M116">
            <v>169023.35999999999</v>
          </cell>
          <cell r="N116">
            <v>0</v>
          </cell>
          <cell r="O116">
            <v>0</v>
          </cell>
        </row>
        <row r="117">
          <cell r="B117" t="str">
            <v>3905257</v>
          </cell>
          <cell r="C117" t="str">
            <v>ПРОХОД ЧЕРЕЗ СТЕНУ D100/150</v>
          </cell>
          <cell r="D117" t="str">
            <v>ПРОХОД ЧЕРЕЗ СТЕНУ D100/150</v>
          </cell>
          <cell r="E117" t="str">
            <v>FLUE WALL PLATE CONC 100/150MM TLPLUS</v>
          </cell>
          <cell r="F117">
            <v>19.32</v>
          </cell>
          <cell r="G117">
            <v>19.54</v>
          </cell>
          <cell r="H117">
            <v>19.54</v>
          </cell>
          <cell r="I117">
            <v>17.68</v>
          </cell>
          <cell r="J117">
            <v>0</v>
          </cell>
          <cell r="K117">
            <v>2318.4</v>
          </cell>
          <cell r="L117">
            <v>1367.8</v>
          </cell>
          <cell r="M117">
            <v>1719.52</v>
          </cell>
          <cell r="N117">
            <v>0</v>
          </cell>
          <cell r="O117">
            <v>0</v>
          </cell>
        </row>
        <row r="118">
          <cell r="B118" t="str">
            <v>3905168</v>
          </cell>
          <cell r="C118" t="str">
            <v>РАМА+КОЛЛЕКТОРА DN100  2/4 TRIGON L PLUS</v>
          </cell>
          <cell r="D118" t="str">
            <v>МОНТАЖНАЯ РАМА С ГИДРАВЛИЧЕСКИМ КОЛЛЕКТОРОМ DN100 И ГАЗОВЫМ КОЛЛЕКТОРОМ ДЛЯ 2/4 TRIGON L PLUS</v>
          </cell>
          <cell r="E118" t="str">
            <v>COLLECTOR FS F/RDN100 2B L/4B B2B TLPLUS</v>
          </cell>
          <cell r="F118">
            <v>711.65</v>
          </cell>
          <cell r="G118">
            <v>719.44</v>
          </cell>
          <cell r="H118">
            <v>617.19999999999993</v>
          </cell>
          <cell r="I118">
            <v>553.05999999999995</v>
          </cell>
          <cell r="J118">
            <v>0</v>
          </cell>
          <cell r="K118">
            <v>85398</v>
          </cell>
          <cell r="L118">
            <v>50360.800000000003</v>
          </cell>
          <cell r="M118">
            <v>54313.599999999999</v>
          </cell>
          <cell r="N118">
            <v>0</v>
          </cell>
          <cell r="O118">
            <v>0</v>
          </cell>
        </row>
        <row r="119">
          <cell r="B119" t="str">
            <v>3905169</v>
          </cell>
          <cell r="C119" t="str">
            <v>РАМА+КОЛЛЕКТОРА DN100 3/6 TRIGON L PLUS</v>
          </cell>
          <cell r="D119" t="str">
            <v>МОНТАЖНАЯ РАМА С ГИДРАВЛИЧЕСКИМ КОЛЛЕКТОРОМ DN100 И ГАЗОВЫМ КОЛЛЕКТОРОМ ДЛЯ 3/6 TRIGON L PLUS</v>
          </cell>
          <cell r="E119" t="str">
            <v>COLLECTOR FS F/RDN100 3B L/6B B2B TLPLUS</v>
          </cell>
          <cell r="F119">
            <v>696.17</v>
          </cell>
          <cell r="G119">
            <v>703.8</v>
          </cell>
          <cell r="H119">
            <v>712.47</v>
          </cell>
          <cell r="I119">
            <v>638.41999999999996</v>
          </cell>
          <cell r="J119">
            <v>0</v>
          </cell>
          <cell r="K119">
            <v>83540.399999999994</v>
          </cell>
          <cell r="L119">
            <v>49266</v>
          </cell>
          <cell r="M119">
            <v>62697.36</v>
          </cell>
          <cell r="N119">
            <v>0</v>
          </cell>
          <cell r="O119">
            <v>0</v>
          </cell>
        </row>
        <row r="120">
          <cell r="B120" t="str">
            <v>3905103</v>
          </cell>
          <cell r="C120" t="str">
            <v>РЕЛЕ ВЕНТИЛЯТОРА И ВНЕШНЕГО ГАЗ. КЛАПАНА</v>
          </cell>
          <cell r="D120" t="str">
            <v>РЕЛЕ ПРИТОЧНОГО ВЕНТИЛЯТОРА И ВНЕШНЕГО ГАЗ. КЛАПАНА</v>
          </cell>
          <cell r="E120" t="str">
            <v>ROOM FAN EXT.GAS VALVE S.BLR TH/R L PLUS</v>
          </cell>
          <cell r="F120">
            <v>28.98</v>
          </cell>
          <cell r="G120">
            <v>27</v>
          </cell>
          <cell r="H120">
            <v>22.77</v>
          </cell>
          <cell r="I120">
            <v>29.09</v>
          </cell>
          <cell r="J120">
            <v>0</v>
          </cell>
          <cell r="K120">
            <v>3477.6</v>
          </cell>
          <cell r="L120">
            <v>1890</v>
          </cell>
          <cell r="M120">
            <v>2003.76</v>
          </cell>
          <cell r="N120">
            <v>0</v>
          </cell>
          <cell r="O120">
            <v>0</v>
          </cell>
        </row>
        <row r="121">
          <cell r="B121" t="str">
            <v>3905102</v>
          </cell>
          <cell r="C121" t="str">
            <v>РЕЛЕ МИН. ДАВЛЕНИЯ ГАЗА ДЛЯ КАСКАДА</v>
          </cell>
          <cell r="D121" t="str">
            <v>РЕЛЕ МИН. ДАВЛЕНИЯ ГАЗА ДЛЯ КАСКАДА</v>
          </cell>
          <cell r="E121" t="str">
            <v>MIN. GAS PRES.SWITCH CASCADE TH/R L PLUS</v>
          </cell>
          <cell r="F121">
            <v>55.080000000000005</v>
          </cell>
          <cell r="G121">
            <v>51.47</v>
          </cell>
          <cell r="H121">
            <v>46.39</v>
          </cell>
          <cell r="I121">
            <v>44.51</v>
          </cell>
          <cell r="J121">
            <v>0</v>
          </cell>
          <cell r="K121">
            <v>6609.6</v>
          </cell>
          <cell r="L121">
            <v>3602.9</v>
          </cell>
          <cell r="M121">
            <v>4082.32</v>
          </cell>
          <cell r="N121">
            <v>0</v>
          </cell>
          <cell r="O121">
            <v>0</v>
          </cell>
        </row>
        <row r="122">
          <cell r="B122" t="str">
            <v>3905101</v>
          </cell>
          <cell r="C122" t="str">
            <v>РЕЛЕ МИН. ДАВЛЕНИЯ ГАЗА ДЛЯ ОДНОГО КОТЛА</v>
          </cell>
          <cell r="D122" t="str">
            <v>РЕЛЕ МИН. ДАВЛЕНИЯ ГАЗА ДЛЯ ОДНОГО КОТЛА</v>
          </cell>
          <cell r="E122" t="str">
            <v>MIN. GAS PRES. SWITCH SINGLE TH/R L PLUS</v>
          </cell>
          <cell r="F122">
            <v>49.41</v>
          </cell>
          <cell r="G122">
            <v>46.59</v>
          </cell>
          <cell r="H122">
            <v>44.86</v>
          </cell>
          <cell r="I122">
            <v>43.230000000000004</v>
          </cell>
          <cell r="J122">
            <v>0</v>
          </cell>
          <cell r="K122">
            <v>5929.2</v>
          </cell>
          <cell r="L122">
            <v>3261.3</v>
          </cell>
          <cell r="M122">
            <v>3947.68</v>
          </cell>
          <cell r="N122">
            <v>0</v>
          </cell>
          <cell r="O122">
            <v>0</v>
          </cell>
        </row>
        <row r="123">
          <cell r="B123" t="str">
            <v>3905167</v>
          </cell>
          <cell r="C123" t="str">
            <v>ТЕПЛОИЗ. К-ТА ПОДКЛЮЧЕНИЯ THISION L PLUS</v>
          </cell>
          <cell r="D123" t="str">
            <v>ТЕПЛОИЗОЛЯЦИЯ КОМПЛЕКТА ПОДКЛЮЧЕНИЯ THISION L PLUS</v>
          </cell>
          <cell r="E123" t="str">
            <v>CSCD WH CON.KIT INSL.BOILER  TLPLUS</v>
          </cell>
          <cell r="F123">
            <v>32.65</v>
          </cell>
          <cell r="G123">
            <v>30.84</v>
          </cell>
          <cell r="H123">
            <v>31.26</v>
          </cell>
          <cell r="I123">
            <v>11.58</v>
          </cell>
          <cell r="J123">
            <v>0</v>
          </cell>
          <cell r="K123">
            <v>3918</v>
          </cell>
          <cell r="L123">
            <v>2158.8000000000002</v>
          </cell>
          <cell r="M123">
            <v>2750.88</v>
          </cell>
          <cell r="N123">
            <v>0</v>
          </cell>
          <cell r="O123">
            <v>0</v>
          </cell>
        </row>
        <row r="124">
          <cell r="B124" t="str">
            <v>3905177</v>
          </cell>
          <cell r="C124" t="str">
            <v>ТЕПЛОИЗОЛЯЦИЯ ГИДР РАЗДЕЛИТЕЛЯ DN100 DUO</v>
          </cell>
          <cell r="D124" t="str">
            <v>ТЕПЛОИЗОЛЯЦИЯ ГИДРАВЛИЧЕСКОГО РАЗДЕЛИТЕЛЯ DN100 DUO</v>
          </cell>
          <cell r="E124" t="str">
            <v>LLH DN100 INSULATION TLPLUS</v>
          </cell>
          <cell r="F124">
            <v>64.81</v>
          </cell>
          <cell r="G124">
            <v>65.52</v>
          </cell>
          <cell r="H124">
            <v>62.05</v>
          </cell>
          <cell r="I124">
            <v>54.81</v>
          </cell>
          <cell r="J124">
            <v>0</v>
          </cell>
          <cell r="K124">
            <v>7777.2</v>
          </cell>
          <cell r="L124">
            <v>4586.3999999999996</v>
          </cell>
          <cell r="M124">
            <v>5460.4</v>
          </cell>
          <cell r="N124">
            <v>0</v>
          </cell>
          <cell r="O124">
            <v>0</v>
          </cell>
        </row>
        <row r="125">
          <cell r="B125" t="str">
            <v>3905175</v>
          </cell>
          <cell r="C125" t="str">
            <v>ТЕПЛОИЗОЛЯЦИЯ ГИДР РАЗДЕЛИТЕЛЯ ДЛЯ КОТЛА</v>
          </cell>
          <cell r="D125" t="str">
            <v>ТЕПЛОИЗОЛЯЦИЯ ГИДРАВЛИЧЕСКОГО РАЗДЕЛИТЕЛЯ ДЛЯ КОТЛА</v>
          </cell>
          <cell r="E125" t="str">
            <v>LLH DT10-20K INSULATION TLPLUS</v>
          </cell>
          <cell r="F125">
            <v>22.720000000000002</v>
          </cell>
          <cell r="G125">
            <v>20.76</v>
          </cell>
          <cell r="H125">
            <v>21.76</v>
          </cell>
          <cell r="I125">
            <v>13.840000000000002</v>
          </cell>
          <cell r="J125">
            <v>0</v>
          </cell>
          <cell r="K125">
            <v>2726.4</v>
          </cell>
          <cell r="L125">
            <v>1453.2</v>
          </cell>
          <cell r="M125">
            <v>1914.88</v>
          </cell>
          <cell r="N125">
            <v>0</v>
          </cell>
          <cell r="O125">
            <v>0</v>
          </cell>
        </row>
        <row r="126">
          <cell r="B126" t="str">
            <v>3905136</v>
          </cell>
          <cell r="C126" t="str">
            <v>ТЕПЛОИЗОЛЯЦИЯ ДЛЯ КОЛЛЕКТОРА DN65/DN100</v>
          </cell>
          <cell r="D126" t="str">
            <v>ТЕПЛОИЗОЛЯЦИЯ ДЛЯ СЕКЦИИ КОЛЛЕКТОРА DN65/DN100</v>
          </cell>
          <cell r="E126" t="str">
            <v>INSULATION COLLECT. DN65/DN100 1B TLPLUS</v>
          </cell>
          <cell r="F126">
            <v>43.019999999999996</v>
          </cell>
          <cell r="G126">
            <v>41.06</v>
          </cell>
          <cell r="H126">
            <v>41.19</v>
          </cell>
          <cell r="I126">
            <v>16.459999999999997</v>
          </cell>
          <cell r="J126">
            <v>0</v>
          </cell>
          <cell r="K126">
            <v>5162.3999999999996</v>
          </cell>
          <cell r="L126">
            <v>2874.2000000000003</v>
          </cell>
          <cell r="M126">
            <v>3624.72</v>
          </cell>
          <cell r="N126">
            <v>0</v>
          </cell>
          <cell r="O126">
            <v>0</v>
          </cell>
        </row>
        <row r="127">
          <cell r="B127" t="str">
            <v>3905174</v>
          </cell>
          <cell r="C127" t="str">
            <v>ТЕПЛОИЗОЛЯЦИЯ ОТВОДОВ 90° DN100</v>
          </cell>
          <cell r="D127" t="str">
            <v>ТЕПЛОИЗОЛЯЦИЯ ОТВОДОВ 90° DN100</v>
          </cell>
          <cell r="E127" t="str">
            <v>INSULATION BEND 90° DN100 TLPLUS</v>
          </cell>
          <cell r="F127">
            <v>29.75</v>
          </cell>
          <cell r="G127">
            <v>30.07</v>
          </cell>
          <cell r="H127">
            <v>29.189999999999998</v>
          </cell>
          <cell r="I127">
            <v>25.78</v>
          </cell>
          <cell r="J127">
            <v>0</v>
          </cell>
          <cell r="K127">
            <v>3570</v>
          </cell>
          <cell r="L127">
            <v>2104.9</v>
          </cell>
          <cell r="M127">
            <v>2568.7199999999998</v>
          </cell>
          <cell r="N127">
            <v>0</v>
          </cell>
          <cell r="O127">
            <v>0</v>
          </cell>
        </row>
        <row r="128">
          <cell r="B128" t="str">
            <v>3905187</v>
          </cell>
          <cell r="C128" t="str">
            <v>ТЕПЛООБМЕННИК DT 10 К ДЛЯ КОТЛА 120-200</v>
          </cell>
          <cell r="D128" t="str">
            <v>ПЛАСТИНЧАТЫЙ ТЕПЛООБМЕННИК DT 10 К ДЛЯ КОТЛА 120-200</v>
          </cell>
          <cell r="E128" t="str">
            <v>DE PHE DT10K 120-200KW TLPLUS</v>
          </cell>
          <cell r="F128">
            <v>854.29000000000008</v>
          </cell>
          <cell r="G128">
            <v>732.66</v>
          </cell>
          <cell r="H128">
            <v>740.27</v>
          </cell>
          <cell r="I128">
            <v>708.76</v>
          </cell>
          <cell r="J128">
            <v>0</v>
          </cell>
          <cell r="K128">
            <v>102514.8</v>
          </cell>
          <cell r="L128">
            <v>51286.2</v>
          </cell>
          <cell r="M128">
            <v>65143.76</v>
          </cell>
          <cell r="N128">
            <v>0</v>
          </cell>
          <cell r="O128">
            <v>0</v>
          </cell>
        </row>
        <row r="129">
          <cell r="B129" t="str">
            <v>3905209</v>
          </cell>
          <cell r="C129" t="str">
            <v>ТРОЙНИК + КРЫШКА PP D100</v>
          </cell>
          <cell r="D129" t="str">
            <v>ТРОЙНИК + КРЫШКА PP D100</v>
          </cell>
          <cell r="E129" t="str">
            <v>FLUE T-PIECE PP 100MM + COVER TLPLUS</v>
          </cell>
          <cell r="F129">
            <v>18.77</v>
          </cell>
          <cell r="G129">
            <v>18.97</v>
          </cell>
          <cell r="H129">
            <v>18.97</v>
          </cell>
          <cell r="I129">
            <v>17.170000000000002</v>
          </cell>
          <cell r="J129">
            <v>0</v>
          </cell>
          <cell r="K129">
            <v>2252.4</v>
          </cell>
          <cell r="L129">
            <v>1327.8999999999999</v>
          </cell>
          <cell r="M129">
            <v>1669.36</v>
          </cell>
          <cell r="N129">
            <v>0</v>
          </cell>
          <cell r="O129">
            <v>0</v>
          </cell>
        </row>
        <row r="130">
          <cell r="B130" t="str">
            <v>3905253</v>
          </cell>
          <cell r="C130" t="str">
            <v>ТРОЙНИК + КРЫШКА PP D100/150</v>
          </cell>
          <cell r="D130" t="str">
            <v>ТРОЙНИК + КРЫШКА PP D100/150</v>
          </cell>
          <cell r="E130" t="str">
            <v>FLUE T-PC PP CONC 100/150+COVER TLPLUS</v>
          </cell>
          <cell r="F130">
            <v>52.6</v>
          </cell>
          <cell r="G130">
            <v>53.18</v>
          </cell>
          <cell r="H130">
            <v>53.18</v>
          </cell>
          <cell r="I130">
            <v>48.12</v>
          </cell>
          <cell r="J130">
            <v>0</v>
          </cell>
          <cell r="K130">
            <v>6312</v>
          </cell>
          <cell r="L130">
            <v>3722.6</v>
          </cell>
          <cell r="M130">
            <v>4679.84</v>
          </cell>
          <cell r="N130">
            <v>0</v>
          </cell>
          <cell r="O130">
            <v>0</v>
          </cell>
        </row>
        <row r="131">
          <cell r="B131" t="str">
            <v>3905223</v>
          </cell>
          <cell r="C131" t="str">
            <v>ТРОЙНИК + КРЫШКА PP D150</v>
          </cell>
          <cell r="D131" t="str">
            <v>ТРОЙНИК + КРЫШКА PP D150</v>
          </cell>
          <cell r="E131" t="str">
            <v>FLUE T-PIECE PP 150MM + COVER TLPLUS</v>
          </cell>
          <cell r="F131">
            <v>31.82</v>
          </cell>
          <cell r="G131">
            <v>32.159999999999997</v>
          </cell>
          <cell r="H131">
            <v>32.159999999999997</v>
          </cell>
          <cell r="I131">
            <v>29.11</v>
          </cell>
          <cell r="J131">
            <v>0</v>
          </cell>
          <cell r="K131">
            <v>3818.4</v>
          </cell>
          <cell r="L131">
            <v>2251.1999999999998</v>
          </cell>
          <cell r="M131">
            <v>2830.08</v>
          </cell>
          <cell r="N131">
            <v>0</v>
          </cell>
          <cell r="O131">
            <v>0</v>
          </cell>
        </row>
        <row r="132">
          <cell r="B132" t="str">
            <v>3905238</v>
          </cell>
          <cell r="C132" t="str">
            <v>ТРОЙНИК + КРЫШКА PP D200</v>
          </cell>
          <cell r="D132" t="str">
            <v>ТРОЙНИК + КРЫШКА PP D200</v>
          </cell>
          <cell r="E132" t="str">
            <v>FLUE T-PIECE PP 200MM + COVER TLPLUS</v>
          </cell>
          <cell r="F132">
            <v>59.15</v>
          </cell>
          <cell r="G132">
            <v>59.8</v>
          </cell>
          <cell r="H132">
            <v>59.8</v>
          </cell>
          <cell r="I132">
            <v>54.12</v>
          </cell>
          <cell r="J132">
            <v>0</v>
          </cell>
          <cell r="K132">
            <v>7098</v>
          </cell>
          <cell r="L132">
            <v>4186</v>
          </cell>
          <cell r="M132">
            <v>5262.4</v>
          </cell>
          <cell r="N132">
            <v>0</v>
          </cell>
          <cell r="O132">
            <v>0</v>
          </cell>
        </row>
        <row r="133">
          <cell r="B133" t="str">
            <v>3905204</v>
          </cell>
          <cell r="C133" t="str">
            <v>УДЛИНЕНИЕ PP D100 L=0.5 М</v>
          </cell>
          <cell r="D133" t="str">
            <v>УДЛИНЕНИЕ PP D100 L=0.5 М</v>
          </cell>
          <cell r="E133" t="str">
            <v>FLUE PIPE PP 100MM L=0.5M TLPLUS</v>
          </cell>
          <cell r="F133">
            <v>11.41</v>
          </cell>
          <cell r="G133">
            <v>11.53</v>
          </cell>
          <cell r="H133">
            <v>11.53</v>
          </cell>
          <cell r="I133">
            <v>10.43</v>
          </cell>
          <cell r="J133">
            <v>0</v>
          </cell>
          <cell r="K133">
            <v>1369.2</v>
          </cell>
          <cell r="L133">
            <v>807.09999999999991</v>
          </cell>
          <cell r="M133">
            <v>1014.64</v>
          </cell>
          <cell r="N133">
            <v>0</v>
          </cell>
          <cell r="O133">
            <v>0</v>
          </cell>
        </row>
        <row r="134">
          <cell r="B134" t="str">
            <v>3905205</v>
          </cell>
          <cell r="C134" t="str">
            <v>УДЛИНЕНИЕ PP D100 L=1 М</v>
          </cell>
          <cell r="D134" t="str">
            <v>УДЛИНЕНИЕ PP D100 L=1 М</v>
          </cell>
          <cell r="E134" t="str">
            <v>FLUE PIPE PP 100MM L=1.0M TLPLUS</v>
          </cell>
          <cell r="F134">
            <v>14.79</v>
          </cell>
          <cell r="G134">
            <v>13.39</v>
          </cell>
          <cell r="H134">
            <v>14.2</v>
          </cell>
          <cell r="I134">
            <v>12.840000000000002</v>
          </cell>
          <cell r="J134">
            <v>0</v>
          </cell>
          <cell r="K134">
            <v>1774.8</v>
          </cell>
          <cell r="L134">
            <v>937.30000000000007</v>
          </cell>
          <cell r="M134">
            <v>1249.5999999999999</v>
          </cell>
          <cell r="N134">
            <v>0</v>
          </cell>
          <cell r="O134">
            <v>0</v>
          </cell>
        </row>
        <row r="135">
          <cell r="B135" t="str">
            <v>3905248</v>
          </cell>
          <cell r="C135" t="str">
            <v>УДЛИНЕНИЕ PP D100/150 L=0.5 М</v>
          </cell>
          <cell r="D135" t="str">
            <v>УДЛИНЕНИЕ PP D100/150 L=0.5 М</v>
          </cell>
          <cell r="E135" t="str">
            <v>FLUE PIPE PP CONC 100/150MM 0.5M TLPLUS</v>
          </cell>
          <cell r="F135">
            <v>23.87</v>
          </cell>
          <cell r="G135">
            <v>24.13</v>
          </cell>
          <cell r="H135">
            <v>24.13</v>
          </cell>
          <cell r="I135">
            <v>21.83</v>
          </cell>
          <cell r="J135">
            <v>0</v>
          </cell>
          <cell r="K135">
            <v>2864.4</v>
          </cell>
          <cell r="L135">
            <v>1689.1</v>
          </cell>
          <cell r="M135">
            <v>2123.44</v>
          </cell>
          <cell r="N135">
            <v>0</v>
          </cell>
          <cell r="O135">
            <v>0</v>
          </cell>
        </row>
        <row r="136">
          <cell r="B136" t="str">
            <v>3905249</v>
          </cell>
          <cell r="C136" t="str">
            <v>УДЛИНЕНИЕ PP D100/150 L=1 М</v>
          </cell>
          <cell r="D136" t="str">
            <v>УДЛИНЕНИЕ PP D100/150 L=1 М</v>
          </cell>
          <cell r="E136" t="str">
            <v>FLUE PIPE PP CONC 100/150MM 1M TLPLUS</v>
          </cell>
          <cell r="F136">
            <v>34.25</v>
          </cell>
          <cell r="G136">
            <v>32.22</v>
          </cell>
          <cell r="H136">
            <v>40.1</v>
          </cell>
          <cell r="I136">
            <v>29.73</v>
          </cell>
          <cell r="J136">
            <v>0</v>
          </cell>
          <cell r="K136">
            <v>4110</v>
          </cell>
          <cell r="L136">
            <v>2255.4</v>
          </cell>
          <cell r="M136">
            <v>3528.8</v>
          </cell>
          <cell r="N136">
            <v>0</v>
          </cell>
          <cell r="O136">
            <v>0</v>
          </cell>
        </row>
        <row r="137">
          <cell r="B137" t="str">
            <v>3905216</v>
          </cell>
          <cell r="C137" t="str">
            <v>УДЛИНЕНИЕ PP D150 L=0.5 М</v>
          </cell>
          <cell r="D137" t="str">
            <v>УДЛИНЕНИЕ PP D150 L=0.5 М</v>
          </cell>
          <cell r="E137" t="str">
            <v>FLUE PIPE PP 150MM L=0.5M TLPLUS</v>
          </cell>
          <cell r="F137">
            <v>19.170000000000002</v>
          </cell>
          <cell r="G137">
            <v>19.38</v>
          </cell>
          <cell r="H137">
            <v>23.23</v>
          </cell>
          <cell r="I137">
            <v>17.22</v>
          </cell>
          <cell r="J137">
            <v>0</v>
          </cell>
          <cell r="K137">
            <v>2300.4</v>
          </cell>
          <cell r="L137">
            <v>1356.6</v>
          </cell>
          <cell r="M137">
            <v>2044.24</v>
          </cell>
          <cell r="N137">
            <v>0</v>
          </cell>
          <cell r="O137">
            <v>0</v>
          </cell>
        </row>
        <row r="138">
          <cell r="B138" t="str">
            <v>3905217</v>
          </cell>
          <cell r="C138" t="str">
            <v>УДЛИНЕНИЕ PP D150 L=1 М</v>
          </cell>
          <cell r="D138" t="str">
            <v>УДЛИНЕНИЕ PP D150 L=1 М</v>
          </cell>
          <cell r="E138" t="str">
            <v>FLUE PIPE PP 150MM L=1.0M TLPLUS</v>
          </cell>
          <cell r="F138">
            <v>27.09</v>
          </cell>
          <cell r="G138">
            <v>25.49</v>
          </cell>
          <cell r="H138">
            <v>31.729999999999997</v>
          </cell>
          <cell r="I138">
            <v>23.52</v>
          </cell>
          <cell r="J138">
            <v>0</v>
          </cell>
          <cell r="K138">
            <v>3250.8</v>
          </cell>
          <cell r="L138">
            <v>1784.3</v>
          </cell>
          <cell r="M138">
            <v>2792.24</v>
          </cell>
          <cell r="N138">
            <v>0</v>
          </cell>
          <cell r="O138">
            <v>0</v>
          </cell>
        </row>
        <row r="139">
          <cell r="B139" t="str">
            <v>3905233</v>
          </cell>
          <cell r="C139" t="str">
            <v>УДЛИНЕНИЕ PP D200 L=0.5 М</v>
          </cell>
          <cell r="D139" t="str">
            <v>УДЛИНЕНИЕ PP D200 L=0.5 М</v>
          </cell>
          <cell r="E139" t="str">
            <v>FLUE PIPE PP 200MM L=0.5M TLPLUS</v>
          </cell>
          <cell r="F139">
            <v>28.91</v>
          </cell>
          <cell r="G139">
            <v>29.22</v>
          </cell>
          <cell r="H139">
            <v>29.220000000000002</v>
          </cell>
          <cell r="I139">
            <v>26.45</v>
          </cell>
          <cell r="J139">
            <v>0</v>
          </cell>
          <cell r="K139">
            <v>3469.2</v>
          </cell>
          <cell r="L139">
            <v>2045.3999999999999</v>
          </cell>
          <cell r="M139">
            <v>2571.36</v>
          </cell>
          <cell r="N139">
            <v>0</v>
          </cell>
          <cell r="O139">
            <v>0</v>
          </cell>
        </row>
        <row r="140">
          <cell r="B140" t="str">
            <v>3905234</v>
          </cell>
          <cell r="C140" t="str">
            <v>УДЛИНЕНИЕ PP D200 L=1 М</v>
          </cell>
          <cell r="D140" t="str">
            <v>УДЛИНЕНИЕ PP D200 L=1 М</v>
          </cell>
          <cell r="E140" t="str">
            <v>FLUE PIPE PP 200MM L=1.0M TLPLUS</v>
          </cell>
          <cell r="F140">
            <v>46.059999999999995</v>
          </cell>
          <cell r="G140">
            <v>53.93</v>
          </cell>
          <cell r="H140">
            <v>53.93</v>
          </cell>
          <cell r="I140">
            <v>39.980000000000004</v>
          </cell>
          <cell r="J140">
            <v>0</v>
          </cell>
          <cell r="K140">
            <v>5527.2</v>
          </cell>
          <cell r="L140">
            <v>3775.1</v>
          </cell>
          <cell r="M140">
            <v>4745.84</v>
          </cell>
          <cell r="N140">
            <v>0</v>
          </cell>
          <cell r="O140">
            <v>0</v>
          </cell>
        </row>
        <row r="141">
          <cell r="B141" t="str">
            <v>3905213</v>
          </cell>
          <cell r="C141" t="str">
            <v>ХОМУТ ДЮБЕЛЬНЫЙ D100</v>
          </cell>
          <cell r="D141" t="str">
            <v>ХОМУТ ДЮБЕЛЬНЫЙ D100</v>
          </cell>
          <cell r="E141" t="str">
            <v>FLUE WALL BRACKET 100MM TLPLUS</v>
          </cell>
          <cell r="F141">
            <v>3.9699999999999998</v>
          </cell>
          <cell r="G141">
            <v>4.0199999999999996</v>
          </cell>
          <cell r="H141">
            <v>4.0199999999999996</v>
          </cell>
          <cell r="I141">
            <v>3.6399999999999997</v>
          </cell>
          <cell r="J141">
            <v>0</v>
          </cell>
          <cell r="K141">
            <v>476.4</v>
          </cell>
          <cell r="L141">
            <v>281.39999999999998</v>
          </cell>
          <cell r="M141">
            <v>353.76</v>
          </cell>
          <cell r="N141">
            <v>0</v>
          </cell>
          <cell r="O141">
            <v>0</v>
          </cell>
        </row>
        <row r="142">
          <cell r="B142" t="str">
            <v>3905256</v>
          </cell>
          <cell r="C142" t="str">
            <v>ХОМУТ ДЮБЕЛЬНЫЙ D100/150</v>
          </cell>
          <cell r="D142" t="str">
            <v>ХОМУТ ДЮБЕЛЬНЫЙ D100/150</v>
          </cell>
          <cell r="E142" t="str">
            <v>FLUE WALL BRACKET CONC 100/150MM TLPLUS</v>
          </cell>
          <cell r="F142">
            <v>6.61</v>
          </cell>
          <cell r="G142">
            <v>6.68</v>
          </cell>
          <cell r="H142">
            <v>6.6800000000000006</v>
          </cell>
          <cell r="I142">
            <v>6.05</v>
          </cell>
          <cell r="J142">
            <v>0</v>
          </cell>
          <cell r="K142">
            <v>793.2</v>
          </cell>
          <cell r="L142">
            <v>467.59999999999997</v>
          </cell>
          <cell r="M142">
            <v>587.84</v>
          </cell>
          <cell r="N142">
            <v>0</v>
          </cell>
          <cell r="O142">
            <v>0</v>
          </cell>
        </row>
        <row r="143">
          <cell r="B143" t="str">
            <v>3905224</v>
          </cell>
          <cell r="C143" t="str">
            <v>ХОМУТ ДЮБЕЛЬНЫЙ D150</v>
          </cell>
          <cell r="D143" t="str">
            <v>ХОМУТ ДЮБЕЛЬНЫЙ D150</v>
          </cell>
          <cell r="E143" t="str">
            <v>FLUE WALL BRACKET 150MM TLPLUS</v>
          </cell>
          <cell r="F143">
            <v>7.0600000000000005</v>
          </cell>
          <cell r="G143">
            <v>7.13</v>
          </cell>
          <cell r="H143">
            <v>7.1300000000000008</v>
          </cell>
          <cell r="I143">
            <v>6.46</v>
          </cell>
          <cell r="J143">
            <v>0</v>
          </cell>
          <cell r="K143">
            <v>847.2</v>
          </cell>
          <cell r="L143">
            <v>499.09999999999997</v>
          </cell>
          <cell r="M143">
            <v>627.44000000000005</v>
          </cell>
          <cell r="N143">
            <v>0</v>
          </cell>
          <cell r="O143">
            <v>0</v>
          </cell>
        </row>
        <row r="144">
          <cell r="B144" t="str">
            <v>3905239</v>
          </cell>
          <cell r="C144" t="str">
            <v>ХОМУТ ДЮБЕЛЬНЫЙ D200</v>
          </cell>
          <cell r="D144" t="str">
            <v>ХОМУТ ДЮБЕЛЬНЫЙ D200</v>
          </cell>
          <cell r="E144" t="str">
            <v>FLUE WALL BRACKET 200MM TLPLUS</v>
          </cell>
          <cell r="F144">
            <v>7.5600000000000005</v>
          </cell>
          <cell r="G144">
            <v>7.65</v>
          </cell>
          <cell r="H144">
            <v>7.65</v>
          </cell>
          <cell r="I144">
            <v>6.9200000000000008</v>
          </cell>
          <cell r="J144">
            <v>0</v>
          </cell>
          <cell r="K144">
            <v>907.2</v>
          </cell>
          <cell r="L144">
            <v>535.5</v>
          </cell>
          <cell r="M144">
            <v>673.2</v>
          </cell>
          <cell r="N144">
            <v>0</v>
          </cell>
          <cell r="O144">
            <v>0</v>
          </cell>
        </row>
        <row r="145">
          <cell r="B145" t="str">
            <v>3905228</v>
          </cell>
          <cell r="C145" t="str">
            <v>ХОМУТЫ РАСПОРНЫЕ 2 ШТ. D150</v>
          </cell>
          <cell r="D145" t="str">
            <v>ХОМУТЫ РАСПОРНЫЕ 2 ШТ. D150</v>
          </cell>
          <cell r="E145" t="str">
            <v>FLUE SPACER BRACKET 150MM 2PCS  TLPLUS</v>
          </cell>
          <cell r="F145">
            <v>16.420000000000002</v>
          </cell>
          <cell r="G145">
            <v>16.59</v>
          </cell>
          <cell r="H145">
            <v>16.59</v>
          </cell>
          <cell r="I145">
            <v>15.020000000000001</v>
          </cell>
          <cell r="J145">
            <v>0</v>
          </cell>
          <cell r="K145">
            <v>1970.4</v>
          </cell>
          <cell r="L145">
            <v>1161.3</v>
          </cell>
          <cell r="M145">
            <v>1459.92</v>
          </cell>
          <cell r="N145">
            <v>0</v>
          </cell>
          <cell r="O145">
            <v>0</v>
          </cell>
        </row>
        <row r="146">
          <cell r="B146" t="str">
            <v>3905242</v>
          </cell>
          <cell r="C146" t="str">
            <v>ХОМУТЫ РАСПОРНЫЕ 2 ШТ. D150</v>
          </cell>
          <cell r="D146" t="str">
            <v>ХОМУТЫ РАСПОРНЫЕ 2 ШТ. D150</v>
          </cell>
          <cell r="E146" t="str">
            <v>FLUE SPACER BRACKET 200MM 2PCS  TLPLUS</v>
          </cell>
          <cell r="F146">
            <v>24.759999999999998</v>
          </cell>
          <cell r="G146">
            <v>25.03</v>
          </cell>
          <cell r="H146">
            <v>25.029999999999998</v>
          </cell>
          <cell r="I146">
            <v>22.65</v>
          </cell>
          <cell r="J146">
            <v>0</v>
          </cell>
          <cell r="K146">
            <v>2971.2</v>
          </cell>
          <cell r="L146">
            <v>1752.1000000000001</v>
          </cell>
          <cell r="M146">
            <v>2202.64</v>
          </cell>
          <cell r="N146">
            <v>0</v>
          </cell>
          <cell r="O146">
            <v>0</v>
          </cell>
        </row>
        <row r="147">
          <cell r="B147" t="str">
            <v>3905157</v>
          </cell>
          <cell r="C147" t="str">
            <v>IT CSCD WH 3WV CON KIT CH FRONT TLPLUS</v>
          </cell>
          <cell r="D147" t="str">
            <v>КОМПЛЕКТ ПОДКЛЮЧЕНИЯ IT C 3-Х ХОДОВЫМ КЛАПАНОМ ДЛЯ МОНТАЖА В РЯД THISION L PLUS</v>
          </cell>
          <cell r="E147" t="str">
            <v>IT CSCD WH 3WV CON KIT CH FRONT TLPLUS</v>
          </cell>
          <cell r="F147" t="str">
            <v>-</v>
          </cell>
          <cell r="G147" t="str">
            <v>-</v>
          </cell>
          <cell r="H147" t="e">
            <v>#N/A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 t="e">
            <v>#N/A</v>
          </cell>
          <cell r="N147">
            <v>0</v>
          </cell>
          <cell r="O147">
            <v>0</v>
          </cell>
        </row>
        <row r="148">
          <cell r="B148" t="str">
            <v>3905161</v>
          </cell>
          <cell r="C148" t="str">
            <v>IT CSCD FS 3WV CON KIT CH FRONT TLPLUS</v>
          </cell>
          <cell r="D148" t="str">
            <v>КОМПЛЕКТ ПОДКЛЮЧЕНИЯ IT C 3-Х ХОДОВЫМ КЛАПАНОМ ДЛЯ МОНТАЖА В РЯД TRIGON L PLUS</v>
          </cell>
          <cell r="E148" t="str">
            <v>IT CSCD FS 3WV CON KIT CH FRONT TLPLUS</v>
          </cell>
          <cell r="F148" t="str">
            <v>-</v>
          </cell>
          <cell r="G148" t="str">
            <v>-</v>
          </cell>
          <cell r="H148" t="e">
            <v>#N/A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 t="e">
            <v>#N/A</v>
          </cell>
          <cell r="N148">
            <v>0</v>
          </cell>
          <cell r="O148">
            <v>0</v>
          </cell>
        </row>
        <row r="149">
          <cell r="B149" t="str">
            <v>3905158</v>
          </cell>
          <cell r="C149" t="str">
            <v>IT CSCD WH 3WV CON KIT CH BACK TLPLUS</v>
          </cell>
          <cell r="D149" t="str">
            <v>КОМПЛЕКТ ПОДКЛЮЧЕНИЯ IT C 3-Х ХОДОВЫМ КЛАПАНОМ ДЛЯ МОНТАЖА СКС THISION L PLUS</v>
          </cell>
          <cell r="E149" t="str">
            <v>IT CSCD WH 3WV CON KIT CH BACK TLPLUS</v>
          </cell>
          <cell r="F149" t="str">
            <v>-</v>
          </cell>
          <cell r="G149" t="str">
            <v>-</v>
          </cell>
          <cell r="H149" t="e">
            <v>#N/A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 t="e">
            <v>#N/A</v>
          </cell>
          <cell r="N149">
            <v>0</v>
          </cell>
          <cell r="O149">
            <v>0</v>
          </cell>
        </row>
        <row r="150">
          <cell r="B150" t="str">
            <v>3905162</v>
          </cell>
          <cell r="C150" t="str">
            <v>IT CSCD FS 3WV CON KIT CH BACK TLPLUS</v>
          </cell>
          <cell r="D150" t="str">
            <v>КОМПЛЕКТ ПОДКЛЮЧЕНИЯ IT C 3-Х ХОДОВЫМ КЛАПАНОМ ДЛЯ МОНТАЖА СКС TRIGON L PLUS</v>
          </cell>
          <cell r="E150" t="str">
            <v>IT CSCD FS 3WV CON KIT CH BACK TLPLUS</v>
          </cell>
          <cell r="F150" t="str">
            <v>-</v>
          </cell>
          <cell r="G150" t="str">
            <v>-</v>
          </cell>
          <cell r="H150" t="e">
            <v>#N/A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 t="e">
            <v>#N/A</v>
          </cell>
          <cell r="N150">
            <v>0</v>
          </cell>
          <cell r="O150">
            <v>0</v>
          </cell>
        </row>
        <row r="151">
          <cell r="B151" t="str">
            <v>3905155</v>
          </cell>
          <cell r="C151" t="str">
            <v>IT CSCD WH BASE CON KIT CH FRONT TLPLUS</v>
          </cell>
          <cell r="D151" t="str">
            <v>КОМПЛЕКТ ПОДКЛЮЧЕНИЯ IT ДЛЯ МОНТАЖА В РЯД THISION L PLUS</v>
          </cell>
          <cell r="E151" t="str">
            <v>IT CSCD WH BASE CON KIT CH FRONT TLPLUS</v>
          </cell>
          <cell r="F151" t="str">
            <v>-</v>
          </cell>
          <cell r="G151" t="str">
            <v>-</v>
          </cell>
          <cell r="H151" t="e">
            <v>#N/A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 t="e">
            <v>#N/A</v>
          </cell>
          <cell r="N151">
            <v>0</v>
          </cell>
          <cell r="O151">
            <v>0</v>
          </cell>
        </row>
        <row r="152">
          <cell r="B152" t="str">
            <v>3905159</v>
          </cell>
          <cell r="C152" t="str">
            <v>IT CSCD FS BASE CON KIT CH FRONT TLPLUS</v>
          </cell>
          <cell r="D152" t="str">
            <v>КОМПЛЕКТ ПОДКЛЮЧЕНИЯ IT ДЛЯ МОНТАЖА В РЯД TRIGON L PLUS</v>
          </cell>
          <cell r="E152" t="str">
            <v>IT CSCD FS BASE CON KIT CH FRONT TLPLUS</v>
          </cell>
          <cell r="F152" t="str">
            <v>-</v>
          </cell>
          <cell r="G152" t="str">
            <v>-</v>
          </cell>
          <cell r="H152" t="e">
            <v>#N/A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 t="e">
            <v>#N/A</v>
          </cell>
          <cell r="N152">
            <v>0</v>
          </cell>
          <cell r="O152">
            <v>0</v>
          </cell>
        </row>
        <row r="153">
          <cell r="B153" t="str">
            <v>3905156</v>
          </cell>
          <cell r="C153" t="str">
            <v>IT CSCD WH BASE CON KIT CH BACK TLPLUS</v>
          </cell>
          <cell r="D153" t="str">
            <v>КОМПЛЕКТ ПОДКЛЮЧЕНИЯ IT ДЛЯ МОНТАЖА СКС THISION L PLUS</v>
          </cell>
          <cell r="E153" t="str">
            <v>IT CSCD WH BASE CON KIT CH BACK TLPLUS</v>
          </cell>
          <cell r="F153" t="str">
            <v>-</v>
          </cell>
          <cell r="G153" t="str">
            <v>-</v>
          </cell>
          <cell r="H153" t="e">
            <v>#N/A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 t="e">
            <v>#N/A</v>
          </cell>
          <cell r="N153">
            <v>0</v>
          </cell>
          <cell r="O153">
            <v>0</v>
          </cell>
        </row>
        <row r="154">
          <cell r="B154" t="str">
            <v>3905160</v>
          </cell>
          <cell r="C154" t="str">
            <v>IT CSCD FS BASE CON KIT CH BACK TLPLUS</v>
          </cell>
          <cell r="D154" t="str">
            <v>КОМПЛЕКТ ПОДКЛЮЧЕНИЯ IT ДЛЯ МОНТАЖА СКС TRIGON L PLUS</v>
          </cell>
          <cell r="E154" t="str">
            <v>IT CSCD FS BASE CON KIT CH BACK TLPLUS</v>
          </cell>
          <cell r="F154" t="str">
            <v>-</v>
          </cell>
          <cell r="G154" t="str">
            <v>-</v>
          </cell>
          <cell r="H154" t="e">
            <v>#N/A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 t="e">
            <v>#N/A</v>
          </cell>
          <cell r="N154">
            <v>0</v>
          </cell>
          <cell r="O154">
            <v>0</v>
          </cell>
        </row>
        <row r="155">
          <cell r="B155" t="str">
            <v>3905114</v>
          </cell>
          <cell r="C155" t="str">
            <v>TAE/TAS GAS V. KIT B2B FS DHW TH/R-LPLUS</v>
          </cell>
          <cell r="D155" t="str">
            <v>КОМПЛЕКТ ПОДКЛЮЧЕНИЯ ДЛЯ ГВС С ГАЗ. КРАНОМ TAE/TAS ДЛЯ МОНТАЖА СКС TRIGON L PLUS</v>
          </cell>
          <cell r="E155" t="str">
            <v>TAE/TAS GAS V. KIT B2B FS DHW TH/R-LPLUS</v>
          </cell>
          <cell r="F155" t="str">
            <v>-</v>
          </cell>
          <cell r="G155" t="str">
            <v>-</v>
          </cell>
          <cell r="H155" t="e">
            <v>#N/A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 t="e">
            <v>#N/A</v>
          </cell>
          <cell r="N155">
            <v>0</v>
          </cell>
          <cell r="O155">
            <v>0</v>
          </cell>
        </row>
        <row r="156">
          <cell r="B156" t="str">
            <v>3905109</v>
          </cell>
          <cell r="C156" t="str">
            <v>TAE/TAS GAS VALVE S.BLR DHW TH/R L PLUS</v>
          </cell>
          <cell r="D156" t="str">
            <v>КОМПЛЕКТ ПОДКЛЮЧЕНИЯ ДЛЯ ГВС С ГАЗ. КРАНОМ TAE/TAS ДЛЯ ОДНОГО КОТЛА</v>
          </cell>
          <cell r="E156" t="str">
            <v>TAE/TAS GAS VALVE S.BLR DHW TH/R L PLUS</v>
          </cell>
          <cell r="F156" t="str">
            <v>-</v>
          </cell>
          <cell r="G156" t="str">
            <v>-</v>
          </cell>
          <cell r="H156" t="e">
            <v>#N/A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 t="e">
            <v>#N/A</v>
          </cell>
          <cell r="N156">
            <v>0</v>
          </cell>
          <cell r="O156">
            <v>0</v>
          </cell>
        </row>
        <row r="157">
          <cell r="B157" t="str">
            <v>3905107</v>
          </cell>
          <cell r="C157" t="str">
            <v>TAE/TAS GAS V. KIT LINE WH CH TH/R-LPLUS</v>
          </cell>
          <cell r="D157" t="str">
            <v>КОМПЛЕКТ ПОДКЛЮЧЕНИЯ С ГАЗ. КРАНОМ TAE/TAS ДЛЯ МОНТАЖА В РЯД THISION L PLUS</v>
          </cell>
          <cell r="E157" t="str">
            <v>TAE/TAS GAS V. KIT LINE WH CH TH/R-LPLUS</v>
          </cell>
          <cell r="F157" t="str">
            <v>-</v>
          </cell>
          <cell r="G157" t="str">
            <v>-</v>
          </cell>
          <cell r="H157" t="e">
            <v>#N/A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 t="e">
            <v>#N/A</v>
          </cell>
          <cell r="N157">
            <v>0</v>
          </cell>
          <cell r="O157">
            <v>0</v>
          </cell>
        </row>
        <row r="158">
          <cell r="B158" t="str">
            <v>3905112</v>
          </cell>
          <cell r="C158" t="str">
            <v>TAE/TAS GAS V. KIT LINE FS CH TH/R-LPLUS</v>
          </cell>
          <cell r="D158" t="str">
            <v>КОМПЛЕКТ ПОДКЛЮЧЕНИЯ С ГАЗ. КРАНОМ TAE/TAS ДЛЯ МОНТАЖА В РЯД TRIGON L PLUS</v>
          </cell>
          <cell r="E158" t="str">
            <v>TAE/TAS GAS V. KIT LINE FS CH TH/R-LPLUS</v>
          </cell>
          <cell r="F158" t="str">
            <v>-</v>
          </cell>
          <cell r="G158" t="str">
            <v>-</v>
          </cell>
          <cell r="H158" t="e">
            <v>#N/A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 t="e">
            <v>#N/A</v>
          </cell>
          <cell r="N158">
            <v>0</v>
          </cell>
          <cell r="O158">
            <v>0</v>
          </cell>
        </row>
        <row r="159">
          <cell r="B159" t="str">
            <v>3905110</v>
          </cell>
          <cell r="C159" t="str">
            <v>TAE/TAS GAS V. KIT B2B WH CH TH/R-LPLUS</v>
          </cell>
          <cell r="D159" t="str">
            <v>КОМПЛЕКТ ПОДКЛЮЧЕНИЯ С ГАЗ. КРАНОМ TAE/TAS ДЛЯ МОНТАЖА СКС THISION L PLUS</v>
          </cell>
          <cell r="E159" t="str">
            <v>TAE/TAS GAS V. KIT B2B WH CH TH/R-LPLUS</v>
          </cell>
          <cell r="F159" t="str">
            <v>-</v>
          </cell>
          <cell r="G159" t="str">
            <v>-</v>
          </cell>
          <cell r="H159" t="e">
            <v>#N/A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 t="e">
            <v>#N/A</v>
          </cell>
          <cell r="N159">
            <v>0</v>
          </cell>
          <cell r="O159">
            <v>0</v>
          </cell>
        </row>
        <row r="160">
          <cell r="B160" t="str">
            <v>3905113</v>
          </cell>
          <cell r="C160" t="str">
            <v>TAE/TAS GAS V. KIT B2B FS CH TH/R-LPLUS</v>
          </cell>
          <cell r="D160" t="str">
            <v>КОМПЛЕКТ ПОДКЛЮЧЕНИЯ С ГАЗ. КРАНОМ TAE/TAS ДЛЯ МОНТАЖА СКС TRIGON L PLUS</v>
          </cell>
          <cell r="E160" t="str">
            <v>TAE/TAS GAS V. KIT B2B FS CH TH/R-LPLUS</v>
          </cell>
          <cell r="F160" t="str">
            <v>-</v>
          </cell>
          <cell r="G160" t="str">
            <v>-</v>
          </cell>
          <cell r="H160" t="e">
            <v>#N/A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 t="e">
            <v>#N/A</v>
          </cell>
          <cell r="N160">
            <v>0</v>
          </cell>
          <cell r="O160">
            <v>0</v>
          </cell>
        </row>
        <row r="161">
          <cell r="B161" t="str">
            <v>3905108</v>
          </cell>
          <cell r="C161" t="str">
            <v>TAE/TAS GAS VALVE S.BLR CH TH/R L PLUS</v>
          </cell>
          <cell r="D161" t="str">
            <v>КОМПЛЕКТ ПОДКЛЮЧЕНИЯ С ГАЗ. КРАНОМ TAE/TAS ДЛЯ ОДНОГО КОТЛА</v>
          </cell>
          <cell r="E161" t="str">
            <v>TAE/TAS GAS VALVE S.BLR CH TH/R L PLUS</v>
          </cell>
          <cell r="F161" t="str">
            <v>-</v>
          </cell>
          <cell r="G161" t="str">
            <v>-</v>
          </cell>
          <cell r="H161" t="e">
            <v>#N/A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 t="e">
            <v>#N/A</v>
          </cell>
          <cell r="N161">
            <v>0</v>
          </cell>
          <cell r="O161">
            <v>0</v>
          </cell>
        </row>
        <row r="162">
          <cell r="B162" t="str">
            <v>3905126</v>
          </cell>
          <cell r="C162" t="str">
            <v>Набор приварных фланцев   2XDN150 + DN65</v>
          </cell>
          <cell r="D162" t="str">
            <v>Набор приварных фланцев   2XDN150 + DN65</v>
          </cell>
          <cell r="E162" t="str">
            <v>WELDING FLANGE DN150 WATER+DN65 GAS</v>
          </cell>
          <cell r="F162">
            <v>88.99</v>
          </cell>
          <cell r="G162">
            <v>87.09</v>
          </cell>
          <cell r="H162">
            <v>82.5</v>
          </cell>
          <cell r="I162">
            <v>75.48</v>
          </cell>
          <cell r="J162">
            <v>0</v>
          </cell>
          <cell r="K162">
            <v>10678.8</v>
          </cell>
          <cell r="L162">
            <v>6096.3</v>
          </cell>
          <cell r="M162">
            <v>7260</v>
          </cell>
          <cell r="N162">
            <v>0</v>
          </cell>
          <cell r="O162">
            <v>0</v>
          </cell>
        </row>
        <row r="163">
          <cell r="B163" t="str">
            <v>3905170</v>
          </cell>
          <cell r="C163" t="str">
            <v>IT CSCD FS GROUND BRACKET TLPLUS</v>
          </cell>
          <cell r="D163" t="str">
            <v>НОЖКИ ДЛЯ МОНТАЖА КОМПЛЕКТОВ IT ДЛЯ TRIGON L PLUS</v>
          </cell>
          <cell r="E163" t="str">
            <v>IT CSCD FS GROUND BRACKET TLPLUS</v>
          </cell>
          <cell r="F163" t="str">
            <v>-</v>
          </cell>
          <cell r="G163" t="str">
            <v>-</v>
          </cell>
          <cell r="H163" t="e">
            <v>#N/A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 t="e">
            <v>#N/A</v>
          </cell>
          <cell r="N163">
            <v>0</v>
          </cell>
          <cell r="O163">
            <v>0</v>
          </cell>
        </row>
        <row r="164">
          <cell r="B164" t="str">
            <v>3905190</v>
          </cell>
          <cell r="C164" t="str">
            <v>SE PHE DT20K 60-100KW TLPLUS</v>
          </cell>
          <cell r="D164" t="str">
            <v>ПЛАСТИНЧАТЫЙ ТЕПЛООБМЕННИК DT 20 К ДЛЯ КОТЛА 60-100</v>
          </cell>
          <cell r="E164" t="str">
            <v>SE PHE DT20K 60-100KW TLPLUS</v>
          </cell>
          <cell r="F164">
            <v>591.5</v>
          </cell>
          <cell r="G164">
            <v>597.6</v>
          </cell>
          <cell r="H164">
            <v>610.17999999999995</v>
          </cell>
          <cell r="I164">
            <v>584.41999999999996</v>
          </cell>
          <cell r="J164">
            <v>0</v>
          </cell>
          <cell r="K164">
            <v>70980</v>
          </cell>
          <cell r="L164">
            <v>41832</v>
          </cell>
          <cell r="M164">
            <v>53695.839999999997</v>
          </cell>
          <cell r="N164">
            <v>0</v>
          </cell>
          <cell r="O164">
            <v>0</v>
          </cell>
        </row>
        <row r="165">
          <cell r="B165" t="str">
            <v>3905193</v>
          </cell>
          <cell r="C165" t="str">
            <v>PHE EXPANSION VESSEL KIT TLPLUS</v>
          </cell>
          <cell r="D165" t="str">
            <v>РАСШИРИТЕЛЬНЫЙ БАК ДЛЯ ПЛАСТИНЧАТОГО ТЕПЛООБМЕННИКА</v>
          </cell>
          <cell r="E165" t="str">
            <v>PHE EXPANSION VESSEL KIT TLPLUS</v>
          </cell>
          <cell r="F165">
            <v>46.59</v>
          </cell>
          <cell r="G165">
            <v>46.07</v>
          </cell>
          <cell r="H165">
            <v>44.25</v>
          </cell>
          <cell r="I165">
            <v>37.1</v>
          </cell>
          <cell r="J165">
            <v>0</v>
          </cell>
          <cell r="K165">
            <v>5590.8</v>
          </cell>
          <cell r="L165">
            <v>3224.9</v>
          </cell>
          <cell r="M165">
            <v>3894</v>
          </cell>
          <cell r="N165">
            <v>0</v>
          </cell>
          <cell r="O165">
            <v>0</v>
          </cell>
        </row>
        <row r="166">
          <cell r="B166" t="str">
            <v>3905026</v>
          </cell>
          <cell r="C166" t="str">
            <v>Фланцевая заглушка DN65 ВОДА, 2 шт.</v>
          </cell>
          <cell r="D166" t="str">
            <v>FLANGE DN65 WATER</v>
          </cell>
          <cell r="E166" t="str">
            <v>FLANGE DN65 WATER</v>
          </cell>
          <cell r="F166">
            <v>34.75</v>
          </cell>
          <cell r="G166">
            <v>33.299999999999997</v>
          </cell>
          <cell r="H166">
            <v>29.34</v>
          </cell>
          <cell r="I166">
            <v>26.619999999999997</v>
          </cell>
          <cell r="J166">
            <v>24.16</v>
          </cell>
          <cell r="K166">
            <v>4170</v>
          </cell>
          <cell r="L166">
            <v>2331</v>
          </cell>
          <cell r="M166">
            <v>2581.92</v>
          </cell>
          <cell r="N166">
            <v>0</v>
          </cell>
          <cell r="O166">
            <v>0</v>
          </cell>
        </row>
        <row r="167">
          <cell r="B167" t="str">
            <v>3905027</v>
          </cell>
          <cell r="C167" t="str">
            <v>Фланцевая заглушка DN100 ВОДА, 2 шт</v>
          </cell>
          <cell r="D167" t="str">
            <v>FLANGE DN100 WATER</v>
          </cell>
          <cell r="E167" t="str">
            <v>FLANGE DN100 WATER</v>
          </cell>
          <cell r="F167">
            <v>59.49</v>
          </cell>
          <cell r="G167">
            <v>57.51</v>
          </cell>
          <cell r="H167">
            <v>50.76</v>
          </cell>
          <cell r="I167">
            <v>45.86</v>
          </cell>
          <cell r="J167">
            <v>42.76</v>
          </cell>
          <cell r="K167">
            <v>7138.8</v>
          </cell>
          <cell r="L167">
            <v>4025.7</v>
          </cell>
          <cell r="M167">
            <v>4466.88</v>
          </cell>
          <cell r="N167">
            <v>0</v>
          </cell>
          <cell r="O167">
            <v>0</v>
          </cell>
        </row>
        <row r="168">
          <cell r="B168" t="str">
            <v>3905045</v>
          </cell>
          <cell r="C168" t="str">
            <v>Датчик температуры гидравлического разделителя T12</v>
          </cell>
          <cell r="D168" t="str">
            <v>Датчик температуры гидравлического разделителя T12</v>
          </cell>
          <cell r="E168" t="str">
            <v>HEADER SENSOR T12</v>
          </cell>
          <cell r="F168">
            <v>10.84</v>
          </cell>
          <cell r="G168">
            <v>7.75</v>
          </cell>
          <cell r="H168">
            <v>7.2</v>
          </cell>
          <cell r="I168">
            <v>7.0799999999999992</v>
          </cell>
          <cell r="J168">
            <v>4.7600000000000007</v>
          </cell>
          <cell r="K168">
            <v>1300.8</v>
          </cell>
          <cell r="L168">
            <v>542.5</v>
          </cell>
          <cell r="M168">
            <v>633.6</v>
          </cell>
          <cell r="N168">
            <v>0</v>
          </cell>
          <cell r="O168">
            <v>0</v>
          </cell>
        </row>
        <row r="169">
          <cell r="B169" t="str">
            <v>000003069401</v>
          </cell>
          <cell r="C169" t="str">
            <v>HPWH 200  WH TANK NEUTRAL</v>
          </cell>
          <cell r="D169" t="str">
            <v>HPWH 200  WH TANK NEUTRAL</v>
          </cell>
          <cell r="E169" t="str">
            <v>HPWH 200  WH TANK NEUTRAL</v>
          </cell>
          <cell r="F169" t="str">
            <v>-</v>
          </cell>
          <cell r="G169" t="str">
            <v>-</v>
          </cell>
          <cell r="H169" t="e">
            <v>#N/A</v>
          </cell>
          <cell r="I169">
            <v>0</v>
          </cell>
          <cell r="J169">
            <v>290.68720000000002</v>
          </cell>
          <cell r="K169">
            <v>0</v>
          </cell>
          <cell r="L169">
            <v>0</v>
          </cell>
          <cell r="M169" t="e">
            <v>#N/A</v>
          </cell>
          <cell r="N169">
            <v>0</v>
          </cell>
          <cell r="O169">
            <v>0</v>
          </cell>
        </row>
        <row r="170">
          <cell r="B170" t="str">
            <v>003043</v>
          </cell>
          <cell r="C170" t="str">
            <v>SGA 80 FB PL</v>
          </cell>
          <cell r="D170" t="str">
            <v>80V FB ARISTON (80V FB) водонагреватель газовый с закрытой камерой сгорания</v>
          </cell>
          <cell r="E170" t="str">
            <v>80V FB ARISTON (80V FB)</v>
          </cell>
          <cell r="F170" t="str">
            <v>-</v>
          </cell>
          <cell r="G170" t="str">
            <v>-</v>
          </cell>
          <cell r="H170" t="e">
            <v>#N/A</v>
          </cell>
          <cell r="I170">
            <v>0</v>
          </cell>
          <cell r="J170">
            <v>164.07704000000001</v>
          </cell>
          <cell r="K170">
            <v>0</v>
          </cell>
          <cell r="L170">
            <v>0</v>
          </cell>
          <cell r="M170" t="e">
            <v>#N/A</v>
          </cell>
          <cell r="N170">
            <v>0</v>
          </cell>
          <cell r="O170">
            <v>0</v>
          </cell>
        </row>
        <row r="171">
          <cell r="B171" t="str">
            <v>003044</v>
          </cell>
          <cell r="C171" t="str">
            <v>SGA 100 FB PL ARISTON Podg.z zamkn.kom.</v>
          </cell>
          <cell r="D171" t="str">
            <v>100V FB ARISTON (100V FB) водонагреватель газовый с закрытой камерой сгорания</v>
          </cell>
          <cell r="E171" t="str">
            <v>100V FB ARISTON (100V FB)</v>
          </cell>
          <cell r="F171" t="str">
            <v>-</v>
          </cell>
          <cell r="G171" t="str">
            <v>-</v>
          </cell>
          <cell r="H171" t="e">
            <v>#N/A</v>
          </cell>
          <cell r="I171">
            <v>0</v>
          </cell>
          <cell r="J171">
            <v>171.24867999999998</v>
          </cell>
          <cell r="K171">
            <v>0</v>
          </cell>
          <cell r="L171">
            <v>0</v>
          </cell>
          <cell r="M171" t="e">
            <v>#N/A</v>
          </cell>
          <cell r="N171">
            <v>0</v>
          </cell>
          <cell r="O171">
            <v>0</v>
          </cell>
        </row>
        <row r="172">
          <cell r="B172" t="str">
            <v>005556</v>
          </cell>
          <cell r="C172" t="str">
            <v>SGA 120 FB PL</v>
          </cell>
          <cell r="D172" t="str">
            <v>120P FB ARISTON (120P FB) водонагреватель газовый с закрытой камерой сгорания</v>
          </cell>
          <cell r="E172" t="str">
            <v>120P FB ARISTON (120P FB)</v>
          </cell>
          <cell r="F172" t="str">
            <v>-</v>
          </cell>
          <cell r="G172" t="str">
            <v>-</v>
          </cell>
          <cell r="H172" t="e">
            <v>#N/A</v>
          </cell>
          <cell r="I172">
            <v>0</v>
          </cell>
          <cell r="J172">
            <v>201.70867999999999</v>
          </cell>
          <cell r="K172">
            <v>0</v>
          </cell>
          <cell r="L172">
            <v>0</v>
          </cell>
          <cell r="M172" t="e">
            <v>#N/A</v>
          </cell>
          <cell r="N172">
            <v>0</v>
          </cell>
          <cell r="O172">
            <v>0</v>
          </cell>
        </row>
        <row r="173">
          <cell r="B173" t="str">
            <v>005557</v>
          </cell>
          <cell r="C173" t="str">
            <v>SGA 150 FB PL ARISTON Podg.z zamkn.kom.</v>
          </cell>
          <cell r="D173" t="str">
            <v>150P FB ARISTON (150P FB) водонагреватель газовый с закрытой камерой сгорания</v>
          </cell>
          <cell r="E173" t="str">
            <v>150P FB ARSITON (150P FB)</v>
          </cell>
          <cell r="F173" t="str">
            <v>-</v>
          </cell>
          <cell r="G173" t="str">
            <v>-</v>
          </cell>
          <cell r="H173" t="e">
            <v>#N/A</v>
          </cell>
          <cell r="I173">
            <v>0</v>
          </cell>
          <cell r="J173">
            <v>212.07114999999999</v>
          </cell>
          <cell r="K173">
            <v>0</v>
          </cell>
          <cell r="L173">
            <v>0</v>
          </cell>
          <cell r="M173" t="e">
            <v>#N/A</v>
          </cell>
          <cell r="N173">
            <v>0</v>
          </cell>
          <cell r="O173">
            <v>0</v>
          </cell>
        </row>
        <row r="174">
          <cell r="B174" t="str">
            <v>005558</v>
          </cell>
          <cell r="C174" t="str">
            <v>SGA 200 FB PL ARISTON Podg.z zamkn.kom.</v>
          </cell>
          <cell r="D174" t="str">
            <v>200P FB ARISTON (200P FB) водонагреватель газовый с закрытой камерой сгорания</v>
          </cell>
          <cell r="E174" t="str">
            <v>200P FB ARISTON (200P FB)</v>
          </cell>
          <cell r="F174" t="str">
            <v>-</v>
          </cell>
          <cell r="G174" t="str">
            <v>-</v>
          </cell>
          <cell r="H174" t="e">
            <v>#N/A</v>
          </cell>
          <cell r="I174">
            <v>0</v>
          </cell>
          <cell r="J174">
            <v>235.57237000000001</v>
          </cell>
          <cell r="K174">
            <v>0</v>
          </cell>
          <cell r="L174">
            <v>0</v>
          </cell>
          <cell r="M174" t="e">
            <v>#N/A</v>
          </cell>
          <cell r="N174">
            <v>0</v>
          </cell>
          <cell r="O174">
            <v>0</v>
          </cell>
        </row>
        <row r="175">
          <cell r="B175" t="str">
            <v>006051</v>
          </cell>
          <cell r="C175" t="str">
            <v xml:space="preserve">SGA 200 CS (CE) </v>
          </cell>
          <cell r="D175" t="str">
            <v xml:space="preserve">SGA 200 CS (CE) </v>
          </cell>
          <cell r="E175" t="str">
            <v xml:space="preserve">SGA 200 CS (CE) </v>
          </cell>
          <cell r="F175" t="str">
            <v>-</v>
          </cell>
          <cell r="G175" t="str">
            <v>-</v>
          </cell>
          <cell r="H175" t="e">
            <v>#N/A</v>
          </cell>
          <cell r="I175">
            <v>0</v>
          </cell>
          <cell r="J175">
            <v>233.59912</v>
          </cell>
          <cell r="K175">
            <v>0</v>
          </cell>
          <cell r="L175">
            <v>0</v>
          </cell>
          <cell r="M175" t="e">
            <v>#N/A</v>
          </cell>
          <cell r="N175">
            <v>0</v>
          </cell>
          <cell r="O175">
            <v>0</v>
          </cell>
        </row>
        <row r="176">
          <cell r="B176" t="str">
            <v>006126</v>
          </cell>
          <cell r="C176" t="str">
            <v>SGA 300 (CE)</v>
          </cell>
          <cell r="D176" t="str">
            <v>SGA 300 (CE)</v>
          </cell>
          <cell r="E176" t="str">
            <v>SGA 300 (CE)</v>
          </cell>
          <cell r="F176" t="str">
            <v>-</v>
          </cell>
          <cell r="G176" t="str">
            <v>-</v>
          </cell>
          <cell r="H176" t="e">
            <v>#N/A</v>
          </cell>
          <cell r="I176">
            <v>0</v>
          </cell>
          <cell r="J176">
            <v>415.35431</v>
          </cell>
          <cell r="K176">
            <v>0</v>
          </cell>
          <cell r="L176">
            <v>0</v>
          </cell>
          <cell r="M176" t="e">
            <v>#N/A</v>
          </cell>
          <cell r="N176">
            <v>0</v>
          </cell>
          <cell r="O176">
            <v>0</v>
          </cell>
        </row>
        <row r="177">
          <cell r="B177" t="str">
            <v>006268</v>
          </cell>
          <cell r="C177" t="str">
            <v>SUPERSGA 50 R водонагреватель газовый</v>
          </cell>
          <cell r="D177" t="str">
            <v>S/SGA 50 R газовый водонагреватель газовый водонагреватель</v>
          </cell>
          <cell r="E177" t="str">
            <v>SUPERSGA 50 R RUSSIA</v>
          </cell>
          <cell r="F177">
            <v>163.00514999999999</v>
          </cell>
          <cell r="G177">
            <v>165.03</v>
          </cell>
          <cell r="H177">
            <v>157.64148</v>
          </cell>
          <cell r="I177">
            <v>137.04393999999999</v>
          </cell>
          <cell r="J177">
            <v>143.38109</v>
          </cell>
          <cell r="K177">
            <v>19560.617999999999</v>
          </cell>
          <cell r="L177">
            <v>11552.1</v>
          </cell>
          <cell r="M177">
            <v>13872.45024</v>
          </cell>
          <cell r="N177">
            <v>10191</v>
          </cell>
          <cell r="O177">
            <v>47590</v>
          </cell>
        </row>
        <row r="178">
          <cell r="B178" t="str">
            <v>006269</v>
          </cell>
          <cell r="C178" t="str">
            <v>SUPERSGA 80 R водонагреватель газовый</v>
          </cell>
          <cell r="D178" t="str">
            <v>S/SGA 80 R газовый водонагреватель газовый водонагреватель</v>
          </cell>
          <cell r="E178" t="str">
            <v>SUPERSGA 80 R RUSSIA</v>
          </cell>
          <cell r="F178">
            <v>170.25901000000002</v>
          </cell>
          <cell r="G178">
            <v>174.32</v>
          </cell>
          <cell r="H178">
            <v>161.93851999999998</v>
          </cell>
          <cell r="I178">
            <v>141.07348000000002</v>
          </cell>
          <cell r="J178">
            <v>146.73508999999999</v>
          </cell>
          <cell r="K178">
            <v>20431.081200000001</v>
          </cell>
          <cell r="L178">
            <v>12202.4</v>
          </cell>
          <cell r="M178">
            <v>14250.589759999999</v>
          </cell>
          <cell r="N178">
            <v>10489.500000000002</v>
          </cell>
          <cell r="O178">
            <v>50590</v>
          </cell>
        </row>
        <row r="179">
          <cell r="B179" t="str">
            <v>006270</v>
          </cell>
          <cell r="C179" t="str">
            <v>SUPERSGA 100 R водонагреватель газовый</v>
          </cell>
          <cell r="D179" t="str">
            <v>S/SGA 100 R газовый водонагреватель газовый водонагреватель</v>
          </cell>
          <cell r="E179" t="str">
            <v>SUPERSGA 100 R RUSSIA</v>
          </cell>
          <cell r="F179">
            <v>179.40506999999997</v>
          </cell>
          <cell r="G179">
            <v>184.74</v>
          </cell>
          <cell r="H179">
            <v>169.98320000000001</v>
          </cell>
          <cell r="I179">
            <v>146.76901000000001</v>
          </cell>
          <cell r="J179">
            <v>152.52778000000001</v>
          </cell>
          <cell r="K179">
            <v>21528.608399999997</v>
          </cell>
          <cell r="L179">
            <v>12931.800000000001</v>
          </cell>
          <cell r="M179">
            <v>14958.5216</v>
          </cell>
          <cell r="N179">
            <v>10929</v>
          </cell>
          <cell r="O179">
            <v>53790</v>
          </cell>
        </row>
        <row r="180">
          <cell r="B180" t="str">
            <v>006480</v>
          </cell>
          <cell r="C180" t="str">
            <v>NHRE 18 Ariston водонагреватель газовый</v>
          </cell>
          <cell r="D180" t="str">
            <v>NHRE 18 газовый водонагреватель газовый водонагреватель</v>
          </cell>
          <cell r="E180" t="str">
            <v>NHRE 18 ARISTON</v>
          </cell>
          <cell r="F180">
            <v>1209.5050699999999</v>
          </cell>
          <cell r="G180">
            <v>1209.51</v>
          </cell>
          <cell r="H180">
            <v>1244.3830399999999</v>
          </cell>
          <cell r="I180">
            <v>1209.5050700000002</v>
          </cell>
          <cell r="J180">
            <v>1259.34798</v>
          </cell>
          <cell r="K180">
            <v>145140.6084</v>
          </cell>
          <cell r="L180">
            <v>84665.7</v>
          </cell>
          <cell r="M180">
            <v>109505.70752</v>
          </cell>
          <cell r="N180">
            <v>90713.25</v>
          </cell>
          <cell r="O180">
            <v>533990</v>
          </cell>
        </row>
        <row r="181">
          <cell r="B181" t="str">
            <v>006481</v>
          </cell>
          <cell r="C181" t="str">
            <v>NHRE 26 Ariston водонагреватель газовый</v>
          </cell>
          <cell r="D181" t="str">
            <v>NHRE 26 газовый водонагреватель газовый водонагреватель</v>
          </cell>
          <cell r="E181" t="str">
            <v>NHRE 26 ARISTON</v>
          </cell>
          <cell r="F181">
            <v>1379.87907</v>
          </cell>
          <cell r="G181">
            <v>1379.88</v>
          </cell>
          <cell r="H181">
            <v>1419.67004</v>
          </cell>
          <cell r="I181">
            <v>1379.87907</v>
          </cell>
          <cell r="J181">
            <v>1436.74298</v>
          </cell>
          <cell r="K181">
            <v>165585.4884</v>
          </cell>
          <cell r="L181">
            <v>96591.6</v>
          </cell>
          <cell r="M181">
            <v>124930.96351999999</v>
          </cell>
          <cell r="N181">
            <v>103491.00000000001</v>
          </cell>
          <cell r="O181">
            <v>587990</v>
          </cell>
        </row>
        <row r="182">
          <cell r="B182" t="str">
            <v>006482</v>
          </cell>
          <cell r="C182" t="str">
            <v>NHRE 36 Ariston водонагреватель газовый</v>
          </cell>
          <cell r="D182" t="str">
            <v>NHRE 36 газовый водонагреватель газовый водонагреватель</v>
          </cell>
          <cell r="E182" t="str">
            <v>NHRE 36 ARISTON</v>
          </cell>
          <cell r="F182">
            <v>1392.9076700000001</v>
          </cell>
          <cell r="G182">
            <v>1392.91</v>
          </cell>
          <cell r="H182">
            <v>1433.0743400000001</v>
          </cell>
          <cell r="I182">
            <v>1392.9076700000001</v>
          </cell>
          <cell r="J182">
            <v>1450.3084799999999</v>
          </cell>
          <cell r="K182">
            <v>167148.9204</v>
          </cell>
          <cell r="L182">
            <v>97503.700000000012</v>
          </cell>
          <cell r="M182">
            <v>126110.54192</v>
          </cell>
          <cell r="N182">
            <v>104468.25</v>
          </cell>
          <cell r="O182">
            <v>622990</v>
          </cell>
        </row>
        <row r="183">
          <cell r="B183" t="str">
            <v>006483</v>
          </cell>
          <cell r="C183" t="str">
            <v>NHRE 60 Ariston водонагреватель газовый</v>
          </cell>
          <cell r="D183" t="str">
            <v>NHRE 60 газовый водонагреватель газовый водонагреватель</v>
          </cell>
          <cell r="E183" t="str">
            <v>NHRE 60 ARISTON</v>
          </cell>
          <cell r="F183">
            <v>1196.1000626666669</v>
          </cell>
          <cell r="G183">
            <v>2050.46</v>
          </cell>
          <cell r="H183">
            <v>1631.0455400000001</v>
          </cell>
          <cell r="I183">
            <v>1585.3300699999998</v>
          </cell>
          <cell r="J183">
            <v>1650.66048</v>
          </cell>
          <cell r="K183">
            <v>143532.00752000001</v>
          </cell>
          <cell r="L183">
            <v>143532.20000000001</v>
          </cell>
          <cell r="M183">
            <v>143532.00752000001</v>
          </cell>
          <cell r="N183">
            <v>118899.75</v>
          </cell>
          <cell r="O183">
            <v>713990</v>
          </cell>
        </row>
        <row r="184">
          <cell r="B184" t="str">
            <v>006484</v>
          </cell>
          <cell r="C184" t="str">
            <v>NHRE 90 Ariston водонагреватель газовый</v>
          </cell>
          <cell r="D184" t="str">
            <v>NHRE 90 газовый водонагреватель газовый водонагреватель</v>
          </cell>
          <cell r="E184" t="str">
            <v>NHRE 90 ARISTON</v>
          </cell>
          <cell r="F184">
            <v>2014.422</v>
          </cell>
          <cell r="G184">
            <v>2014.42</v>
          </cell>
          <cell r="H184">
            <v>2010.6450000000002</v>
          </cell>
          <cell r="I184">
            <v>1756.7062699999999</v>
          </cell>
          <cell r="J184">
            <v>1829.09898</v>
          </cell>
          <cell r="K184">
            <v>241730.64</v>
          </cell>
          <cell r="L184">
            <v>141009.4</v>
          </cell>
          <cell r="M184">
            <v>176936.76</v>
          </cell>
          <cell r="N184">
            <v>132066.75</v>
          </cell>
          <cell r="O184">
            <v>789990</v>
          </cell>
        </row>
        <row r="185">
          <cell r="B185" t="str">
            <v>006952</v>
          </cell>
          <cell r="C185" t="str">
            <v>TI 200/L</v>
          </cell>
          <cell r="D185" t="str">
            <v>TI 200/L</v>
          </cell>
          <cell r="E185" t="str">
            <v>TI 200/L</v>
          </cell>
          <cell r="F185">
            <v>61.640833333333333</v>
          </cell>
          <cell r="G185">
            <v>105.67</v>
          </cell>
          <cell r="H185">
            <v>84.05568181818181</v>
          </cell>
          <cell r="I185">
            <v>87.022352941176464</v>
          </cell>
          <cell r="J185">
            <v>0</v>
          </cell>
          <cell r="K185">
            <v>7396.9</v>
          </cell>
          <cell r="L185">
            <v>7396.9000000000005</v>
          </cell>
          <cell r="M185">
            <v>7396.9</v>
          </cell>
          <cell r="N185">
            <v>0</v>
          </cell>
          <cell r="O185">
            <v>0</v>
          </cell>
        </row>
        <row r="186">
          <cell r="B186" t="str">
            <v>007272</v>
          </cell>
          <cell r="C186" t="str">
            <v xml:space="preserve">AG 300 CF </v>
          </cell>
          <cell r="D186" t="str">
            <v>300P CA C&amp;M</v>
          </cell>
          <cell r="E186" t="str">
            <v>300P CA C&amp;M</v>
          </cell>
          <cell r="F186" t="str">
            <v>-</v>
          </cell>
          <cell r="G186" t="str">
            <v>-</v>
          </cell>
          <cell r="H186" t="e">
            <v>#N/A</v>
          </cell>
          <cell r="I186">
            <v>0</v>
          </cell>
          <cell r="J186">
            <v>415.65216999999996</v>
          </cell>
          <cell r="K186">
            <v>0</v>
          </cell>
          <cell r="L186">
            <v>0</v>
          </cell>
          <cell r="M186" t="e">
            <v>#N/A</v>
          </cell>
          <cell r="N186">
            <v>0</v>
          </cell>
          <cell r="O186">
            <v>0</v>
          </cell>
        </row>
        <row r="187">
          <cell r="B187" t="str">
            <v>007728</v>
          </cell>
          <cell r="C187" t="str">
            <v>SGA 120 водонагреватель газовый</v>
          </cell>
          <cell r="D187" t="str">
            <v xml:space="preserve">SGA 120 водонагреватель газовый </v>
          </cell>
          <cell r="E187" t="str">
            <v>SGA 120 R</v>
          </cell>
          <cell r="F187">
            <v>219.33525999999998</v>
          </cell>
          <cell r="G187">
            <v>226.72</v>
          </cell>
          <cell r="H187">
            <v>205.31725000000003</v>
          </cell>
          <cell r="I187">
            <v>174.58065999999999</v>
          </cell>
          <cell r="J187">
            <v>187.05672000000001</v>
          </cell>
          <cell r="K187">
            <v>26320.231199999998</v>
          </cell>
          <cell r="L187">
            <v>15870.4</v>
          </cell>
          <cell r="M187">
            <v>18067.918000000001</v>
          </cell>
          <cell r="N187">
            <v>12943.500000000002</v>
          </cell>
          <cell r="O187">
            <v>71990</v>
          </cell>
        </row>
        <row r="188">
          <cell r="B188" t="str">
            <v>007729</v>
          </cell>
          <cell r="C188" t="str">
            <v>SGA 150 водонагреватель газовый</v>
          </cell>
          <cell r="D188" t="str">
            <v xml:space="preserve">SGA 150 водонагреватель газовый </v>
          </cell>
          <cell r="E188" t="str">
            <v>SGA 150 R</v>
          </cell>
          <cell r="F188">
            <v>231.62116999999998</v>
          </cell>
          <cell r="G188">
            <v>242.28</v>
          </cell>
          <cell r="H188">
            <v>218.52039000000002</v>
          </cell>
          <cell r="I188">
            <v>181.9571</v>
          </cell>
          <cell r="J188">
            <v>195.24936</v>
          </cell>
          <cell r="K188">
            <v>27794.540399999998</v>
          </cell>
          <cell r="L188">
            <v>16959.599999999999</v>
          </cell>
          <cell r="M188">
            <v>19229.794320000001</v>
          </cell>
          <cell r="N188">
            <v>13510.499999999998</v>
          </cell>
          <cell r="O188">
            <v>81990</v>
          </cell>
        </row>
        <row r="189">
          <cell r="B189" t="str">
            <v>007730</v>
          </cell>
          <cell r="C189" t="str">
            <v>SGA 200 водонагреватель газовый</v>
          </cell>
          <cell r="D189" t="str">
            <v xml:space="preserve">SGA 200  водонагреватель газовый </v>
          </cell>
          <cell r="E189" t="str">
            <v>SGA 200 R</v>
          </cell>
          <cell r="F189">
            <v>277.77947</v>
          </cell>
          <cell r="G189">
            <v>285.85000000000002</v>
          </cell>
          <cell r="H189">
            <v>251.6848</v>
          </cell>
          <cell r="I189">
            <v>212.47784999999999</v>
          </cell>
          <cell r="J189">
            <v>219.89159000000001</v>
          </cell>
          <cell r="K189">
            <v>33333.536399999997</v>
          </cell>
          <cell r="L189">
            <v>20009.5</v>
          </cell>
          <cell r="M189">
            <v>22148.2624</v>
          </cell>
          <cell r="N189">
            <v>15740.25</v>
          </cell>
          <cell r="O189">
            <v>90990</v>
          </cell>
        </row>
        <row r="190">
          <cell r="B190" t="str">
            <v>007844</v>
          </cell>
          <cell r="C190" t="str">
            <v>AG 115 CF</v>
          </cell>
          <cell r="D190" t="str">
            <v>AG 115 CF</v>
          </cell>
          <cell r="E190" t="str">
            <v>AG 115 CF</v>
          </cell>
          <cell r="F190">
            <v>221.07715999999999</v>
          </cell>
          <cell r="G190">
            <v>229.74</v>
          </cell>
          <cell r="H190">
            <v>213.60757999999998</v>
          </cell>
          <cell r="I190">
            <v>181.81314</v>
          </cell>
          <cell r="J190">
            <v>193.98052999999999</v>
          </cell>
          <cell r="K190">
            <v>26529.2592</v>
          </cell>
          <cell r="L190">
            <v>16081.800000000001</v>
          </cell>
          <cell r="M190">
            <v>18797.46704</v>
          </cell>
          <cell r="N190">
            <v>0</v>
          </cell>
          <cell r="O190">
            <v>0</v>
          </cell>
        </row>
        <row r="191">
          <cell r="B191" t="str">
            <v>007845</v>
          </cell>
          <cell r="C191" t="str">
            <v>AG 155 CF</v>
          </cell>
          <cell r="D191" t="str">
            <v>C&amp;M AG 155 CF водонагреватель</v>
          </cell>
          <cell r="E191" t="str">
            <v>C&amp;M AG 155 CF</v>
          </cell>
          <cell r="F191" t="str">
            <v>-</v>
          </cell>
          <cell r="G191" t="str">
            <v>-</v>
          </cell>
          <cell r="H191" t="e">
            <v>#N/A</v>
          </cell>
          <cell r="I191">
            <v>0</v>
          </cell>
          <cell r="J191">
            <v>202.17827</v>
          </cell>
          <cell r="K191">
            <v>0</v>
          </cell>
          <cell r="L191">
            <v>0</v>
          </cell>
          <cell r="M191" t="e">
            <v>#N/A</v>
          </cell>
          <cell r="N191">
            <v>0</v>
          </cell>
          <cell r="O191">
            <v>0</v>
          </cell>
        </row>
        <row r="192">
          <cell r="B192" t="str">
            <v>007846</v>
          </cell>
          <cell r="C192" t="str">
            <v>AG 195 CF</v>
          </cell>
          <cell r="D192" t="str">
            <v>C&amp;M AG 195 CF водонагреватель</v>
          </cell>
          <cell r="E192" t="str">
            <v>C&amp;M AG 195 CF</v>
          </cell>
          <cell r="F192" t="str">
            <v>-</v>
          </cell>
          <cell r="G192" t="str">
            <v>-</v>
          </cell>
          <cell r="H192" t="e">
            <v>#N/A</v>
          </cell>
          <cell r="I192">
            <v>0</v>
          </cell>
          <cell r="J192">
            <v>226.84626999999998</v>
          </cell>
          <cell r="K192">
            <v>0</v>
          </cell>
          <cell r="L192">
            <v>0</v>
          </cell>
          <cell r="M192" t="e">
            <v>#N/A</v>
          </cell>
          <cell r="N192">
            <v>0</v>
          </cell>
          <cell r="O192">
            <v>0</v>
          </cell>
        </row>
        <row r="193">
          <cell r="B193" t="str">
            <v>3024076</v>
          </cell>
          <cell r="C193" t="str">
            <v>Трехходовой клапан с электроприводом</v>
          </cell>
          <cell r="D193" t="str">
            <v>Трехходовой клапан с электроприводом
Направляющий с электроприводом клапан для использования с баками-аккумуляторами Macc. Возможно использование в контурах отопление и ГВС. В комплекте провода</v>
          </cell>
          <cell r="E193" t="str">
            <v>VALV 3 VIE DEVIATRICE PER EASY</v>
          </cell>
          <cell r="F193">
            <v>26.430870000000002</v>
          </cell>
          <cell r="G193">
            <v>1.56</v>
          </cell>
          <cell r="H193">
            <v>1.6055999999999999</v>
          </cell>
          <cell r="I193">
            <v>1.5486299999999997</v>
          </cell>
          <cell r="J193">
            <v>1.60253</v>
          </cell>
          <cell r="K193">
            <v>3171.7044000000001</v>
          </cell>
          <cell r="L193">
            <v>109.2</v>
          </cell>
          <cell r="M193">
            <v>141.2928</v>
          </cell>
          <cell r="N193">
            <v>0</v>
          </cell>
          <cell r="O193">
            <v>0</v>
          </cell>
        </row>
        <row r="194">
          <cell r="B194" t="str">
            <v>3024262</v>
          </cell>
          <cell r="C194" t="str">
            <v>Трёхходовой клапан 3WV  PRO - DN 20</v>
          </cell>
          <cell r="D194" t="str">
            <v>Трёхходовой клапан диаметр трубы 20 PRO</v>
          </cell>
          <cell r="E194" t="str">
            <v>3WV  PRO - DN 20</v>
          </cell>
          <cell r="F194" t="str">
            <v>-</v>
          </cell>
          <cell r="G194" t="str">
            <v>-</v>
          </cell>
          <cell r="H194" t="str">
            <v>-</v>
          </cell>
          <cell r="I194">
            <v>0</v>
          </cell>
          <cell r="J194">
            <v>95.293170000000003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B195" t="str">
            <v>12002501</v>
          </cell>
          <cell r="C195" t="str">
            <v>КЛИПСА</v>
          </cell>
          <cell r="D195" t="str">
            <v>КЛИПСА</v>
          </cell>
          <cell r="E195" t="str">
            <v>CLIP</v>
          </cell>
          <cell r="F195" t="str">
            <v>-</v>
          </cell>
          <cell r="G195" t="str">
            <v>-</v>
          </cell>
          <cell r="H195" t="e">
            <v>#N/A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 t="e">
            <v>#N/A</v>
          </cell>
          <cell r="N195">
            <v>0</v>
          </cell>
          <cell r="O195">
            <v>0</v>
          </cell>
        </row>
        <row r="196">
          <cell r="B196" t="str">
            <v>12002737</v>
          </cell>
          <cell r="C196" t="str">
            <v>Солнечный расширительный бак 35л</v>
          </cell>
          <cell r="D196" t="str">
            <v>Солнечный расширительный бак 35 л</v>
          </cell>
          <cell r="E196" t="str">
            <v>Expansion vessel 35 litre floor standing</v>
          </cell>
          <cell r="F196">
            <v>39.914999999999999</v>
          </cell>
          <cell r="G196">
            <v>39.92</v>
          </cell>
          <cell r="H196">
            <v>39.914999999999999</v>
          </cell>
          <cell r="I196">
            <v>39.914999999999999</v>
          </cell>
          <cell r="J196">
            <v>39.914999999999999</v>
          </cell>
          <cell r="K196">
            <v>4789.8</v>
          </cell>
          <cell r="L196">
            <v>2794.4</v>
          </cell>
          <cell r="M196">
            <v>3512.52</v>
          </cell>
          <cell r="N196">
            <v>0</v>
          </cell>
          <cell r="O196">
            <v>0</v>
          </cell>
        </row>
        <row r="197">
          <cell r="B197" t="str">
            <v>3024266</v>
          </cell>
          <cell r="C197" t="str">
            <v>Трёхходовой клапан 3WV  PRO - DN 25</v>
          </cell>
          <cell r="D197" t="str">
            <v>Трёхходовой клапан диаметр трубы 25</v>
          </cell>
          <cell r="E197" t="str">
            <v>3WV  PRO - DN 25</v>
          </cell>
          <cell r="F197" t="str">
            <v>-</v>
          </cell>
          <cell r="G197" t="str">
            <v>-</v>
          </cell>
          <cell r="H197" t="str">
            <v>-</v>
          </cell>
          <cell r="I197">
            <v>0</v>
          </cell>
          <cell r="J197">
            <v>102.03108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</row>
        <row r="198">
          <cell r="B198" t="str">
            <v>12006211</v>
          </cell>
          <cell r="C198" t="str">
            <v>Расширительный бак H 18L BIANCO</v>
          </cell>
          <cell r="D198" t="str">
            <v>Расширительный бак H 18L BIANCO</v>
          </cell>
          <cell r="E198" t="str">
            <v>AUSDEHNUNGSGEFAESS H 18L WEISS</v>
          </cell>
          <cell r="F198" t="str">
            <v>-</v>
          </cell>
          <cell r="G198" t="str">
            <v>-</v>
          </cell>
          <cell r="H198" t="e">
            <v>#N/A</v>
          </cell>
          <cell r="I198">
            <v>0</v>
          </cell>
          <cell r="J198">
            <v>16.330159999999999</v>
          </cell>
          <cell r="K198">
            <v>0</v>
          </cell>
          <cell r="L198">
            <v>0</v>
          </cell>
          <cell r="M198" t="e">
            <v>#N/A</v>
          </cell>
          <cell r="N198">
            <v>0</v>
          </cell>
          <cell r="O198">
            <v>0</v>
          </cell>
        </row>
        <row r="199">
          <cell r="B199" t="str">
            <v>12006255</v>
          </cell>
          <cell r="C199" t="str">
            <v>Кронштейн крепления к стене</v>
          </cell>
          <cell r="D199" t="str">
            <v>Кронштейн крепления к стене</v>
          </cell>
          <cell r="E199" t="str">
            <v>WANDHALTER FUER ADG H 18-25L</v>
          </cell>
          <cell r="F199" t="str">
            <v>-</v>
          </cell>
          <cell r="G199" t="str">
            <v>-</v>
          </cell>
          <cell r="H199" t="e">
            <v>#N/A</v>
          </cell>
          <cell r="I199">
            <v>0</v>
          </cell>
          <cell r="J199">
            <v>2.9691199999999998</v>
          </cell>
          <cell r="K199">
            <v>0</v>
          </cell>
          <cell r="L199">
            <v>0</v>
          </cell>
          <cell r="M199" t="e">
            <v>#N/A</v>
          </cell>
          <cell r="N199">
            <v>0</v>
          </cell>
          <cell r="O199">
            <v>0</v>
          </cell>
        </row>
        <row r="200">
          <cell r="B200" t="str">
            <v>12022436</v>
          </cell>
          <cell r="C200" t="str">
            <v>ГИЛЬЗА (ТРУБКА) 1/2</v>
          </cell>
          <cell r="D200" t="str">
            <v>GUAINA A IMMERSIONE G1/2Z ID15X109</v>
          </cell>
          <cell r="E200" t="str">
            <v>GUAINA A IMMERSIONE G1/2Z ID15X109</v>
          </cell>
          <cell r="F200" t="str">
            <v>-</v>
          </cell>
          <cell r="G200" t="str">
            <v>-</v>
          </cell>
          <cell r="H200" t="e">
            <v>#N/A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 t="e">
            <v>#N/A</v>
          </cell>
          <cell r="N200">
            <v>0</v>
          </cell>
          <cell r="O200">
            <v>0</v>
          </cell>
        </row>
        <row r="201">
          <cell r="B201" t="str">
            <v>12023756</v>
          </cell>
          <cell r="C201" t="str">
            <v>Доп. комплект гориз. монтажа Kairos VT</v>
          </cell>
          <cell r="D201" t="str">
            <v>Дополнительный комплект горизонтального монтажа коллектора KAIROS VT</v>
          </cell>
          <cell r="E201" t="str">
            <v>FIXING ELEMENT</v>
          </cell>
          <cell r="F201">
            <v>3.5623500000000003</v>
          </cell>
          <cell r="G201">
            <v>3.56</v>
          </cell>
          <cell r="H201">
            <v>3.5624200000000004</v>
          </cell>
          <cell r="I201">
            <v>3.5624199999999999</v>
          </cell>
          <cell r="J201">
            <v>3.5624199999999999</v>
          </cell>
          <cell r="K201">
            <v>427.48200000000003</v>
          </cell>
          <cell r="L201">
            <v>249.20000000000002</v>
          </cell>
          <cell r="M201">
            <v>313.49296000000004</v>
          </cell>
          <cell r="N201">
            <v>0</v>
          </cell>
          <cell r="O201">
            <v>0</v>
          </cell>
        </row>
        <row r="202">
          <cell r="B202" t="str">
            <v>12028860</v>
          </cell>
          <cell r="C202" t="str">
            <v>Расширительный бак 50л</v>
          </cell>
          <cell r="D202" t="str">
            <v>Солнечный расширительный бак 50л</v>
          </cell>
          <cell r="E202" t="str">
            <v>VASO ES.p.A.NSIONE 50L CON PIEDI</v>
          </cell>
          <cell r="F202">
            <v>69.314000000000007</v>
          </cell>
          <cell r="G202">
            <v>69.31</v>
          </cell>
          <cell r="H202">
            <v>69.313999999999993</v>
          </cell>
          <cell r="I202">
            <v>69.313999999999993</v>
          </cell>
          <cell r="J202">
            <v>69.313999999999993</v>
          </cell>
          <cell r="K202">
            <v>8317.68</v>
          </cell>
          <cell r="L202">
            <v>4851.7</v>
          </cell>
          <cell r="M202">
            <v>6099.6319999999996</v>
          </cell>
          <cell r="N202">
            <v>0</v>
          </cell>
          <cell r="O202">
            <v>0</v>
          </cell>
        </row>
        <row r="203">
          <cell r="B203" t="str">
            <v>12034679</v>
          </cell>
          <cell r="C203" t="str">
            <v>Гидравлический разделитель DUO DN250</v>
          </cell>
          <cell r="D203" t="str">
            <v>Гидравлический разделитель DUO DN250</v>
          </cell>
          <cell r="E203" t="str">
            <v>DUO HEADER DN250</v>
          </cell>
          <cell r="F203">
            <v>780.44817</v>
          </cell>
          <cell r="G203">
            <v>683.5</v>
          </cell>
          <cell r="H203">
            <v>826.39586000000008</v>
          </cell>
          <cell r="I203">
            <v>677.05947999999989</v>
          </cell>
          <cell r="J203">
            <v>680.02849000000003</v>
          </cell>
          <cell r="K203">
            <v>93653.780400000003</v>
          </cell>
          <cell r="L203">
            <v>47845</v>
          </cell>
          <cell r="M203">
            <v>72722.835680000004</v>
          </cell>
          <cell r="N203">
            <v>0</v>
          </cell>
          <cell r="O203">
            <v>0</v>
          </cell>
        </row>
        <row r="204">
          <cell r="B204" t="str">
            <v>12034690</v>
          </cell>
          <cell r="C204" t="str">
            <v>Гидравлический разделитель DUO DN250</v>
          </cell>
          <cell r="D204" t="str">
            <v>Гидравлический разделитель DUO DN250</v>
          </cell>
          <cell r="E204" t="str">
            <v>DUO HEADER DN250</v>
          </cell>
          <cell r="F204">
            <v>777.34352000000001</v>
          </cell>
          <cell r="G204">
            <v>779.75</v>
          </cell>
          <cell r="H204">
            <v>771.06653999999992</v>
          </cell>
          <cell r="I204">
            <v>631.79167999999993</v>
          </cell>
          <cell r="J204">
            <v>654.05501000000004</v>
          </cell>
          <cell r="K204">
            <v>93281.222399999999</v>
          </cell>
          <cell r="L204">
            <v>54582.5</v>
          </cell>
          <cell r="M204">
            <v>67853.855519999997</v>
          </cell>
          <cell r="N204">
            <v>0</v>
          </cell>
          <cell r="O204">
            <v>0</v>
          </cell>
        </row>
        <row r="205">
          <cell r="B205" t="str">
            <v>12034701</v>
          </cell>
          <cell r="C205" t="str">
            <v>Гидравлический разделитель DUO DN300</v>
          </cell>
          <cell r="D205" t="str">
            <v>Гидравлический разделитель DUO DN300</v>
          </cell>
          <cell r="E205" t="str">
            <v>DUO HEADER DN300</v>
          </cell>
          <cell r="F205">
            <v>754.01857999999993</v>
          </cell>
          <cell r="G205">
            <v>756.42</v>
          </cell>
          <cell r="H205">
            <v>915.52256999999997</v>
          </cell>
          <cell r="I205">
            <v>738.98221999999998</v>
          </cell>
          <cell r="J205">
            <v>764.83636999999999</v>
          </cell>
          <cell r="K205">
            <v>90482.229599999991</v>
          </cell>
          <cell r="L205">
            <v>52949.399999999994</v>
          </cell>
          <cell r="M205">
            <v>80565.98616</v>
          </cell>
          <cell r="N205">
            <v>0</v>
          </cell>
          <cell r="O205">
            <v>0</v>
          </cell>
        </row>
        <row r="206">
          <cell r="B206" t="str">
            <v>12036560</v>
          </cell>
          <cell r="C206" t="str">
            <v>FIXATION TOIT PLAT TMO 20/30</v>
          </cell>
          <cell r="D206" t="str">
            <v xml:space="preserve">Набор для монтажа на плоскую крышу KAIROS VT </v>
          </cell>
          <cell r="E206" t="str">
            <v>FIXATION TOIT PLAT TMO 20/30</v>
          </cell>
          <cell r="F206" t="str">
            <v>-</v>
          </cell>
          <cell r="G206" t="str">
            <v>-</v>
          </cell>
          <cell r="H206" t="e">
            <v>#N/A</v>
          </cell>
          <cell r="I206">
            <v>0</v>
          </cell>
          <cell r="J206">
            <v>226.636</v>
          </cell>
          <cell r="K206">
            <v>0</v>
          </cell>
          <cell r="L206">
            <v>0</v>
          </cell>
          <cell r="M206" t="e">
            <v>#N/A</v>
          </cell>
          <cell r="N206">
            <v>0</v>
          </cell>
          <cell r="O206">
            <v>0</v>
          </cell>
        </row>
        <row r="207">
          <cell r="B207" t="str">
            <v>12036571</v>
          </cell>
          <cell r="C207" t="str">
            <v>FIXATION TOIT EN PENTE TMO</v>
          </cell>
          <cell r="D207" t="str">
            <v xml:space="preserve">Набор для монтажа на крышу KAIROS VT </v>
          </cell>
          <cell r="E207" t="str">
            <v>BEFESTIGUNGS-SET SCHRAEGDACH ASTRON</v>
          </cell>
          <cell r="F207" t="str">
            <v>-</v>
          </cell>
          <cell r="G207" t="str">
            <v>-</v>
          </cell>
          <cell r="H207" t="e">
            <v>#N/A</v>
          </cell>
          <cell r="I207">
            <v>0</v>
          </cell>
          <cell r="J207">
            <v>60.844999999999999</v>
          </cell>
          <cell r="K207">
            <v>0</v>
          </cell>
          <cell r="L207">
            <v>0</v>
          </cell>
          <cell r="M207" t="e">
            <v>#N/A</v>
          </cell>
          <cell r="N207">
            <v>0</v>
          </cell>
          <cell r="O207">
            <v>0</v>
          </cell>
        </row>
        <row r="208">
          <cell r="B208" t="str">
            <v>12043886</v>
          </cell>
          <cell r="C208" t="str">
            <v>Доп. гидравлический комплект Kairos VT</v>
          </cell>
          <cell r="D208" t="str">
            <v>Дополнительный гидравлический комплект для коллектора KAIROS VT</v>
          </cell>
          <cell r="E208" t="str">
            <v>CONNECTION KIT MANIFOLD</v>
          </cell>
          <cell r="F208">
            <v>14.265549999999999</v>
          </cell>
          <cell r="G208">
            <v>14.27</v>
          </cell>
          <cell r="H208">
            <v>14.265549999999998</v>
          </cell>
          <cell r="I208">
            <v>14.265550000000001</v>
          </cell>
          <cell r="J208">
            <v>15.774839999999999</v>
          </cell>
          <cell r="K208">
            <v>1711.866</v>
          </cell>
          <cell r="L208">
            <v>998.9</v>
          </cell>
          <cell r="M208">
            <v>1255.3683999999998</v>
          </cell>
          <cell r="N208">
            <v>0</v>
          </cell>
          <cell r="O208">
            <v>0</v>
          </cell>
        </row>
        <row r="209">
          <cell r="B209" t="str">
            <v>3024267</v>
          </cell>
          <cell r="C209" t="str">
            <v>Трёхходовой клапан 3WV  PRO - DN 32</v>
          </cell>
          <cell r="D209" t="str">
            <v>Трёхходовой клапан диаметр трубы 32</v>
          </cell>
          <cell r="E209" t="str">
            <v>3WV  PRO - DN 32</v>
          </cell>
          <cell r="F209" t="str">
            <v>-</v>
          </cell>
          <cell r="G209" t="str">
            <v>-</v>
          </cell>
          <cell r="H209" t="str">
            <v>-</v>
          </cell>
          <cell r="I209">
            <v>0</v>
          </cell>
          <cell r="J209">
            <v>157.34085999999999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0">
          <cell r="B210" t="str">
            <v>3024325</v>
          </cell>
          <cell r="C210" t="str">
            <v>Трёхходовой клапан 3WVALVE  PRO - DN 40</v>
          </cell>
          <cell r="D210" t="str">
            <v>Трёхходовой клапан диаметр трубы 40 PRO</v>
          </cell>
          <cell r="E210" t="str">
            <v>3WVALVE  PRO - DN 40</v>
          </cell>
          <cell r="F210" t="str">
            <v>-</v>
          </cell>
          <cell r="G210" t="str">
            <v>-</v>
          </cell>
          <cell r="H210" t="str">
            <v>-</v>
          </cell>
          <cell r="I210">
            <v>0</v>
          </cell>
          <cell r="J210">
            <v>165.62048000000001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B211" t="str">
            <v>3087085</v>
          </cell>
          <cell r="C211" t="str">
            <v>Трехходовой клапан с электроприводом</v>
          </cell>
          <cell r="D211" t="str">
            <v>Трехходовой клапан с электроприводом</v>
          </cell>
          <cell r="E211" t="str">
            <v>3 WAY VALVE 230V</v>
          </cell>
          <cell r="F211">
            <v>79.61815</v>
          </cell>
          <cell r="G211">
            <v>63.15</v>
          </cell>
          <cell r="H211">
            <v>61.521289999999993</v>
          </cell>
          <cell r="I211">
            <v>52.844400000000007</v>
          </cell>
          <cell r="J211">
            <v>52.8444</v>
          </cell>
          <cell r="K211">
            <v>9554.1779999999999</v>
          </cell>
          <cell r="L211">
            <v>4420.5</v>
          </cell>
          <cell r="M211">
            <v>5413.8735199999992</v>
          </cell>
          <cell r="N211">
            <v>0</v>
          </cell>
          <cell r="O211">
            <v>0</v>
          </cell>
        </row>
        <row r="212">
          <cell r="B212" t="str">
            <v>12046350</v>
          </cell>
          <cell r="C212" t="str">
            <v>КОННЕКТОР 3P 3618-1 03 K141</v>
          </cell>
          <cell r="D212" t="str">
            <v>CONNECTOR 3 POLES LUMBERG 3618-1 03 K141</v>
          </cell>
          <cell r="E212" t="str">
            <v>CONNECTOR 3 POLES LUMBERG 3618-1 03 K141</v>
          </cell>
          <cell r="F212" t="str">
            <v>-</v>
          </cell>
          <cell r="G212" t="str">
            <v>-</v>
          </cell>
          <cell r="H212" t="e">
            <v>#N/A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 t="e">
            <v>#N/A</v>
          </cell>
          <cell r="N212">
            <v>0</v>
          </cell>
          <cell r="O212">
            <v>0</v>
          </cell>
        </row>
        <row r="213">
          <cell r="B213" t="str">
            <v>12048286</v>
          </cell>
          <cell r="C213" t="str">
            <v>Радиоприёмник AVS71.390/109</v>
          </cell>
          <cell r="D213" t="str">
            <v>RECEIVER AVS71.390/109 WIRELESS</v>
          </cell>
          <cell r="E213" t="str">
            <v>RECEIVER AVS71.390/109 WIRELESS</v>
          </cell>
          <cell r="F213">
            <v>29.97992</v>
          </cell>
          <cell r="G213">
            <v>29.6</v>
          </cell>
          <cell r="H213">
            <v>26.621289999999998</v>
          </cell>
          <cell r="I213">
            <v>24.411739999999998</v>
          </cell>
          <cell r="J213">
            <v>0</v>
          </cell>
          <cell r="K213">
            <v>3597.5904</v>
          </cell>
          <cell r="L213">
            <v>2072</v>
          </cell>
          <cell r="M213">
            <v>2342.6735199999998</v>
          </cell>
          <cell r="N213">
            <v>0</v>
          </cell>
          <cell r="O213">
            <v>0</v>
          </cell>
        </row>
        <row r="214">
          <cell r="B214" t="str">
            <v>12049452</v>
          </cell>
          <cell r="C214" t="str">
            <v>КОННЕКТОР 2-ПОЛ. LUMBERG 3615-1 02 K09</v>
          </cell>
          <cell r="D214" t="str">
            <v>2-POLE SOCKET LUMBERG 3615-1 02 K09</v>
          </cell>
          <cell r="E214" t="str">
            <v>2-POLE SOCKET LUMBERG 3615-1 02 K09</v>
          </cell>
          <cell r="F214" t="str">
            <v>-</v>
          </cell>
          <cell r="G214" t="str">
            <v>-</v>
          </cell>
          <cell r="H214" t="e">
            <v>#N/A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 t="e">
            <v>#N/A</v>
          </cell>
          <cell r="N214">
            <v>0</v>
          </cell>
          <cell r="O214">
            <v>0</v>
          </cell>
        </row>
        <row r="215">
          <cell r="B215" t="str">
            <v>12049463</v>
          </cell>
          <cell r="C215" t="str">
            <v>КОННЕКТОР 2-ПОЛ. LUMBERG 3615-1 02 K14</v>
          </cell>
          <cell r="D215" t="str">
            <v>2-POLE SOCKET LUMBERG 3615-1 02 K14</v>
          </cell>
          <cell r="E215" t="str">
            <v>2-POLE SOCKET LUMBERG 3615-1 02 K14</v>
          </cell>
          <cell r="F215" t="str">
            <v>-</v>
          </cell>
          <cell r="G215" t="str">
            <v>-</v>
          </cell>
          <cell r="H215" t="e">
            <v>#N/A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 t="e">
            <v>#N/A</v>
          </cell>
          <cell r="N215">
            <v>0</v>
          </cell>
          <cell r="O215">
            <v>0</v>
          </cell>
        </row>
        <row r="216">
          <cell r="B216" t="str">
            <v>12049474</v>
          </cell>
          <cell r="C216" t="str">
            <v>КОННЕКТОР 2-ПОЛ. LUMBERG 3615-1 02 K35</v>
          </cell>
          <cell r="D216" t="str">
            <v>2-POLE SOCKET LUMBERG 3615-1 02 K35</v>
          </cell>
          <cell r="E216" t="str">
            <v>2-POLE SOCKET LUMBERG 3615-1 02 K35</v>
          </cell>
          <cell r="F216" t="str">
            <v>-</v>
          </cell>
          <cell r="G216" t="str">
            <v>-</v>
          </cell>
          <cell r="H216" t="e">
            <v>#N/A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 t="e">
            <v>#N/A</v>
          </cell>
          <cell r="N216">
            <v>0</v>
          </cell>
          <cell r="O216">
            <v>0</v>
          </cell>
        </row>
        <row r="217">
          <cell r="B217" t="str">
            <v>12049485</v>
          </cell>
          <cell r="C217" t="str">
            <v>КОННЕКТОР 2-ПОЛ. LUMBERG 3615-1 02 K15</v>
          </cell>
          <cell r="D217" t="str">
            <v>2-POLE SOCKET LUMBERG 3615-1 02 K15</v>
          </cell>
          <cell r="E217" t="str">
            <v>2-POLE SOCKET LUMBERG 3615-1 02 K15</v>
          </cell>
          <cell r="F217" t="str">
            <v>-</v>
          </cell>
          <cell r="G217" t="str">
            <v>-</v>
          </cell>
          <cell r="H217" t="e">
            <v>#N/A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 t="e">
            <v>#N/A</v>
          </cell>
          <cell r="N217">
            <v>0</v>
          </cell>
          <cell r="O217">
            <v>0</v>
          </cell>
        </row>
        <row r="218">
          <cell r="B218" t="str">
            <v>12049496</v>
          </cell>
          <cell r="C218" t="str">
            <v>КОННЕКТОР 2-ПОЛ. LUMBERG 3615-1 02 K03</v>
          </cell>
          <cell r="D218" t="str">
            <v>2-POLE SOCKET LUMBERG 3615-1 02 K03</v>
          </cell>
          <cell r="E218" t="str">
            <v>2-POLE SOCKET LUMBERG 3615-1 02 K03</v>
          </cell>
          <cell r="F218" t="str">
            <v>-</v>
          </cell>
          <cell r="G218" t="str">
            <v>-</v>
          </cell>
          <cell r="H218" t="e">
            <v>#N/A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 t="e">
            <v>#N/A</v>
          </cell>
          <cell r="N218">
            <v>0</v>
          </cell>
          <cell r="O218">
            <v>0</v>
          </cell>
        </row>
        <row r="219">
          <cell r="B219" t="str">
            <v>12049518</v>
          </cell>
          <cell r="C219" t="str">
            <v>BUCHSE 5-POL LUMBERG 3615-1 05 K27</v>
          </cell>
          <cell r="D219" t="str">
            <v>5-PIN SOCKET LUMBERG 3615-1 05 K27</v>
          </cell>
          <cell r="E219" t="str">
            <v>5-PIN SOCKET LUMBERG 3615-1 05 K27</v>
          </cell>
          <cell r="F219" t="str">
            <v>-</v>
          </cell>
          <cell r="G219" t="str">
            <v>-</v>
          </cell>
          <cell r="H219" t="e">
            <v>#N/A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 t="e">
            <v>#N/A</v>
          </cell>
          <cell r="N219">
            <v>0</v>
          </cell>
          <cell r="O219">
            <v>0</v>
          </cell>
        </row>
        <row r="220">
          <cell r="B220" t="str">
            <v>12061970</v>
          </cell>
          <cell r="C220" t="str">
            <v>CAP WITH DRAIN VALVE MAG 3/4Z BRASS</v>
          </cell>
          <cell r="D220" t="str">
            <v>CAP WITH DRAIN VALVE MAG 3/4Z BRASS</v>
          </cell>
          <cell r="E220" t="str">
            <v>CAP WITH DRAIN VALVE MAG 3/4Z BRASS</v>
          </cell>
          <cell r="F220" t="str">
            <v>-</v>
          </cell>
          <cell r="G220" t="str">
            <v>-</v>
          </cell>
          <cell r="H220" t="e">
            <v>#N/A</v>
          </cell>
          <cell r="I220">
            <v>0</v>
          </cell>
          <cell r="J220" t="e">
            <v>#N/A</v>
          </cell>
          <cell r="K220">
            <v>0</v>
          </cell>
          <cell r="L220">
            <v>0</v>
          </cell>
          <cell r="M220" t="e">
            <v>#N/A</v>
          </cell>
          <cell r="N220">
            <v>0</v>
          </cell>
          <cell r="O220">
            <v>0</v>
          </cell>
        </row>
        <row r="221">
          <cell r="B221" t="str">
            <v>12087237</v>
          </cell>
          <cell r="C221" t="str">
            <v>PLUG TO RVS CONTROLLER</v>
          </cell>
          <cell r="D221" t="str">
            <v>PLUG TO RVS CONTROLLER</v>
          </cell>
          <cell r="E221" t="str">
            <v>PLUG TO RVS CONTROLLER</v>
          </cell>
          <cell r="F221" t="str">
            <v>-</v>
          </cell>
          <cell r="G221" t="str">
            <v>-</v>
          </cell>
          <cell r="H221" t="e">
            <v>#N/A</v>
          </cell>
          <cell r="I221">
            <v>0</v>
          </cell>
          <cell r="J221" t="e">
            <v>#N/A</v>
          </cell>
          <cell r="K221">
            <v>0</v>
          </cell>
          <cell r="L221">
            <v>0</v>
          </cell>
          <cell r="M221" t="e">
            <v>#N/A</v>
          </cell>
          <cell r="N221">
            <v>0</v>
          </cell>
          <cell r="O221">
            <v>0</v>
          </cell>
        </row>
        <row r="222">
          <cell r="B222" t="str">
            <v>12053830</v>
          </cell>
          <cell r="C222" t="str">
            <v>Группа гидравлической безопасн. 3бар 1/2</v>
          </cell>
          <cell r="D222" t="str">
            <v>Группа гидравлической безопасности
Состав: клапана безопасности, автоматического воздухоотводчика и манометра</v>
          </cell>
          <cell r="E222" t="str">
            <v>SICHERHEITSGRUPPE R1Z-1/2Z  3BAR M.MAN.</v>
          </cell>
          <cell r="F222">
            <v>16.091059999999999</v>
          </cell>
          <cell r="G222">
            <v>14.95</v>
          </cell>
          <cell r="H222">
            <v>15.303240000000001</v>
          </cell>
          <cell r="I222">
            <v>15.98889</v>
          </cell>
          <cell r="J222">
            <v>13.635399999999999</v>
          </cell>
          <cell r="K222">
            <v>1930.9271999999999</v>
          </cell>
          <cell r="L222">
            <v>1046.5</v>
          </cell>
          <cell r="M222">
            <v>1346.6851200000001</v>
          </cell>
          <cell r="N222">
            <v>0</v>
          </cell>
          <cell r="O222">
            <v>0</v>
          </cell>
        </row>
        <row r="223">
          <cell r="B223" t="str">
            <v>3024085</v>
          </cell>
          <cell r="C223" t="str">
            <v>Смесительный клапан термостатич.однок.</v>
          </cell>
          <cell r="D223" t="str">
            <v>Смесительный клапан термостатический
Для одноконтурного котла и системы солнечного теплоснабжения принудительной циркуляции
Установка на выходе из бойлера</v>
          </cell>
          <cell r="E223" t="str">
            <v>VALVOLA MIX TERMOSTATICA 3/4 35-60°C</v>
          </cell>
          <cell r="F223">
            <v>38.338150000000006</v>
          </cell>
          <cell r="G223">
            <v>28.7</v>
          </cell>
          <cell r="H223">
            <v>26.154769999999996</v>
          </cell>
          <cell r="I223">
            <v>25.798629999999999</v>
          </cell>
          <cell r="J223">
            <v>25.30003</v>
          </cell>
          <cell r="K223">
            <v>4600.5780000000004</v>
          </cell>
          <cell r="L223">
            <v>2009</v>
          </cell>
          <cell r="M223">
            <v>2301.6197599999996</v>
          </cell>
          <cell r="N223">
            <v>0</v>
          </cell>
          <cell r="O223">
            <v>0</v>
          </cell>
        </row>
        <row r="224">
          <cell r="B224" t="str">
            <v>3024176</v>
          </cell>
          <cell r="C224" t="str">
            <v>Смесительный клапан термостатич.э/прив.</v>
          </cell>
          <cell r="D224" t="str">
            <v>Смесительный клапан термостатический  с электроприводом (провода в комплекте)</v>
          </cell>
          <cell r="E224" t="str">
            <v>MOTOR DRIVE MIXING VALVE+WIRING GALEVO</v>
          </cell>
          <cell r="F224">
            <v>33.064014833333331</v>
          </cell>
          <cell r="G224">
            <v>56.68</v>
          </cell>
          <cell r="H224">
            <v>45.087292954545454</v>
          </cell>
          <cell r="I224">
            <v>46.678609176470587</v>
          </cell>
          <cell r="J224">
            <v>50.223819999999996</v>
          </cell>
          <cell r="K224">
            <v>3967.6817799999999</v>
          </cell>
          <cell r="L224">
            <v>3967.6</v>
          </cell>
          <cell r="M224">
            <v>3967.6817799999999</v>
          </cell>
          <cell r="N224">
            <v>0</v>
          </cell>
          <cell r="O224">
            <v>0</v>
          </cell>
        </row>
        <row r="225">
          <cell r="B225" t="str">
            <v>3318290</v>
          </cell>
          <cell r="C225" t="str">
            <v>Смесительный клапан термостатич.двухкон.</v>
          </cell>
          <cell r="D225" t="str">
            <v>Смесительный клапан термостатический встраиваемый и датчик NTC
Для двухконтурного котла (мощностью до 28 кВт) и системы солнечного теплоснабжения естественной циркуляции</v>
          </cell>
          <cell r="E225" t="str">
            <v>KIT SOLAR THERMOSTATIC MIXING VALVE</v>
          </cell>
          <cell r="F225">
            <v>29.064589999999999</v>
          </cell>
          <cell r="G225">
            <v>27.66</v>
          </cell>
          <cell r="H225">
            <v>25.117799999999999</v>
          </cell>
          <cell r="I225">
            <v>24.234300000000001</v>
          </cell>
          <cell r="J225">
            <v>24.234299999999998</v>
          </cell>
          <cell r="K225">
            <v>3487.7507999999998</v>
          </cell>
          <cell r="L225">
            <v>1936.2</v>
          </cell>
          <cell r="M225">
            <v>2210.3663999999999</v>
          </cell>
          <cell r="N225">
            <v>0</v>
          </cell>
          <cell r="O225">
            <v>6218.1717430560011</v>
          </cell>
        </row>
        <row r="226">
          <cell r="B226" t="str">
            <v>3318379</v>
          </cell>
          <cell r="C226" t="str">
            <v>Смесительный клапан термостатич.двухкон.</v>
          </cell>
          <cell r="D226" t="str">
            <v>Смесительный клапан термостатический встраиваемый ручной
Для двухконтурного котла и системы солнечного теплоснабжения естественной циркуляции</v>
          </cell>
          <cell r="E226" t="str">
            <v>SOLAR THERMOSTATIC VALVE</v>
          </cell>
          <cell r="F226">
            <v>26.299810000000001</v>
          </cell>
          <cell r="G226">
            <v>25</v>
          </cell>
          <cell r="H226">
            <v>22.403770000000002</v>
          </cell>
          <cell r="I226">
            <v>21.459780000000002</v>
          </cell>
          <cell r="J226">
            <v>21.459779999999999</v>
          </cell>
          <cell r="K226">
            <v>3155.9772000000003</v>
          </cell>
          <cell r="L226">
            <v>1750</v>
          </cell>
          <cell r="M226">
            <v>1971.5317600000001</v>
          </cell>
          <cell r="N226">
            <v>0</v>
          </cell>
          <cell r="O226">
            <v>0</v>
          </cell>
        </row>
        <row r="227">
          <cell r="B227" t="str">
            <v>3318419</v>
          </cell>
          <cell r="C227" t="str">
            <v>Смесительный клапан термостатич.произв.</v>
          </cell>
          <cell r="D227" t="str">
            <v>Смесительный клапан термостатический с высокой пропускной способностью 
Для двухконтурного котла (мощностью более 28 кВт) и системы солнечного теплоснабжения естественной циркуляции</v>
          </cell>
          <cell r="E227" t="str">
            <v>KIT SOLARE CALDAIE ALTA POTENZA</v>
          </cell>
          <cell r="F227">
            <v>37.389304166666669</v>
          </cell>
          <cell r="G227">
            <v>64.099999999999994</v>
          </cell>
          <cell r="H227">
            <v>64.095950000000002</v>
          </cell>
          <cell r="I227">
            <v>64.095950000000002</v>
          </cell>
          <cell r="J227">
            <v>64.095950000000002</v>
          </cell>
          <cell r="K227">
            <v>4486.7165000000005</v>
          </cell>
          <cell r="L227">
            <v>4487</v>
          </cell>
          <cell r="M227">
            <v>5640.4435999999996</v>
          </cell>
          <cell r="N227">
            <v>0</v>
          </cell>
          <cell r="O227">
            <v>0</v>
          </cell>
        </row>
        <row r="228">
          <cell r="B228" t="str">
            <v>3319093</v>
          </cell>
          <cell r="C228" t="str">
            <v>WIRELESS - ANALOGIC GATEWAY EU</v>
          </cell>
          <cell r="D228" t="str">
            <v>WIRELESS - ANALOGIC GATEWAY EU</v>
          </cell>
          <cell r="E228" t="str">
            <v>WIRELESS - ANALOGIC GATEWAY EU</v>
          </cell>
          <cell r="F228" t="str">
            <v>-</v>
          </cell>
          <cell r="G228" t="str">
            <v>-</v>
          </cell>
          <cell r="H228" t="e">
            <v>#N/A</v>
          </cell>
          <cell r="I228">
            <v>0</v>
          </cell>
          <cell r="J228">
            <v>28.279599999999999</v>
          </cell>
          <cell r="K228">
            <v>0</v>
          </cell>
          <cell r="L228">
            <v>0</v>
          </cell>
          <cell r="M228" t="e">
            <v>#N/A</v>
          </cell>
          <cell r="N228">
            <v>0</v>
          </cell>
          <cell r="O228">
            <v>0</v>
          </cell>
        </row>
        <row r="229">
          <cell r="B229" t="str">
            <v>12056107</v>
          </cell>
          <cell r="C229" t="str">
            <v>Комплект перевода на сжиженный газ</v>
          </cell>
          <cell r="D229" t="str">
            <v>CONVERSION KIT LPG TRL 65-85</v>
          </cell>
          <cell r="E229" t="str">
            <v>CONVERSION KIT LPG TRL 65-85</v>
          </cell>
          <cell r="F229" t="str">
            <v>-</v>
          </cell>
          <cell r="G229" t="str">
            <v>-</v>
          </cell>
          <cell r="H229" t="e">
            <v>#N/A</v>
          </cell>
          <cell r="I229">
            <v>0</v>
          </cell>
          <cell r="J229">
            <v>6.3806599999999998</v>
          </cell>
          <cell r="K229">
            <v>0</v>
          </cell>
          <cell r="L229">
            <v>0</v>
          </cell>
          <cell r="M229" t="e">
            <v>#N/A</v>
          </cell>
          <cell r="N229">
            <v>0</v>
          </cell>
          <cell r="O229">
            <v>0</v>
          </cell>
        </row>
        <row r="230">
          <cell r="B230" t="str">
            <v>12056118</v>
          </cell>
          <cell r="C230" t="str">
            <v>Комплект перевода на сжиженный газ</v>
          </cell>
          <cell r="D230" t="str">
            <v>CONVERSION KIT LPG TRL 100</v>
          </cell>
          <cell r="E230" t="str">
            <v>CONVERSION KIT LPG TRL 100</v>
          </cell>
          <cell r="F230" t="str">
            <v>-</v>
          </cell>
          <cell r="G230" t="str">
            <v>-</v>
          </cell>
          <cell r="H230" t="e">
            <v>#N/A</v>
          </cell>
          <cell r="I230">
            <v>0</v>
          </cell>
          <cell r="J230">
            <v>6.5151300000000001</v>
          </cell>
          <cell r="K230">
            <v>0</v>
          </cell>
          <cell r="L230">
            <v>0</v>
          </cell>
          <cell r="M230" t="e">
            <v>#N/A</v>
          </cell>
          <cell r="N230">
            <v>0</v>
          </cell>
          <cell r="O230">
            <v>0</v>
          </cell>
        </row>
        <row r="231">
          <cell r="B231" t="str">
            <v>12056129</v>
          </cell>
          <cell r="C231" t="str">
            <v>Комплект перевода на сжиженный газ</v>
          </cell>
          <cell r="D231" t="str">
            <v>CONVERSION KIT LPG TRL 120</v>
          </cell>
          <cell r="E231" t="str">
            <v>CONVERSION KIT LPG TRL 120</v>
          </cell>
          <cell r="F231" t="str">
            <v>-</v>
          </cell>
          <cell r="G231" t="str">
            <v>-</v>
          </cell>
          <cell r="H231" t="e">
            <v>#N/A</v>
          </cell>
          <cell r="I231">
            <v>0</v>
          </cell>
          <cell r="J231">
            <v>8.2260300000000015</v>
          </cell>
          <cell r="K231">
            <v>0</v>
          </cell>
          <cell r="L231">
            <v>0</v>
          </cell>
          <cell r="M231" t="e">
            <v>#N/A</v>
          </cell>
          <cell r="N231">
            <v>0</v>
          </cell>
          <cell r="O231">
            <v>0</v>
          </cell>
        </row>
        <row r="232">
          <cell r="B232" t="str">
            <v>3319098</v>
          </cell>
          <cell r="C232" t="str">
            <v>WIRELESS REPEATER EU</v>
          </cell>
          <cell r="D232" t="str">
            <v>WIRELESS REPEATER EU</v>
          </cell>
          <cell r="E232" t="str">
            <v>WIRELESS REPEATER EU</v>
          </cell>
          <cell r="F232" t="str">
            <v>-</v>
          </cell>
          <cell r="G232" t="str">
            <v>-</v>
          </cell>
          <cell r="H232" t="str">
            <v>-</v>
          </cell>
          <cell r="I232">
            <v>0</v>
          </cell>
          <cell r="J232">
            <v>46.659510000000004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B233" t="str">
            <v>64201726</v>
          </cell>
          <cell r="C233" t="str">
            <v>КАБЕЛЬ ДЛЯ AVS37.394</v>
          </cell>
          <cell r="D233" t="str">
            <v>CABLE (/AVS37.394)</v>
          </cell>
          <cell r="E233" t="str">
            <v>CABLE (/AVS37.394)</v>
          </cell>
          <cell r="F233" t="str">
            <v>-</v>
          </cell>
          <cell r="G233" t="str">
            <v>-</v>
          </cell>
          <cell r="H233" t="e">
            <v>#N/A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 t="e">
            <v>#N/A</v>
          </cell>
          <cell r="N233">
            <v>0</v>
          </cell>
          <cell r="O233">
            <v>0</v>
          </cell>
        </row>
        <row r="234">
          <cell r="B234" t="str">
            <v>107069</v>
          </cell>
          <cell r="C234" t="str">
            <v>Комплект ТЭНа для баков CNA1R и CNA2R</v>
          </cell>
          <cell r="D234" t="str">
            <v>Комплект ТЭНа для баков CNA1R и CNA2R
Состав: ТЭН 1.5 кВт однофазный под естественую циркуляцию, 220 В, фланец, магниевый анод, термостат и крышка. Для Kairos Thermo 150 л и 200 л.</v>
          </cell>
          <cell r="E234" t="str">
            <v>KIT EL. 1500 W SOLARE</v>
          </cell>
          <cell r="F234">
            <v>17.056889999999999</v>
          </cell>
          <cell r="G234">
            <v>17.440000000000001</v>
          </cell>
          <cell r="H234">
            <v>17.782230000000002</v>
          </cell>
          <cell r="I234">
            <v>19.28396</v>
          </cell>
          <cell r="J234">
            <v>19.28396</v>
          </cell>
          <cell r="K234">
            <v>2046.8268</v>
          </cell>
          <cell r="L234">
            <v>1220.8000000000002</v>
          </cell>
          <cell r="M234">
            <v>1564.8362400000001</v>
          </cell>
          <cell r="N234">
            <v>0</v>
          </cell>
          <cell r="O234">
            <v>0</v>
          </cell>
        </row>
        <row r="235">
          <cell r="B235" t="str">
            <v>3024272</v>
          </cell>
          <cell r="C235" t="str">
            <v>HEATING ELEMENT 2 KW FOR THERMO HF</v>
          </cell>
          <cell r="D235" t="str">
            <v>НАГРЕВАТЕЛЬНЫЙ ЭЛЕМЕНТ 2 КВ THERMO HF
Однофазный нагревательный элемент мощностью 2 кВт и напряжением 220 В.
В комплекте фланец, магниевый анод, термостат и крышку.
Устанавливается в Kairos Thermo Direct и Kairos Themo HF</v>
          </cell>
          <cell r="E235" t="str">
            <v>HEATING ELEMENT 2 KW FOR THERMO HF</v>
          </cell>
          <cell r="F235" t="str">
            <v>-</v>
          </cell>
          <cell r="G235" t="str">
            <v>-</v>
          </cell>
          <cell r="H235" t="e">
            <v>#N/A</v>
          </cell>
          <cell r="I235">
            <v>0</v>
          </cell>
          <cell r="J235">
            <v>22.47559</v>
          </cell>
          <cell r="K235">
            <v>0</v>
          </cell>
          <cell r="L235">
            <v>0</v>
          </cell>
          <cell r="M235" t="e">
            <v>#N/A</v>
          </cell>
          <cell r="N235">
            <v>0</v>
          </cell>
          <cell r="O235">
            <v>0</v>
          </cell>
        </row>
        <row r="236">
          <cell r="B236" t="str">
            <v>12061101</v>
          </cell>
          <cell r="C236" t="str">
            <v>Предохранительный клапан (6 бар, 1/2”).</v>
          </cell>
          <cell r="D236" t="str">
            <v>Предохранительный клапан (6 бар, 1/2”)</v>
          </cell>
          <cell r="E236" t="str">
            <v>SOLAR SAFETY VALVE 6 BAR</v>
          </cell>
          <cell r="F236">
            <v>6.4624199999999998</v>
          </cell>
          <cell r="G236">
            <v>6.46</v>
          </cell>
          <cell r="H236">
            <v>7.5559499999999993</v>
          </cell>
          <cell r="I236">
            <v>6.4624199999999998</v>
          </cell>
          <cell r="J236">
            <v>8.0959900000000005</v>
          </cell>
          <cell r="K236">
            <v>775.49040000000002</v>
          </cell>
          <cell r="L236">
            <v>452.2</v>
          </cell>
          <cell r="M236">
            <v>664.92359999999996</v>
          </cell>
          <cell r="N236">
            <v>0</v>
          </cell>
          <cell r="O236">
            <v>0</v>
          </cell>
        </row>
        <row r="237">
          <cell r="B237" t="str">
            <v>3078021</v>
          </cell>
          <cell r="C237" t="str">
            <v>Электр. комплект 1,8 кВт (ТЭН,термостат)</v>
          </cell>
          <cell r="D237" t="str">
            <v>Электрический комплект 1,8 кВт: фланец с ТЭНом 1,8 кВт, термостат со стержневым погружным элементом, проводка, анод protech, магниевый анод, прокладки для фланца, 6 винтов Для бойлеров косвенного нагрева BCH 80/120</v>
          </cell>
          <cell r="E237" t="str">
            <v>KIT HEATING ELEMENT BCH 1.8KW</v>
          </cell>
          <cell r="F237">
            <v>31.45654</v>
          </cell>
          <cell r="G237">
            <v>31.46</v>
          </cell>
          <cell r="H237">
            <v>31.456540000000004</v>
          </cell>
          <cell r="I237">
            <v>24.405939999999998</v>
          </cell>
          <cell r="J237">
            <v>25.297930000000001</v>
          </cell>
          <cell r="K237">
            <v>3774.7847999999999</v>
          </cell>
          <cell r="L237">
            <v>2202.2000000000003</v>
          </cell>
          <cell r="M237">
            <v>2768.1755200000002</v>
          </cell>
          <cell r="N237">
            <v>0</v>
          </cell>
          <cell r="O237">
            <v>10716.423642288002</v>
          </cell>
        </row>
        <row r="238">
          <cell r="B238" t="str">
            <v>3078022</v>
          </cell>
          <cell r="C238" t="str">
            <v>Электр. комплект 2,2 кВт (ТЭН,термостат)</v>
          </cell>
          <cell r="D238" t="str">
            <v>Электрический комплект 2,2 кВт: фланец с ТЭНом 2,2 кВт, термостат со стержневым погружным элементом, проводка, анод protech, магниевый анод, прокладки для фланца, 6 винтов Для бойлеров косвенного нагрева BCH 160</v>
          </cell>
          <cell r="E238" t="str">
            <v>KIT HEATING ELEMENT BCH 2.2KW</v>
          </cell>
          <cell r="F238">
            <v>25.727500000000003</v>
          </cell>
          <cell r="G238">
            <v>25.73</v>
          </cell>
          <cell r="H238">
            <v>25.727499999999999</v>
          </cell>
          <cell r="I238">
            <v>24.786560000000001</v>
          </cell>
          <cell r="J238">
            <v>25.626279999999998</v>
          </cell>
          <cell r="K238">
            <v>3087.3</v>
          </cell>
          <cell r="L238">
            <v>1801.1000000000001</v>
          </cell>
          <cell r="M238">
            <v>2264.02</v>
          </cell>
          <cell r="N238">
            <v>0</v>
          </cell>
          <cell r="O238">
            <v>12568.645012560004</v>
          </cell>
        </row>
        <row r="239">
          <cell r="B239" t="str">
            <v>12076270</v>
          </cell>
          <cell r="C239" t="str">
            <v>Адаптер д-коакс. дымохода 2х80-80-125</v>
          </cell>
          <cell r="D239" t="str">
            <v>RACCORDO LAS A CALDAIA D80/80 - D80/125</v>
          </cell>
          <cell r="E239" t="str">
            <v>RACCORDO LAS A CALDAIA D80/80 - D80/125</v>
          </cell>
          <cell r="F239">
            <v>36.514270000000003</v>
          </cell>
          <cell r="G239">
            <v>36.69</v>
          </cell>
          <cell r="H239">
            <v>30.595990000000004</v>
          </cell>
          <cell r="I239">
            <v>30.24558</v>
          </cell>
          <cell r="J239">
            <v>31.595089999999995</v>
          </cell>
          <cell r="K239">
            <v>4381.7124000000003</v>
          </cell>
          <cell r="L239">
            <v>2568.2999999999997</v>
          </cell>
          <cell r="M239">
            <v>2692.4471200000003</v>
          </cell>
          <cell r="N239">
            <v>0</v>
          </cell>
          <cell r="O239">
            <v>0</v>
          </cell>
        </row>
        <row r="240">
          <cell r="B240" t="str">
            <v>12076281</v>
          </cell>
          <cell r="C240" t="str">
            <v>Адаптер d100/100-d110/150</v>
          </cell>
          <cell r="D240" t="str">
            <v>Адаптер Ø100/1000Ø110/150
Для одиночной установки Genus Premium HP 85-100</v>
          </cell>
          <cell r="E240" t="str">
            <v>FLUE ADAPTER 100/100 PAR TO 110/150 CONC</v>
          </cell>
          <cell r="F240">
            <v>51.705839999999995</v>
          </cell>
          <cell r="G240">
            <v>49.39</v>
          </cell>
          <cell r="H240">
            <v>40.812249999999999</v>
          </cell>
          <cell r="I240">
            <v>40.164900000000003</v>
          </cell>
          <cell r="J240">
            <v>41.443899999999999</v>
          </cell>
          <cell r="K240">
            <v>6204.7007999999996</v>
          </cell>
          <cell r="L240">
            <v>3457.3</v>
          </cell>
          <cell r="M240">
            <v>3591.4780000000001</v>
          </cell>
          <cell r="N240">
            <v>0</v>
          </cell>
          <cell r="O240">
            <v>0</v>
          </cell>
        </row>
        <row r="241">
          <cell r="B241" t="str">
            <v>12076292</v>
          </cell>
          <cell r="C241" t="str">
            <v>Адаптер системы дымоудаления с 80/80 на</v>
          </cell>
          <cell r="D241" t="str">
            <v>Адаптер дымоудаления с 80/80 на 80/125 коаксиальный</v>
          </cell>
          <cell r="E241" t="str">
            <v>FLUE ADAPTER 100/100 PAR TO 100/150 CONC</v>
          </cell>
          <cell r="F241">
            <v>38.995649999999998</v>
          </cell>
          <cell r="G241">
            <v>38.96</v>
          </cell>
          <cell r="H241">
            <v>32.889150000000001</v>
          </cell>
          <cell r="I241">
            <v>32.519439999999996</v>
          </cell>
          <cell r="J241">
            <v>33.874169999999999</v>
          </cell>
          <cell r="K241">
            <v>4679.4780000000001</v>
          </cell>
          <cell r="L241">
            <v>2727.2000000000003</v>
          </cell>
          <cell r="M241">
            <v>2894.2452000000003</v>
          </cell>
          <cell r="N241">
            <v>0</v>
          </cell>
          <cell r="O241">
            <v>9393.4083778080039</v>
          </cell>
        </row>
        <row r="242">
          <cell r="B242" t="str">
            <v>12077106</v>
          </cell>
          <cell r="C242" t="str">
            <v>К-Т ПЕРЕВОДА НА СЖИЖЕННЫЙ ГАЗ (LPG)</v>
          </cell>
          <cell r="D242" t="str">
            <v>KIT CONVERSIONE GAS NAT./LIQ. R30/65-85</v>
          </cell>
          <cell r="E242" t="str">
            <v>KIT CONVERSIONE GAS NAT./LIQ. R30/65-85</v>
          </cell>
          <cell r="F242" t="str">
            <v>-</v>
          </cell>
          <cell r="G242" t="str">
            <v>-</v>
          </cell>
          <cell r="H242" t="e">
            <v>#N/A</v>
          </cell>
          <cell r="I242">
            <v>0</v>
          </cell>
          <cell r="J242">
            <v>6.69</v>
          </cell>
          <cell r="K242">
            <v>0</v>
          </cell>
          <cell r="L242">
            <v>0</v>
          </cell>
          <cell r="M242" t="e">
            <v>#N/A</v>
          </cell>
          <cell r="N242">
            <v>0</v>
          </cell>
          <cell r="O242">
            <v>0</v>
          </cell>
        </row>
        <row r="243">
          <cell r="B243" t="str">
            <v>12077117</v>
          </cell>
          <cell r="C243" t="str">
            <v>К-Т ПЕРЕВОДА НА СЖИЖЕННЫЙ ГАЗ (LPG)</v>
          </cell>
          <cell r="D243" t="str">
            <v>EQP TRASFORMA.  &gt; GPL</v>
          </cell>
          <cell r="E243" t="str">
            <v>EQP TRASFORMA.  &gt; GPL</v>
          </cell>
          <cell r="F243" t="str">
            <v>-</v>
          </cell>
          <cell r="G243" t="str">
            <v>-</v>
          </cell>
          <cell r="H243" t="e">
            <v>#N/A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 t="e">
            <v>#N/A</v>
          </cell>
          <cell r="N243">
            <v>0</v>
          </cell>
          <cell r="O243">
            <v>0</v>
          </cell>
        </row>
        <row r="244">
          <cell r="B244" t="str">
            <v>12078041</v>
          </cell>
          <cell r="C244" t="str">
            <v>Расширительный бак 80л</v>
          </cell>
          <cell r="D244" t="str">
            <v>Солнечный расширительный бак 80л</v>
          </cell>
          <cell r="E244" t="str">
            <v>SOLAR EXPANSION VESSEL 80 LT</v>
          </cell>
          <cell r="F244">
            <v>118.36999999999999</v>
          </cell>
          <cell r="G244">
            <v>118.37</v>
          </cell>
          <cell r="H244">
            <v>118.36999999999999</v>
          </cell>
          <cell r="I244">
            <v>118.37</v>
          </cell>
          <cell r="J244">
            <v>118.37</v>
          </cell>
          <cell r="K244">
            <v>14204.4</v>
          </cell>
          <cell r="L244">
            <v>8285.9</v>
          </cell>
          <cell r="M244">
            <v>10416.56</v>
          </cell>
          <cell r="N244">
            <v>0</v>
          </cell>
          <cell r="O244">
            <v>0</v>
          </cell>
        </row>
        <row r="245">
          <cell r="B245" t="str">
            <v>3078023</v>
          </cell>
          <cell r="C245" t="str">
            <v>Эл. комплект 2,2кВт (длин ТЭН,термостат)</v>
          </cell>
          <cell r="D245" t="str">
            <v>Электрический комплект 2,2 кВт: фланец с длинным ТЭНом 2,2 кВт, термостат со стержневым погружным элементом, проводка, длинный погружной элемент, анод protech, магниевый анод, прокладки для фланца, 6 винтов Для бойлеров косвенного нагрева BCH 120/160</v>
          </cell>
          <cell r="E245" t="str">
            <v>KIT HEATING ELEMENT BCH 2,2KW 160L SOL</v>
          </cell>
          <cell r="F245">
            <v>42.790689999999998</v>
          </cell>
          <cell r="G245">
            <v>40.619999999999997</v>
          </cell>
          <cell r="H245">
            <v>34.631619999999998</v>
          </cell>
          <cell r="I245">
            <v>34.631620000000005</v>
          </cell>
          <cell r="J245">
            <v>35.536099999999998</v>
          </cell>
          <cell r="K245">
            <v>5134.8827999999994</v>
          </cell>
          <cell r="L245">
            <v>2843.3999999999996</v>
          </cell>
          <cell r="M245">
            <v>3047.5825599999998</v>
          </cell>
          <cell r="N245">
            <v>0</v>
          </cell>
          <cell r="O245">
            <v>14950.072488624004</v>
          </cell>
        </row>
        <row r="246">
          <cell r="B246" t="str">
            <v>3078026</v>
          </cell>
          <cell r="C246" t="str">
            <v>Электр. комплект 1,8 кВт</v>
          </cell>
          <cell r="D246" t="str">
            <v>Электрический комплект 1,8 кВт: фланец с длинным ТЭНом 1,8 кВт, термостат со стержневым погружным элементом, проводка, длинный погружной элемент, анод protech, магниевый анод, прокладки для фланца, 6 винтов Для бойлеров косвенного нагрева BCH 80</v>
          </cell>
          <cell r="E246" t="str">
            <v>KIT HEATING ELEMENT BCH  80L X,X KW FLOO</v>
          </cell>
          <cell r="F246">
            <v>42.423819999999999</v>
          </cell>
          <cell r="G246">
            <v>40.93</v>
          </cell>
          <cell r="H246">
            <v>30.736040000000003</v>
          </cell>
          <cell r="I246">
            <v>30.736039999999999</v>
          </cell>
          <cell r="J246">
            <v>31.752089999999999</v>
          </cell>
          <cell r="K246">
            <v>5090.8584000000001</v>
          </cell>
          <cell r="L246">
            <v>2865.1</v>
          </cell>
          <cell r="M246">
            <v>2704.7715200000002</v>
          </cell>
          <cell r="N246">
            <v>0</v>
          </cell>
          <cell r="O246">
            <v>12965.549591904004</v>
          </cell>
        </row>
        <row r="247">
          <cell r="B247" t="str">
            <v>3078058</v>
          </cell>
          <cell r="C247" t="str">
            <v>Электр. комплект 9 кВт</v>
          </cell>
          <cell r="D247" t="str">
            <v>Электрический комплект 9 кВт</v>
          </cell>
          <cell r="E247" t="str">
            <v>ELEC. KIT 9KW 400V0F400MM</v>
          </cell>
          <cell r="F247">
            <v>291.62227999999999</v>
          </cell>
          <cell r="G247">
            <v>291.62</v>
          </cell>
          <cell r="H247">
            <v>305.73498999999998</v>
          </cell>
          <cell r="I247">
            <v>280.29849999999999</v>
          </cell>
          <cell r="J247">
            <v>285.58938000000001</v>
          </cell>
          <cell r="K247">
            <v>34994.673600000002</v>
          </cell>
          <cell r="L247">
            <v>20413.400000000001</v>
          </cell>
          <cell r="M247">
            <v>26904.679120000001</v>
          </cell>
          <cell r="N247">
            <v>0</v>
          </cell>
          <cell r="O247">
            <v>0</v>
          </cell>
        </row>
        <row r="248">
          <cell r="B248" t="str">
            <v>12082980</v>
          </cell>
          <cell r="C248" t="str">
            <v>OPTION SET 7A1: KOMPL.SET PWT DT=10K</v>
          </cell>
          <cell r="D248" t="str">
            <v>KIT PLATE HEAT EXCH ΔT=10K-20K R601</v>
          </cell>
          <cell r="E248" t="str">
            <v>KIT PLATE HEAT EXCH ΔT=10K-20K R601</v>
          </cell>
          <cell r="F248">
            <v>549.85419366666667</v>
          </cell>
          <cell r="G248">
            <v>942.61</v>
          </cell>
          <cell r="H248">
            <v>749.80117318181829</v>
          </cell>
          <cell r="I248">
            <v>776.26474400000006</v>
          </cell>
          <cell r="J248">
            <v>835.22156000000007</v>
          </cell>
          <cell r="K248">
            <v>65982.503240000005</v>
          </cell>
          <cell r="L248">
            <v>65982.7</v>
          </cell>
          <cell r="M248">
            <v>65982.503240000005</v>
          </cell>
          <cell r="N248">
            <v>0</v>
          </cell>
          <cell r="O248">
            <v>0</v>
          </cell>
        </row>
        <row r="249">
          <cell r="B249" t="str">
            <v>12082991</v>
          </cell>
          <cell r="C249" t="str">
            <v>OPTION SET 7A1: KOMPL.SET PWT DT=10K</v>
          </cell>
          <cell r="D249" t="str">
            <v>KIT PLATE HEAT EXCH ΔT=10K R602-R603</v>
          </cell>
          <cell r="E249" t="str">
            <v>KIT PLATE HEAT EXCH ΔT=10K R602-R603</v>
          </cell>
          <cell r="F249">
            <v>607.58351874999994</v>
          </cell>
          <cell r="G249">
            <v>1041.57</v>
          </cell>
          <cell r="H249">
            <v>828.52298011363632</v>
          </cell>
          <cell r="I249">
            <v>857.76496764705871</v>
          </cell>
          <cell r="J249">
            <v>972.13362999999993</v>
          </cell>
          <cell r="K249">
            <v>72910.022249999995</v>
          </cell>
          <cell r="L249">
            <v>72909.899999999994</v>
          </cell>
          <cell r="M249">
            <v>72910.022249999995</v>
          </cell>
          <cell r="N249">
            <v>0</v>
          </cell>
          <cell r="O249">
            <v>0</v>
          </cell>
        </row>
        <row r="250">
          <cell r="B250" t="str">
            <v>12083002</v>
          </cell>
          <cell r="C250" t="str">
            <v>OPTION SET 7B1: KOMPL.SET PWT DT=20K</v>
          </cell>
          <cell r="D250" t="str">
            <v>KIT PLATE HEAT EXCH ΔT=15K-20K R604-R605</v>
          </cell>
          <cell r="E250" t="str">
            <v>KIT PLATE HEAT EXCH ΔT=15K-20K R604-R605</v>
          </cell>
          <cell r="F250">
            <v>638.84686250000004</v>
          </cell>
          <cell r="G250">
            <v>1095.17</v>
          </cell>
          <cell r="H250">
            <v>871.15481250000005</v>
          </cell>
          <cell r="I250">
            <v>901.90145294117644</v>
          </cell>
          <cell r="J250">
            <v>1022.15498</v>
          </cell>
          <cell r="K250">
            <v>76661.623500000002</v>
          </cell>
          <cell r="L250">
            <v>76661.900000000009</v>
          </cell>
          <cell r="M250">
            <v>76661.623500000002</v>
          </cell>
          <cell r="N250">
            <v>0</v>
          </cell>
          <cell r="O250">
            <v>0</v>
          </cell>
        </row>
        <row r="251">
          <cell r="B251" t="str">
            <v>12083013</v>
          </cell>
          <cell r="C251" t="str">
            <v>OPTION SET 7B1: KOMPL.SET PWT DT=20K</v>
          </cell>
          <cell r="D251" t="str">
            <v>KIT PLATE HEAT EXCH ΔT=20K R606-R607</v>
          </cell>
          <cell r="E251" t="str">
            <v>KIT PLATE HEAT EXCH ΔT=20K R606-R607</v>
          </cell>
          <cell r="F251">
            <v>1255.5331618333332</v>
          </cell>
          <cell r="G251">
            <v>2152.34</v>
          </cell>
          <cell r="H251">
            <v>1712.0906752272726</v>
          </cell>
          <cell r="I251">
            <v>1772.5174049411764</v>
          </cell>
          <cell r="J251">
            <v>1907.1389799999999</v>
          </cell>
          <cell r="K251">
            <v>150663.97941999999</v>
          </cell>
          <cell r="L251">
            <v>150663.80000000002</v>
          </cell>
          <cell r="M251">
            <v>150663.97941999999</v>
          </cell>
          <cell r="N251">
            <v>0</v>
          </cell>
          <cell r="O251">
            <v>0</v>
          </cell>
        </row>
        <row r="252">
          <cell r="B252" t="str">
            <v>12083024</v>
          </cell>
          <cell r="C252" t="str">
            <v>OPTION SET 8A1: KOMPL.SET HYDR. WEICHE</v>
          </cell>
          <cell r="D252" t="str">
            <v>Гидравлический разделитель (для систем с Δt=10-20оС) МОНО</v>
          </cell>
          <cell r="E252" t="str">
            <v>KIT MONO HEADER DT=10K-20K R601-R603</v>
          </cell>
          <cell r="F252">
            <v>368.47750000000002</v>
          </cell>
          <cell r="G252">
            <v>368.48</v>
          </cell>
          <cell r="H252">
            <v>368.47750000000002</v>
          </cell>
          <cell r="I252">
            <v>368.47750000000002</v>
          </cell>
          <cell r="J252">
            <v>368.47750000000002</v>
          </cell>
          <cell r="K252">
            <v>44217.3</v>
          </cell>
          <cell r="L252">
            <v>25793.600000000002</v>
          </cell>
          <cell r="M252">
            <v>32426.02</v>
          </cell>
          <cell r="N252">
            <v>0</v>
          </cell>
          <cell r="O252">
            <v>0</v>
          </cell>
        </row>
        <row r="253">
          <cell r="B253" t="str">
            <v>12083035</v>
          </cell>
          <cell r="C253" t="str">
            <v>OPTION SET 8A1: KOMPL.SET HYDR. WEICHE</v>
          </cell>
          <cell r="D253" t="str">
            <v>Гидравлический разделитель (для систем с Δt=15-20оС) МОНО</v>
          </cell>
          <cell r="E253" t="str">
            <v>KIT MONO HEADER DT=15K-20K R604-R607</v>
          </cell>
          <cell r="F253">
            <v>340.23489133333334</v>
          </cell>
          <cell r="G253">
            <v>583.26</v>
          </cell>
          <cell r="H253">
            <v>463.95666999999997</v>
          </cell>
          <cell r="I253">
            <v>463.95667000000003</v>
          </cell>
          <cell r="J253">
            <v>0</v>
          </cell>
          <cell r="K253">
            <v>40828.186959999999</v>
          </cell>
          <cell r="L253">
            <v>40828.199999999997</v>
          </cell>
          <cell r="M253">
            <v>40828.186959999999</v>
          </cell>
          <cell r="N253">
            <v>0</v>
          </cell>
          <cell r="O253">
            <v>0</v>
          </cell>
        </row>
        <row r="254">
          <cell r="B254" t="str">
            <v>12083046</v>
          </cell>
          <cell r="C254" t="str">
            <v>Гидравлический разделитель</v>
          </cell>
          <cell r="D254" t="str">
            <v>Гидравлический разделитель (для систем с Δt=15-20оС) ДУО</v>
          </cell>
          <cell r="E254" t="str">
            <v>KIT DUO HEADER DT=15K-20K R601-R603</v>
          </cell>
          <cell r="F254">
            <v>345.42933333333332</v>
          </cell>
          <cell r="G254">
            <v>592.16</v>
          </cell>
          <cell r="H254">
            <v>471.03999999999996</v>
          </cell>
          <cell r="I254">
            <v>471.04</v>
          </cell>
          <cell r="J254">
            <v>471.04</v>
          </cell>
          <cell r="K254">
            <v>41451.519999999997</v>
          </cell>
          <cell r="L254">
            <v>41451.199999999997</v>
          </cell>
          <cell r="M254">
            <v>41451.519999999997</v>
          </cell>
          <cell r="N254">
            <v>0</v>
          </cell>
          <cell r="O254">
            <v>0</v>
          </cell>
        </row>
        <row r="255">
          <cell r="B255" t="str">
            <v>12083057</v>
          </cell>
          <cell r="C255" t="str">
            <v>Гидравлический разделитель</v>
          </cell>
          <cell r="D255" t="str">
            <v>Гидравлический разделитель (для систем с Δt=15-20оС) ДУО</v>
          </cell>
          <cell r="E255" t="str">
            <v>KIT DUO HEADER DT=15K-20K R604-R607</v>
          </cell>
          <cell r="F255">
            <v>591.72230000000002</v>
          </cell>
          <cell r="G255">
            <v>591.72</v>
          </cell>
          <cell r="H255">
            <v>591.7222999999999</v>
          </cell>
          <cell r="I255">
            <v>591.72230000000002</v>
          </cell>
          <cell r="J255">
            <v>591.72230000000002</v>
          </cell>
          <cell r="K255">
            <v>71006.676000000007</v>
          </cell>
          <cell r="L255">
            <v>41420.400000000001</v>
          </cell>
          <cell r="M255">
            <v>52071.562399999995</v>
          </cell>
          <cell r="N255">
            <v>0</v>
          </cell>
          <cell r="O255">
            <v>0</v>
          </cell>
        </row>
        <row r="256">
          <cell r="B256" t="str">
            <v>3078059</v>
          </cell>
          <cell r="C256" t="str">
            <v>Электр. комплект 15 кВт</v>
          </cell>
          <cell r="D256" t="str">
            <v>Электрический комплект 15 кВт</v>
          </cell>
          <cell r="E256" t="str">
            <v>ELEC. KIT.15KW 400V0F400MM</v>
          </cell>
          <cell r="F256">
            <v>320.62153000000001</v>
          </cell>
          <cell r="G256">
            <v>320.62</v>
          </cell>
          <cell r="H256">
            <v>340.95148999999998</v>
          </cell>
          <cell r="I256">
            <v>312.40861999999998</v>
          </cell>
          <cell r="J256">
            <v>340.05192</v>
          </cell>
          <cell r="K256">
            <v>38474.583599999998</v>
          </cell>
          <cell r="L256">
            <v>22443.4</v>
          </cell>
          <cell r="M256">
            <v>30003.73112</v>
          </cell>
          <cell r="N256">
            <v>0</v>
          </cell>
          <cell r="O256">
            <v>0</v>
          </cell>
        </row>
        <row r="257">
          <cell r="B257" t="str">
            <v>3078066</v>
          </cell>
          <cell r="C257" t="str">
            <v>Электр. комплект 6 кВт</v>
          </cell>
          <cell r="D257" t="str">
            <v>Электрический комплект 6 кВт 400 В:  1” 1/2 резьбовой ТЭН и термостат.
Защита: IP 21 для монтажа на трехфазном фланце</v>
          </cell>
          <cell r="E257" t="str">
            <v>ELECTRIC KIT 6 KW 400V0CAP CONNECTION</v>
          </cell>
          <cell r="F257">
            <v>146.995</v>
          </cell>
          <cell r="G257">
            <v>147</v>
          </cell>
          <cell r="H257">
            <v>146.995</v>
          </cell>
          <cell r="I257">
            <v>146.995</v>
          </cell>
          <cell r="J257">
            <v>149.56498000000002</v>
          </cell>
          <cell r="K257">
            <v>17639.400000000001</v>
          </cell>
          <cell r="L257">
            <v>10290</v>
          </cell>
          <cell r="M257">
            <v>12935.56</v>
          </cell>
          <cell r="N257">
            <v>0</v>
          </cell>
          <cell r="O257">
            <v>0</v>
          </cell>
        </row>
        <row r="258">
          <cell r="B258" t="str">
            <v>3078069</v>
          </cell>
          <cell r="C258" t="str">
            <v>Electrict kit E/I 1,5 kW</v>
          </cell>
          <cell r="D258" t="str">
            <v>Electrict kit E/I 1,5 kW</v>
          </cell>
          <cell r="E258" t="str">
            <v>ELECTRIC KIT BDR CDS  1,5 KW-230V</v>
          </cell>
          <cell r="F258" t="str">
            <v>-</v>
          </cell>
          <cell r="G258" t="str">
            <v>-</v>
          </cell>
          <cell r="H258" t="e">
            <v>#N/A</v>
          </cell>
          <cell r="I258">
            <v>0</v>
          </cell>
          <cell r="J258">
            <v>26.577779999999997</v>
          </cell>
          <cell r="K258">
            <v>0</v>
          </cell>
          <cell r="L258">
            <v>0</v>
          </cell>
          <cell r="M258" t="e">
            <v>#N/A</v>
          </cell>
          <cell r="N258">
            <v>0</v>
          </cell>
          <cell r="O258">
            <v>0</v>
          </cell>
        </row>
        <row r="259">
          <cell r="B259" t="str">
            <v>12083178</v>
          </cell>
          <cell r="C259" t="str">
            <v>OPTION SET 15A: SICHERHEITSGRUPPE 3 BAR</v>
          </cell>
          <cell r="D259" t="str">
            <v xml:space="preserve">Предохранительный клапан 3 Бара в сборе с термоманометром </v>
          </cell>
          <cell r="E259" t="str">
            <v>KIT SAFETY VALVE/MANOM. 3 BAR R601-R603</v>
          </cell>
          <cell r="F259">
            <v>126.9062</v>
          </cell>
          <cell r="G259">
            <v>126.91</v>
          </cell>
          <cell r="H259">
            <v>126.9062</v>
          </cell>
          <cell r="I259">
            <v>126.9062</v>
          </cell>
          <cell r="J259">
            <v>126.9062</v>
          </cell>
          <cell r="K259">
            <v>15228.744000000001</v>
          </cell>
          <cell r="L259">
            <v>8883.6999999999989</v>
          </cell>
          <cell r="M259">
            <v>11167.7456</v>
          </cell>
          <cell r="N259">
            <v>0</v>
          </cell>
          <cell r="O259">
            <v>0</v>
          </cell>
        </row>
        <row r="260">
          <cell r="B260" t="str">
            <v>12083189</v>
          </cell>
          <cell r="C260" t="str">
            <v>Предохранительный клапан 3 Бар</v>
          </cell>
          <cell r="D260" t="str">
            <v xml:space="preserve">Предохранительный клапан 3 Бара в сборе с термоманометром </v>
          </cell>
          <cell r="E260" t="str">
            <v>KIT SAFETY VALVE/MANOM. 3 BAR R604-R607</v>
          </cell>
          <cell r="F260">
            <v>221.31471999999997</v>
          </cell>
          <cell r="G260">
            <v>221.31</v>
          </cell>
          <cell r="H260">
            <v>221.31471999999997</v>
          </cell>
          <cell r="I260">
            <v>221.31471999999999</v>
          </cell>
          <cell r="J260">
            <v>221.31471999999999</v>
          </cell>
          <cell r="K260">
            <v>26557.766399999997</v>
          </cell>
          <cell r="L260">
            <v>15491.7</v>
          </cell>
          <cell r="M260">
            <v>19475.695359999998</v>
          </cell>
          <cell r="N260">
            <v>0</v>
          </cell>
          <cell r="O260">
            <v>0</v>
          </cell>
        </row>
        <row r="261">
          <cell r="B261" t="str">
            <v>12083200</v>
          </cell>
          <cell r="C261" t="str">
            <v>Предохранительный клапан 4 Бар</v>
          </cell>
          <cell r="D261" t="str">
            <v xml:space="preserve">Предохранительный клапан 4 Бара в сборе с термоманометром </v>
          </cell>
          <cell r="E261" t="str">
            <v>KIT SAFETY VALVE/MANOM. 4 BAR R601-R603</v>
          </cell>
          <cell r="F261">
            <v>143.74567458333334</v>
          </cell>
          <cell r="G261">
            <v>246.42</v>
          </cell>
          <cell r="H261">
            <v>196.01682897727275</v>
          </cell>
          <cell r="I261">
            <v>202.93507000000002</v>
          </cell>
          <cell r="J261">
            <v>202.93507</v>
          </cell>
          <cell r="K261">
            <v>17249.480950000001</v>
          </cell>
          <cell r="L261">
            <v>17249.399999999998</v>
          </cell>
          <cell r="M261">
            <v>17249.480950000001</v>
          </cell>
          <cell r="N261">
            <v>0</v>
          </cell>
          <cell r="O261">
            <v>0</v>
          </cell>
        </row>
        <row r="262">
          <cell r="B262" t="str">
            <v>12083211</v>
          </cell>
          <cell r="C262" t="str">
            <v>Предохранительный клапан 4 Бар</v>
          </cell>
          <cell r="D262" t="str">
            <v xml:space="preserve">Предохранительный клапан 4 Бара в сборе с термоманометром </v>
          </cell>
          <cell r="E262" t="str">
            <v>KIT SAFETY VALVE/MANOM. 4 BAR R604-R607</v>
          </cell>
          <cell r="F262">
            <v>297.28499999999997</v>
          </cell>
          <cell r="G262">
            <v>297.29000000000002</v>
          </cell>
          <cell r="H262">
            <v>297.28500000000003</v>
          </cell>
          <cell r="I262">
            <v>297.28499999999997</v>
          </cell>
          <cell r="J262">
            <v>297.28500000000003</v>
          </cell>
          <cell r="K262">
            <v>35674.199999999997</v>
          </cell>
          <cell r="L262">
            <v>20810.300000000003</v>
          </cell>
          <cell r="M262">
            <v>26161.08</v>
          </cell>
          <cell r="N262">
            <v>0</v>
          </cell>
          <cell r="O262">
            <v>0</v>
          </cell>
        </row>
        <row r="263">
          <cell r="B263" t="str">
            <v>12083222</v>
          </cell>
          <cell r="C263" t="str">
            <v>Предохранительный клапан 5 Бар</v>
          </cell>
          <cell r="D263" t="str">
            <v xml:space="preserve">Предохранительный клапан 5 Бара в сборе с термоманометром </v>
          </cell>
          <cell r="E263" t="str">
            <v>KIT SAFETY VALVE/MANOM. 5 BAR R601-R603</v>
          </cell>
          <cell r="F263">
            <v>139.26114733333333</v>
          </cell>
          <cell r="G263">
            <v>238.73</v>
          </cell>
          <cell r="H263">
            <v>189.90156454545456</v>
          </cell>
          <cell r="I263">
            <v>196.60397270588237</v>
          </cell>
          <cell r="J263">
            <v>0</v>
          </cell>
          <cell r="K263">
            <v>16711.337680000001</v>
          </cell>
          <cell r="L263">
            <v>16711.099999999999</v>
          </cell>
          <cell r="M263">
            <v>16711.337680000001</v>
          </cell>
          <cell r="N263">
            <v>0</v>
          </cell>
          <cell r="O263">
            <v>0</v>
          </cell>
        </row>
        <row r="264">
          <cell r="B264" t="str">
            <v>12083233</v>
          </cell>
          <cell r="C264" t="str">
            <v>Предохранительный клапан 5 Бар</v>
          </cell>
          <cell r="D264" t="str">
            <v xml:space="preserve">Предохранительный клапан 5 Бара в сборе с термоманометром </v>
          </cell>
          <cell r="E264" t="str">
            <v>KIT SAFETY VALVE/MANOM. 5 BAR R604-R607</v>
          </cell>
          <cell r="F264">
            <v>231.38500000000002</v>
          </cell>
          <cell r="G264">
            <v>396.66</v>
          </cell>
          <cell r="H264">
            <v>315.52500000000003</v>
          </cell>
          <cell r="I264">
            <v>315.52499999999998</v>
          </cell>
          <cell r="J264">
            <v>0</v>
          </cell>
          <cell r="K264">
            <v>27766.2</v>
          </cell>
          <cell r="L264">
            <v>27766.2</v>
          </cell>
          <cell r="M264">
            <v>27766.2</v>
          </cell>
          <cell r="N264">
            <v>0</v>
          </cell>
          <cell r="O264">
            <v>0</v>
          </cell>
        </row>
        <row r="265">
          <cell r="B265" t="str">
            <v>12083244</v>
          </cell>
          <cell r="C265" t="str">
            <v>Предохранительный клапан 6 Бар в сборе</v>
          </cell>
          <cell r="D265" t="str">
            <v xml:space="preserve">Предохранительный клапан 6 Бар в сборе с термоманометром </v>
          </cell>
          <cell r="E265" t="str">
            <v>KIT SAFETY VALVE/MANOM. 6 BAR R601-R603</v>
          </cell>
          <cell r="F265">
            <v>144.69309166666665</v>
          </cell>
          <cell r="G265">
            <v>248.05</v>
          </cell>
          <cell r="H265">
            <v>197.30876136363634</v>
          </cell>
          <cell r="I265">
            <v>204.27259999999998</v>
          </cell>
          <cell r="J265">
            <v>204.27260000000001</v>
          </cell>
          <cell r="K265">
            <v>17363.170999999998</v>
          </cell>
          <cell r="L265">
            <v>17363.5</v>
          </cell>
          <cell r="M265">
            <v>17363.170999999998</v>
          </cell>
          <cell r="N265">
            <v>0</v>
          </cell>
          <cell r="O265">
            <v>0</v>
          </cell>
        </row>
        <row r="266">
          <cell r="B266" t="str">
            <v>12083255</v>
          </cell>
          <cell r="C266" t="str">
            <v>Предохранительный клапан 6 Бар</v>
          </cell>
          <cell r="D266" t="str">
            <v xml:space="preserve">Предохранительный клапан 6 Бар в сборе с термоманометром </v>
          </cell>
          <cell r="E266" t="str">
            <v>KIT SAFETY VALVE/MANOM. 6 BAR R604-R607</v>
          </cell>
          <cell r="F266">
            <v>214.32745749999998</v>
          </cell>
          <cell r="G266">
            <v>367.42</v>
          </cell>
          <cell r="H266">
            <v>292.26471477272725</v>
          </cell>
          <cell r="I266">
            <v>302.57993999999997</v>
          </cell>
          <cell r="J266">
            <v>302.57994000000002</v>
          </cell>
          <cell r="K266">
            <v>25719.294899999997</v>
          </cell>
          <cell r="L266">
            <v>25719.4</v>
          </cell>
          <cell r="M266">
            <v>25719.294899999997</v>
          </cell>
          <cell r="N266">
            <v>0</v>
          </cell>
          <cell r="O266">
            <v>0</v>
          </cell>
        </row>
        <row r="267">
          <cell r="B267" t="str">
            <v>12083585</v>
          </cell>
          <cell r="C267" t="str">
            <v>OPTION SET 13C: PUMPE 3-ST.</v>
          </cell>
          <cell r="D267" t="str">
            <v>SET OPZ. 13C: POMPA A 3 STADI</v>
          </cell>
          <cell r="E267" t="str">
            <v>SET OPZ. 13C: POMPA A 3 STADI</v>
          </cell>
          <cell r="F267">
            <v>318.46080999999998</v>
          </cell>
          <cell r="G267">
            <v>318.45999999999998</v>
          </cell>
          <cell r="H267">
            <v>318.46080999999998</v>
          </cell>
          <cell r="I267">
            <v>318.46081000000004</v>
          </cell>
          <cell r="J267">
            <v>318.46080999999998</v>
          </cell>
          <cell r="K267">
            <v>38215.297200000001</v>
          </cell>
          <cell r="L267">
            <v>22292.199999999997</v>
          </cell>
          <cell r="M267">
            <v>28024.55128</v>
          </cell>
          <cell r="N267">
            <v>0</v>
          </cell>
          <cell r="O267">
            <v>0</v>
          </cell>
        </row>
        <row r="268">
          <cell r="B268" t="str">
            <v>12086104</v>
          </cell>
          <cell r="C268" t="str">
            <v>"OPTION SET GASFILTER 1"" R601-R602"</v>
          </cell>
          <cell r="D268" t="str">
            <v xml:space="preserve">Газовый фильтр </v>
          </cell>
          <cell r="E268" t="str">
            <v>KIT GAS FILTER R601-R602</v>
          </cell>
          <cell r="F268">
            <v>36.636070000000004</v>
          </cell>
          <cell r="G268">
            <v>36.64</v>
          </cell>
          <cell r="H268">
            <v>36.636070000000004</v>
          </cell>
          <cell r="I268">
            <v>36.636070000000004</v>
          </cell>
          <cell r="J268">
            <v>36.636069999999997</v>
          </cell>
          <cell r="K268">
            <v>4396.3284000000003</v>
          </cell>
          <cell r="L268">
            <v>2564.8000000000002</v>
          </cell>
          <cell r="M268">
            <v>3223.9741600000002</v>
          </cell>
          <cell r="N268">
            <v>0</v>
          </cell>
          <cell r="O268">
            <v>0</v>
          </cell>
        </row>
        <row r="269">
          <cell r="B269" t="str">
            <v>12086115</v>
          </cell>
          <cell r="C269" t="str">
            <v>OPTION SET GASFILTER 1 1/2, R603-R605</v>
          </cell>
          <cell r="D269" t="str">
            <v xml:space="preserve">Газовый фильтр </v>
          </cell>
          <cell r="E269" t="str">
            <v>KIT GAS FILTER R603-R605</v>
          </cell>
          <cell r="F269">
            <v>39.244999999999997</v>
          </cell>
          <cell r="G269">
            <v>39.25</v>
          </cell>
          <cell r="H269">
            <v>39.244999999999997</v>
          </cell>
          <cell r="I269">
            <v>39.244999999999997</v>
          </cell>
          <cell r="J269">
            <v>39.244999999999997</v>
          </cell>
          <cell r="K269">
            <v>4709.3999999999996</v>
          </cell>
          <cell r="L269">
            <v>2747.5</v>
          </cell>
          <cell r="M269">
            <v>3453.56</v>
          </cell>
          <cell r="N269">
            <v>0</v>
          </cell>
          <cell r="O269">
            <v>0</v>
          </cell>
        </row>
        <row r="270">
          <cell r="B270" t="str">
            <v>12086126</v>
          </cell>
          <cell r="C270" t="str">
            <v>Газовый фильтр</v>
          </cell>
          <cell r="D270" t="str">
            <v xml:space="preserve">Газовый фильтр </v>
          </cell>
          <cell r="E270" t="str">
            <v>KIT GAS FILTER R606-R607</v>
          </cell>
          <cell r="F270">
            <v>48.963329999999999</v>
          </cell>
          <cell r="G270">
            <v>48.96</v>
          </cell>
          <cell r="H270">
            <v>48.963329999999999</v>
          </cell>
          <cell r="I270">
            <v>48.963329999999992</v>
          </cell>
          <cell r="J270">
            <v>48.965000000000003</v>
          </cell>
          <cell r="K270">
            <v>5875.5995999999996</v>
          </cell>
          <cell r="L270">
            <v>3427.2000000000003</v>
          </cell>
          <cell r="M270">
            <v>4308.77304</v>
          </cell>
          <cell r="N270">
            <v>0</v>
          </cell>
          <cell r="O270">
            <v>0</v>
          </cell>
        </row>
        <row r="271">
          <cell r="B271" t="str">
            <v>3078070</v>
          </cell>
          <cell r="C271" t="str">
            <v>Electrict kit E/I 2,5 kW</v>
          </cell>
          <cell r="D271" t="str">
            <v>Electrict kit E/I 2,5 kW</v>
          </cell>
          <cell r="E271" t="str">
            <v>ELECTRIC KIT BDR CDS  2,5 KW-230V</v>
          </cell>
          <cell r="F271" t="str">
            <v>-</v>
          </cell>
          <cell r="G271" t="str">
            <v>-</v>
          </cell>
          <cell r="H271" t="e">
            <v>#N/A</v>
          </cell>
          <cell r="I271">
            <v>0</v>
          </cell>
          <cell r="J271">
            <v>27.879580000000001</v>
          </cell>
          <cell r="K271">
            <v>0</v>
          </cell>
          <cell r="L271">
            <v>0</v>
          </cell>
          <cell r="M271" t="e">
            <v>#N/A</v>
          </cell>
          <cell r="N271">
            <v>0</v>
          </cell>
          <cell r="O271">
            <v>0</v>
          </cell>
        </row>
        <row r="272">
          <cell r="B272" t="str">
            <v>12088249</v>
          </cell>
          <cell r="C272" t="str">
            <v>OPTION SET 7C1: KOMPL.SET PWT DT=15K R60</v>
          </cell>
          <cell r="D272" t="str">
            <v>KIT PLATE HEAT EXCH ΔT=15K R606-R607</v>
          </cell>
          <cell r="E272" t="str">
            <v>KIT PLATE HEAT EXCH ΔT=15K R606-R607</v>
          </cell>
          <cell r="F272">
            <v>1425.5290500000001</v>
          </cell>
          <cell r="G272">
            <v>2443.7600000000002</v>
          </cell>
          <cell r="H272">
            <v>1943.9032500000001</v>
          </cell>
          <cell r="I272">
            <v>2012.5116</v>
          </cell>
          <cell r="J272">
            <v>2280.8464799999997</v>
          </cell>
          <cell r="K272">
            <v>171063.486</v>
          </cell>
          <cell r="L272">
            <v>171063.2</v>
          </cell>
          <cell r="M272">
            <v>171063.486</v>
          </cell>
          <cell r="N272">
            <v>0</v>
          </cell>
          <cell r="O272">
            <v>0</v>
          </cell>
        </row>
        <row r="273">
          <cell r="B273" t="str">
            <v>12102879</v>
          </cell>
          <cell r="C273" t="str">
            <v>TECHN.DOK. DE/AT RAUMGERÄT QAA75/78</v>
          </cell>
          <cell r="D273" t="str">
            <v>TECHN.DOC. DE/AT ROOM UNIT QAA75/78</v>
          </cell>
          <cell r="E273" t="str">
            <v>TECHN.DOC. DE/AT ROOM UNIT QAA75/78</v>
          </cell>
          <cell r="F273" t="str">
            <v>-</v>
          </cell>
          <cell r="G273" t="str">
            <v>-</v>
          </cell>
          <cell r="H273" t="e">
            <v>#N/A</v>
          </cell>
          <cell r="I273">
            <v>0</v>
          </cell>
          <cell r="J273">
            <v>1.7938800000000001</v>
          </cell>
          <cell r="K273">
            <v>0</v>
          </cell>
          <cell r="L273">
            <v>0</v>
          </cell>
          <cell r="M273" t="e">
            <v>#N/A</v>
          </cell>
          <cell r="N273">
            <v>0</v>
          </cell>
          <cell r="O273">
            <v>0</v>
          </cell>
        </row>
        <row r="274">
          <cell r="B274" t="str">
            <v>13000979</v>
          </cell>
          <cell r="C274" t="str">
            <v>Голова сгорания CH-D631 - T1/KN</v>
          </cell>
          <cell r="D274" t="str">
            <v>CH-D631 - T1/KN</v>
          </cell>
          <cell r="E274" t="str">
            <v>CH-D631 - T1/KN</v>
          </cell>
          <cell r="F274" t="str">
            <v>-</v>
          </cell>
          <cell r="G274" t="str">
            <v>-</v>
          </cell>
          <cell r="H274" t="e">
            <v>#N/A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 t="e">
            <v>#N/A</v>
          </cell>
          <cell r="N274">
            <v>0</v>
          </cell>
          <cell r="O274">
            <v>0</v>
          </cell>
        </row>
        <row r="275">
          <cell r="B275" t="str">
            <v>13000980</v>
          </cell>
          <cell r="C275" t="str">
            <v>Голова сгорания CH-D631 - T2/KL</v>
          </cell>
          <cell r="D275" t="str">
            <v>CH-D631 - T2/KL</v>
          </cell>
          <cell r="E275" t="str">
            <v>CH-D631 - T2/KL</v>
          </cell>
          <cell r="F275" t="str">
            <v>-</v>
          </cell>
          <cell r="G275" t="str">
            <v>-</v>
          </cell>
          <cell r="H275" t="e">
            <v>#N/A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 t="e">
            <v>#N/A</v>
          </cell>
          <cell r="N275">
            <v>0</v>
          </cell>
          <cell r="O275">
            <v>0</v>
          </cell>
        </row>
        <row r="276">
          <cell r="B276" t="str">
            <v>13000981</v>
          </cell>
          <cell r="C276" t="str">
            <v>Голова сгорания CH-D631 - T3/KM</v>
          </cell>
          <cell r="D276" t="str">
            <v>CH-D631 - T3/KM</v>
          </cell>
          <cell r="E276" t="str">
            <v>CH-D631 - T3/KM</v>
          </cell>
          <cell r="F276" t="str">
            <v>-</v>
          </cell>
          <cell r="G276" t="str">
            <v>-</v>
          </cell>
          <cell r="H276" t="e">
            <v>#N/A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 t="e">
            <v>#N/A</v>
          </cell>
          <cell r="N276">
            <v>0</v>
          </cell>
          <cell r="O276">
            <v>0</v>
          </cell>
        </row>
        <row r="277">
          <cell r="B277" t="str">
            <v>13000982</v>
          </cell>
          <cell r="C277" t="str">
            <v>Голова сгорания CH-D632 - T1/KN</v>
          </cell>
          <cell r="D277" t="str">
            <v>CH-D632 - T1/KN</v>
          </cell>
          <cell r="E277" t="str">
            <v>CH-D632 - T1/KN</v>
          </cell>
          <cell r="F277" t="str">
            <v>-</v>
          </cell>
          <cell r="G277" t="str">
            <v>-</v>
          </cell>
          <cell r="H277" t="e">
            <v>#N/A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 t="e">
            <v>#N/A</v>
          </cell>
          <cell r="N277">
            <v>0</v>
          </cell>
          <cell r="O277">
            <v>0</v>
          </cell>
        </row>
        <row r="278">
          <cell r="B278" t="str">
            <v>13000983</v>
          </cell>
          <cell r="C278" t="str">
            <v>Голова сгорания CH-D632 - T2/KL</v>
          </cell>
          <cell r="D278" t="str">
            <v>CH-D632 - T2/KL</v>
          </cell>
          <cell r="E278" t="str">
            <v>CH-D632 - T2/KL</v>
          </cell>
          <cell r="F278" t="str">
            <v>-</v>
          </cell>
          <cell r="G278" t="str">
            <v>-</v>
          </cell>
          <cell r="H278" t="e">
            <v>#N/A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 t="e">
            <v>#N/A</v>
          </cell>
          <cell r="N278">
            <v>0</v>
          </cell>
          <cell r="O278">
            <v>0</v>
          </cell>
        </row>
        <row r="279">
          <cell r="B279" t="str">
            <v>13001762</v>
          </cell>
          <cell r="C279" t="str">
            <v>Газовая рампа GT-d34 - 1 1/4- Rp1 1/2</v>
          </cell>
          <cell r="D279" t="str">
            <v>GT -d34 - 1 1/4- Rp1 1/2</v>
          </cell>
          <cell r="E279" t="str">
            <v>GT -d34 - 1 1/4- Rp1 1/2</v>
          </cell>
          <cell r="F279" t="str">
            <v>-</v>
          </cell>
          <cell r="G279" t="str">
            <v>-</v>
          </cell>
          <cell r="H279" t="e">
            <v>#N/A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 t="e">
            <v>#N/A</v>
          </cell>
          <cell r="N279">
            <v>0</v>
          </cell>
          <cell r="O279">
            <v>0</v>
          </cell>
        </row>
        <row r="280">
          <cell r="B280" t="str">
            <v>13004912</v>
          </cell>
          <cell r="C280" t="str">
            <v>Газовая рампа GT -d35 - 1"1/2 - Rp2"</v>
          </cell>
          <cell r="D280" t="str">
            <v>GT -d35 - 1"1/2 - Rp2"</v>
          </cell>
          <cell r="E280" t="str">
            <v>GT -d35 - 1"1/2 - Rp2"</v>
          </cell>
          <cell r="F280" t="str">
            <v>-</v>
          </cell>
          <cell r="G280" t="str">
            <v>-</v>
          </cell>
          <cell r="H280" t="e">
            <v>#N/A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 t="e">
            <v>#N/A</v>
          </cell>
          <cell r="N280">
            <v>0</v>
          </cell>
          <cell r="O280">
            <v>0</v>
          </cell>
        </row>
        <row r="281">
          <cell r="B281" t="str">
            <v>13005918</v>
          </cell>
          <cell r="C281" t="str">
            <v>Голова сгорания CH-D731 - T2/KL</v>
          </cell>
          <cell r="D281" t="str">
            <v>CH-D731 - T2/KL</v>
          </cell>
          <cell r="E281" t="str">
            <v>CH-D731 - T2/KL</v>
          </cell>
          <cell r="F281" t="str">
            <v>-</v>
          </cell>
          <cell r="G281" t="str">
            <v>-</v>
          </cell>
          <cell r="H281" t="e">
            <v>#N/A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 t="e">
            <v>#N/A</v>
          </cell>
          <cell r="N281">
            <v>0</v>
          </cell>
          <cell r="O281">
            <v>0</v>
          </cell>
        </row>
        <row r="282">
          <cell r="B282" t="str">
            <v>13005919</v>
          </cell>
          <cell r="C282" t="str">
            <v>Голова сгорания CH-D731 - T3/KM</v>
          </cell>
          <cell r="D282" t="str">
            <v>CH-D731 - T3/KM</v>
          </cell>
          <cell r="E282" t="str">
            <v>CH-D731 - T3/KM</v>
          </cell>
          <cell r="F282" t="str">
            <v>-</v>
          </cell>
          <cell r="G282" t="str">
            <v>-</v>
          </cell>
          <cell r="H282" t="e">
            <v>#N/A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 t="e">
            <v>#N/A</v>
          </cell>
          <cell r="N282">
            <v>0</v>
          </cell>
          <cell r="O282">
            <v>0</v>
          </cell>
        </row>
        <row r="283">
          <cell r="B283" t="str">
            <v>13005930</v>
          </cell>
          <cell r="C283" t="str">
            <v>Голова сгорания CH-D732 - T2/KL</v>
          </cell>
          <cell r="D283" t="str">
            <v>CH-D732 - T2/KL</v>
          </cell>
          <cell r="E283" t="str">
            <v>CH-D732 - T2/KL</v>
          </cell>
          <cell r="F283" t="str">
            <v>-</v>
          </cell>
          <cell r="G283" t="str">
            <v>-</v>
          </cell>
          <cell r="H283" t="e">
            <v>#N/A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 t="e">
            <v>#N/A</v>
          </cell>
          <cell r="N283">
            <v>0</v>
          </cell>
          <cell r="O283">
            <v>0</v>
          </cell>
        </row>
        <row r="284">
          <cell r="B284" t="str">
            <v>13005931</v>
          </cell>
          <cell r="C284" t="str">
            <v>Голова сгорания CH-D732 - T3/KM</v>
          </cell>
          <cell r="D284" t="str">
            <v>CH-D732 - T3/KM</v>
          </cell>
          <cell r="E284" t="str">
            <v>CH-D732 - T3/KM</v>
          </cell>
          <cell r="F284" t="str">
            <v>-</v>
          </cell>
          <cell r="G284" t="str">
            <v>-</v>
          </cell>
          <cell r="H284" t="e">
            <v>#N/A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 t="e">
            <v>#N/A</v>
          </cell>
          <cell r="N284">
            <v>0</v>
          </cell>
          <cell r="O284">
            <v>0</v>
          </cell>
        </row>
        <row r="285">
          <cell r="B285" t="str">
            <v>13020495</v>
          </cell>
          <cell r="C285" t="str">
            <v>Газовая рампа GT-s34 - 2" - Rp2"</v>
          </cell>
          <cell r="D285" t="str">
            <v>GT -s34 - 2" - Rp2"</v>
          </cell>
          <cell r="E285" t="str">
            <v>GT -s34 - 2" - Rp2"</v>
          </cell>
          <cell r="F285" t="str">
            <v>-</v>
          </cell>
          <cell r="G285" t="str">
            <v>-</v>
          </cell>
          <cell r="H285" t="e">
            <v>#N/A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 t="e">
            <v>#N/A</v>
          </cell>
          <cell r="N285">
            <v>0</v>
          </cell>
          <cell r="O285">
            <v>0</v>
          </cell>
        </row>
        <row r="286">
          <cell r="B286" t="str">
            <v>13020853</v>
          </cell>
          <cell r="C286" t="str">
            <v>Газовая рампа GT -s32 - 65 - DN65</v>
          </cell>
          <cell r="D286" t="str">
            <v>GT -s32 - 65 - DN65</v>
          </cell>
          <cell r="E286" t="str">
            <v>GT -s32 - 65 - DN65</v>
          </cell>
          <cell r="F286" t="str">
            <v>-</v>
          </cell>
          <cell r="G286" t="str">
            <v>-</v>
          </cell>
          <cell r="H286" t="e">
            <v>#N/A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 t="e">
            <v>#N/A</v>
          </cell>
          <cell r="N286">
            <v>0</v>
          </cell>
          <cell r="O286">
            <v>0</v>
          </cell>
        </row>
        <row r="287">
          <cell r="B287" t="str">
            <v>13020944</v>
          </cell>
          <cell r="C287" t="str">
            <v>Газовая рампа GT -s31 - 2" - Rp2"</v>
          </cell>
          <cell r="D287" t="str">
            <v>GT -s31 - 2" - Rp2"</v>
          </cell>
          <cell r="E287" t="str">
            <v>GT -s31 - 2" - Rp2"</v>
          </cell>
          <cell r="F287" t="str">
            <v>-</v>
          </cell>
          <cell r="G287" t="str">
            <v>-</v>
          </cell>
          <cell r="H287" t="e">
            <v>#N/A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 t="e">
            <v>#N/A</v>
          </cell>
          <cell r="N287">
            <v>0</v>
          </cell>
          <cell r="O287">
            <v>0</v>
          </cell>
        </row>
        <row r="288">
          <cell r="B288" t="str">
            <v>1306766</v>
          </cell>
          <cell r="C288" t="str">
            <v>Комплект крепления с усиленным кронштейн</v>
          </cell>
          <cell r="D288" t="str">
            <v>Комплект крепления с усиленным кронштейн</v>
          </cell>
          <cell r="E288" t="str">
            <v>KIT CLOISON LEGERE NIAGARA DELTA</v>
          </cell>
          <cell r="F288">
            <v>2.7036360000000004</v>
          </cell>
          <cell r="G288">
            <v>4.63</v>
          </cell>
          <cell r="H288">
            <v>3.6867763636363637</v>
          </cell>
          <cell r="I288">
            <v>3.8168978823529414</v>
          </cell>
          <cell r="J288">
            <v>4.5060600000000006</v>
          </cell>
          <cell r="K288">
            <v>324.43632000000002</v>
          </cell>
          <cell r="L288">
            <v>324.09999999999997</v>
          </cell>
          <cell r="M288">
            <v>324.43632000000002</v>
          </cell>
          <cell r="N288">
            <v>0</v>
          </cell>
          <cell r="O288">
            <v>0</v>
          </cell>
        </row>
        <row r="289">
          <cell r="B289" t="str">
            <v>3078072</v>
          </cell>
          <cell r="C289" t="str">
            <v>Электр. комплект 2 кВт 230-400В 1 1/2</v>
          </cell>
          <cell r="D289" t="str">
            <v>Электрический комплект 2 кВт 230-400В 1 1/2</v>
          </cell>
          <cell r="E289" t="str">
            <v>ELECTRIC KIT 2 KW 230V0CAP CONNECTION</v>
          </cell>
          <cell r="F289" t="str">
            <v>-</v>
          </cell>
          <cell r="G289" t="str">
            <v>-</v>
          </cell>
          <cell r="H289" t="e">
            <v>#N/A</v>
          </cell>
          <cell r="I289">
            <v>0</v>
          </cell>
          <cell r="J289">
            <v>130.27082000000001</v>
          </cell>
          <cell r="K289">
            <v>0</v>
          </cell>
          <cell r="L289">
            <v>0</v>
          </cell>
          <cell r="M289" t="e">
            <v>#N/A</v>
          </cell>
          <cell r="N289">
            <v>0</v>
          </cell>
          <cell r="O289">
            <v>0</v>
          </cell>
        </row>
        <row r="290">
          <cell r="B290" t="str">
            <v>17002642</v>
          </cell>
          <cell r="C290" t="str">
            <v>ROOF TERMINAL 150/130</v>
          </cell>
          <cell r="D290" t="str">
            <v>ROOF TERMINAL 150/130</v>
          </cell>
          <cell r="E290" t="str">
            <v>ROOF TERMINAL 150/130</v>
          </cell>
          <cell r="F290" t="str">
            <v>-</v>
          </cell>
          <cell r="G290" t="str">
            <v>-</v>
          </cell>
          <cell r="H290" t="e">
            <v>#N/A</v>
          </cell>
          <cell r="I290">
            <v>0</v>
          </cell>
          <cell r="J290">
            <v>269.36237</v>
          </cell>
          <cell r="K290">
            <v>0</v>
          </cell>
          <cell r="L290">
            <v>0</v>
          </cell>
          <cell r="M290" t="e">
            <v>#N/A</v>
          </cell>
          <cell r="N290">
            <v>0</v>
          </cell>
          <cell r="O290">
            <v>0</v>
          </cell>
        </row>
        <row r="291">
          <cell r="B291" t="str">
            <v>17002643</v>
          </cell>
          <cell r="C291" t="str">
            <v>ROOF TERMINAL 150/150</v>
          </cell>
          <cell r="D291" t="str">
            <v>ROOF TERMINAL 150/150</v>
          </cell>
          <cell r="E291" t="str">
            <v>ROOF TERMINAL 150/150</v>
          </cell>
          <cell r="F291" t="str">
            <v>-</v>
          </cell>
          <cell r="G291" t="str">
            <v>-</v>
          </cell>
          <cell r="H291" t="e">
            <v>#N/A</v>
          </cell>
          <cell r="I291">
            <v>0</v>
          </cell>
          <cell r="J291">
            <v>279.72365000000002</v>
          </cell>
          <cell r="K291">
            <v>0</v>
          </cell>
          <cell r="L291">
            <v>0</v>
          </cell>
          <cell r="M291" t="e">
            <v>#N/A</v>
          </cell>
          <cell r="N291">
            <v>0</v>
          </cell>
          <cell r="O291">
            <v>0</v>
          </cell>
        </row>
        <row r="292">
          <cell r="B292" t="str">
            <v>17002653</v>
          </cell>
          <cell r="C292" t="str">
            <v>ROOF TERMINAL 200/150</v>
          </cell>
          <cell r="D292" t="str">
            <v>ROOF TERMINAL 200/150</v>
          </cell>
          <cell r="E292" t="str">
            <v>ROOF TERMINAL 200/150</v>
          </cell>
          <cell r="F292" t="str">
            <v>-</v>
          </cell>
          <cell r="G292" t="str">
            <v>-</v>
          </cell>
          <cell r="H292" t="e">
            <v>#N/A</v>
          </cell>
          <cell r="I292">
            <v>0</v>
          </cell>
          <cell r="J292">
            <v>290.64716999999996</v>
          </cell>
          <cell r="K292">
            <v>0</v>
          </cell>
          <cell r="L292">
            <v>0</v>
          </cell>
          <cell r="M292" t="e">
            <v>#N/A</v>
          </cell>
          <cell r="N292">
            <v>0</v>
          </cell>
          <cell r="O292">
            <v>0</v>
          </cell>
        </row>
        <row r="293">
          <cell r="B293" t="str">
            <v>17002664</v>
          </cell>
          <cell r="C293" t="str">
            <v>ROOF TERMINAL 250/200</v>
          </cell>
          <cell r="D293" t="str">
            <v>ROOF TERMINAL 250/200</v>
          </cell>
          <cell r="E293" t="str">
            <v>ROOF TERMINAL 250/200</v>
          </cell>
          <cell r="F293" t="str">
            <v>-</v>
          </cell>
          <cell r="G293" t="str">
            <v>-</v>
          </cell>
          <cell r="H293" t="e">
            <v>#N/A</v>
          </cell>
          <cell r="I293">
            <v>0</v>
          </cell>
          <cell r="J293">
            <v>318.48809</v>
          </cell>
          <cell r="K293">
            <v>0</v>
          </cell>
          <cell r="L293">
            <v>0</v>
          </cell>
          <cell r="M293" t="e">
            <v>#N/A</v>
          </cell>
          <cell r="N293">
            <v>0</v>
          </cell>
          <cell r="O293">
            <v>0</v>
          </cell>
        </row>
        <row r="294">
          <cell r="B294" t="str">
            <v>17002675</v>
          </cell>
          <cell r="C294" t="str">
            <v>ROOF TERMINAL 300/250</v>
          </cell>
          <cell r="D294" t="str">
            <v>ROOF TERMINAL 300/250</v>
          </cell>
          <cell r="E294" t="str">
            <v>ROOF TERMINAL 300/250</v>
          </cell>
          <cell r="F294" t="str">
            <v>-</v>
          </cell>
          <cell r="G294" t="str">
            <v>-</v>
          </cell>
          <cell r="H294" t="e">
            <v>#N/A</v>
          </cell>
          <cell r="I294">
            <v>0</v>
          </cell>
          <cell r="J294">
            <v>375.19150999999999</v>
          </cell>
          <cell r="K294">
            <v>0</v>
          </cell>
          <cell r="L294">
            <v>0</v>
          </cell>
          <cell r="M294" t="e">
            <v>#N/A</v>
          </cell>
          <cell r="N294">
            <v>0</v>
          </cell>
          <cell r="O294">
            <v>0</v>
          </cell>
        </row>
        <row r="295">
          <cell r="B295" t="str">
            <v>17002686</v>
          </cell>
          <cell r="C295" t="str">
            <v>ROOF TERMINAL 350/300</v>
          </cell>
          <cell r="D295" t="str">
            <v>ROOF TERMINAL 350/300</v>
          </cell>
          <cell r="E295" t="str">
            <v>ROOF TERMINAL 350/300</v>
          </cell>
          <cell r="F295" t="str">
            <v>-</v>
          </cell>
          <cell r="G295" t="str">
            <v>-</v>
          </cell>
          <cell r="H295" t="e">
            <v>#N/A</v>
          </cell>
          <cell r="I295">
            <v>0</v>
          </cell>
          <cell r="J295">
            <v>465.56479999999999</v>
          </cell>
          <cell r="K295">
            <v>0</v>
          </cell>
          <cell r="L295">
            <v>0</v>
          </cell>
          <cell r="M295" t="e">
            <v>#N/A</v>
          </cell>
          <cell r="N295">
            <v>0</v>
          </cell>
          <cell r="O295">
            <v>0</v>
          </cell>
        </row>
        <row r="296">
          <cell r="B296" t="str">
            <v>17002697</v>
          </cell>
          <cell r="C296" t="str">
            <v>ROOF TERMINAL 400/350</v>
          </cell>
          <cell r="D296" t="str">
            <v>ROOF TERMINAL 400/350</v>
          </cell>
          <cell r="E296" t="str">
            <v>ROOF TERMINAL 400/350</v>
          </cell>
          <cell r="F296" t="str">
            <v>-</v>
          </cell>
          <cell r="G296" t="str">
            <v>-</v>
          </cell>
          <cell r="H296" t="e">
            <v>#N/A</v>
          </cell>
          <cell r="I296">
            <v>0</v>
          </cell>
          <cell r="J296">
            <v>516.76517000000001</v>
          </cell>
          <cell r="K296">
            <v>0</v>
          </cell>
          <cell r="L296">
            <v>0</v>
          </cell>
          <cell r="M296" t="e">
            <v>#N/A</v>
          </cell>
          <cell r="N296">
            <v>0</v>
          </cell>
          <cell r="O296">
            <v>0</v>
          </cell>
        </row>
        <row r="297">
          <cell r="B297" t="str">
            <v>17002706</v>
          </cell>
          <cell r="C297" t="str">
            <v>FLAT FLASHING 130/125</v>
          </cell>
          <cell r="D297" t="str">
            <v>FLAT FLASHING 130/125</v>
          </cell>
          <cell r="E297" t="str">
            <v>FLAT FLASHING 130/125</v>
          </cell>
          <cell r="F297" t="str">
            <v>-</v>
          </cell>
          <cell r="G297" t="str">
            <v>-</v>
          </cell>
          <cell r="H297" t="e">
            <v>#N/A</v>
          </cell>
          <cell r="I297">
            <v>0</v>
          </cell>
          <cell r="J297">
            <v>32.317250000000001</v>
          </cell>
          <cell r="K297">
            <v>0</v>
          </cell>
          <cell r="L297">
            <v>0</v>
          </cell>
          <cell r="M297" t="e">
            <v>#N/A</v>
          </cell>
          <cell r="N297">
            <v>0</v>
          </cell>
          <cell r="O297">
            <v>0</v>
          </cell>
        </row>
        <row r="298">
          <cell r="B298" t="str">
            <v>17002708</v>
          </cell>
          <cell r="C298" t="str">
            <v>FLAT FLASHING 150/130</v>
          </cell>
          <cell r="D298" t="str">
            <v>FLAT FLASHING 150/130</v>
          </cell>
          <cell r="E298" t="str">
            <v>FLAT FLASHING 150/130</v>
          </cell>
          <cell r="F298" t="str">
            <v>-</v>
          </cell>
          <cell r="G298" t="str">
            <v>-</v>
          </cell>
          <cell r="H298" t="e">
            <v>#N/A</v>
          </cell>
          <cell r="I298">
            <v>0</v>
          </cell>
          <cell r="J298">
            <v>32.920370000000005</v>
          </cell>
          <cell r="K298">
            <v>0</v>
          </cell>
          <cell r="L298">
            <v>0</v>
          </cell>
          <cell r="M298" t="e">
            <v>#N/A</v>
          </cell>
          <cell r="N298">
            <v>0</v>
          </cell>
          <cell r="O298">
            <v>0</v>
          </cell>
        </row>
        <row r="299">
          <cell r="B299" t="str">
            <v>17002709</v>
          </cell>
          <cell r="C299" t="str">
            <v>FLAT FLASHING 150/150</v>
          </cell>
          <cell r="D299" t="str">
            <v>FLAT FLASHING 150/150</v>
          </cell>
          <cell r="E299" t="str">
            <v>FLAT FLASHING 150/150</v>
          </cell>
          <cell r="F299" t="str">
            <v>-</v>
          </cell>
          <cell r="G299" t="str">
            <v>-</v>
          </cell>
          <cell r="H299" t="e">
            <v>#N/A</v>
          </cell>
          <cell r="I299">
            <v>0</v>
          </cell>
          <cell r="J299">
            <v>41.483339999999998</v>
          </cell>
          <cell r="K299">
            <v>0</v>
          </cell>
          <cell r="L299">
            <v>0</v>
          </cell>
          <cell r="M299" t="e">
            <v>#N/A</v>
          </cell>
          <cell r="N299">
            <v>0</v>
          </cell>
          <cell r="O299">
            <v>0</v>
          </cell>
        </row>
        <row r="300">
          <cell r="B300" t="str">
            <v>17002719</v>
          </cell>
          <cell r="C300" t="str">
            <v>FLAT FLASHING 200/150</v>
          </cell>
          <cell r="D300" t="str">
            <v>FLAT FLASHING 200/150</v>
          </cell>
          <cell r="E300" t="str">
            <v>FLAT FLASHING 200/150</v>
          </cell>
          <cell r="F300" t="str">
            <v>-</v>
          </cell>
          <cell r="G300" t="str">
            <v>-</v>
          </cell>
          <cell r="H300" t="e">
            <v>#N/A</v>
          </cell>
          <cell r="I300">
            <v>0</v>
          </cell>
          <cell r="J300">
            <v>43.320660000000004</v>
          </cell>
          <cell r="K300">
            <v>0</v>
          </cell>
          <cell r="L300">
            <v>0</v>
          </cell>
          <cell r="M300" t="e">
            <v>#N/A</v>
          </cell>
          <cell r="N300">
            <v>0</v>
          </cell>
          <cell r="O300">
            <v>0</v>
          </cell>
        </row>
        <row r="301">
          <cell r="B301" t="str">
            <v>17002730</v>
          </cell>
          <cell r="C301" t="str">
            <v>FLAT FLASHING 250/200</v>
          </cell>
          <cell r="D301" t="str">
            <v>FLAT FLASHING 250/200</v>
          </cell>
          <cell r="E301" t="str">
            <v>FLAT FLASHING 250/200</v>
          </cell>
          <cell r="F301" t="str">
            <v>-</v>
          </cell>
          <cell r="G301" t="str">
            <v>-</v>
          </cell>
          <cell r="H301" t="e">
            <v>#N/A</v>
          </cell>
          <cell r="I301">
            <v>0</v>
          </cell>
          <cell r="J301">
            <v>63.26388</v>
          </cell>
          <cell r="K301">
            <v>0</v>
          </cell>
          <cell r="L301">
            <v>0</v>
          </cell>
          <cell r="M301" t="e">
            <v>#N/A</v>
          </cell>
          <cell r="N301">
            <v>0</v>
          </cell>
          <cell r="O301">
            <v>0</v>
          </cell>
        </row>
        <row r="302">
          <cell r="B302" t="str">
            <v>17002741</v>
          </cell>
          <cell r="C302" t="str">
            <v>FLAT FLASHING 300/250</v>
          </cell>
          <cell r="D302" t="str">
            <v>FLAT FLASHING 300/250</v>
          </cell>
          <cell r="E302" t="str">
            <v>FLAT FLASHING 300/250</v>
          </cell>
          <cell r="F302" t="str">
            <v>-</v>
          </cell>
          <cell r="G302" t="str">
            <v>-</v>
          </cell>
          <cell r="H302" t="e">
            <v>#N/A</v>
          </cell>
          <cell r="I302">
            <v>0</v>
          </cell>
          <cell r="J302">
            <v>50.184410000000007</v>
          </cell>
          <cell r="K302">
            <v>0</v>
          </cell>
          <cell r="L302">
            <v>0</v>
          </cell>
          <cell r="M302" t="e">
            <v>#N/A</v>
          </cell>
          <cell r="N302">
            <v>0</v>
          </cell>
          <cell r="O302">
            <v>0</v>
          </cell>
        </row>
        <row r="303">
          <cell r="B303" t="str">
            <v>17002752</v>
          </cell>
          <cell r="C303" t="str">
            <v>FLAT FLASHING 350/300</v>
          </cell>
          <cell r="D303" t="str">
            <v>FLAT FLASHING 350/300</v>
          </cell>
          <cell r="E303" t="str">
            <v>FLAT FLASHING 350/300</v>
          </cell>
          <cell r="F303" t="str">
            <v>-</v>
          </cell>
          <cell r="G303" t="str">
            <v>-</v>
          </cell>
          <cell r="H303" t="e">
            <v>#N/A</v>
          </cell>
          <cell r="I303">
            <v>0</v>
          </cell>
          <cell r="J303">
            <v>57.217169999999996</v>
          </cell>
          <cell r="K303">
            <v>0</v>
          </cell>
          <cell r="L303">
            <v>0</v>
          </cell>
          <cell r="M303" t="e">
            <v>#N/A</v>
          </cell>
          <cell r="N303">
            <v>0</v>
          </cell>
          <cell r="O303">
            <v>0</v>
          </cell>
        </row>
        <row r="304">
          <cell r="B304" t="str">
            <v>17002763</v>
          </cell>
          <cell r="C304" t="str">
            <v>FLAT FLASHING 400/350</v>
          </cell>
          <cell r="D304" t="str">
            <v>FLAT FLASHING 400/350</v>
          </cell>
          <cell r="E304" t="str">
            <v>FLAT FLASHING 400/350</v>
          </cell>
          <cell r="F304" t="str">
            <v>-</v>
          </cell>
          <cell r="G304" t="str">
            <v>-</v>
          </cell>
          <cell r="H304" t="e">
            <v>#N/A</v>
          </cell>
          <cell r="I304">
            <v>0</v>
          </cell>
          <cell r="J304">
            <v>72.844839999999991</v>
          </cell>
          <cell r="K304">
            <v>0</v>
          </cell>
          <cell r="L304">
            <v>0</v>
          </cell>
          <cell r="M304" t="e">
            <v>#N/A</v>
          </cell>
          <cell r="N304">
            <v>0</v>
          </cell>
          <cell r="O304">
            <v>0</v>
          </cell>
        </row>
        <row r="305">
          <cell r="B305" t="str">
            <v>3078206</v>
          </cell>
          <cell r="C305" t="str">
            <v>HEATING ELEMENT DN180 2 KW 2019</v>
          </cell>
          <cell r="D305" t="str">
            <v>HEATING ELEMENT DN180 2 KW 2019</v>
          </cell>
          <cell r="E305" t="str">
            <v>HEATING ELEMENT DN180 2 KW 2019</v>
          </cell>
          <cell r="F305" t="str">
            <v>-</v>
          </cell>
          <cell r="G305" t="str">
            <v>-</v>
          </cell>
          <cell r="H305" t="str">
            <v>-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6">
          <cell r="B306" t="str">
            <v>3078207</v>
          </cell>
          <cell r="C306" t="str">
            <v>HEATING ELEMENT DN180 6,0 KW 2019</v>
          </cell>
          <cell r="D306" t="str">
            <v>HEATING ELEMENT DN180 6,0 KW 2019</v>
          </cell>
          <cell r="E306" t="str">
            <v>HEATING ELEMENT DN180 6,0 KW 2019</v>
          </cell>
          <cell r="F306" t="str">
            <v>-</v>
          </cell>
          <cell r="G306" t="str">
            <v>-</v>
          </cell>
          <cell r="H306" t="str">
            <v>-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</row>
        <row r="307">
          <cell r="B307" t="str">
            <v>3078208</v>
          </cell>
          <cell r="C307" t="str">
            <v>ELECTRIC KIT 2 KW 230V - CAP CONN. 2019</v>
          </cell>
          <cell r="D307" t="str">
            <v>ELECTRIC KIT 2 KW 230V - CAP CONN. 2019</v>
          </cell>
          <cell r="E307" t="str">
            <v>ELECTRIC KIT 2 KW 230V - CAP CONN. 2019</v>
          </cell>
          <cell r="F307" t="str">
            <v>-</v>
          </cell>
          <cell r="G307" t="str">
            <v>-</v>
          </cell>
          <cell r="H307" t="str">
            <v>-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</row>
        <row r="308">
          <cell r="B308" t="str">
            <v>3078209</v>
          </cell>
          <cell r="C308" t="str">
            <v>ELECTRIC KIT 6 KW 400V - CAP CONN. 2019</v>
          </cell>
          <cell r="D308" t="str">
            <v>ELECTRIC KIT 6 KW 400V - CAP CONN. 2019</v>
          </cell>
          <cell r="E308" t="str">
            <v>ELECTRIC KIT 6 KW 400V - CAP CONN. 2019</v>
          </cell>
          <cell r="F308" t="str">
            <v>-</v>
          </cell>
          <cell r="G308" t="str">
            <v>-</v>
          </cell>
          <cell r="H308" t="str">
            <v>-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</row>
        <row r="309">
          <cell r="B309" t="str">
            <v>3208054</v>
          </cell>
          <cell r="C309" t="str">
            <v>Электр. комплект 3 кВт</v>
          </cell>
          <cell r="D309" t="str">
            <v>Электрический комплект 3 кВт: 1” 1/2 резьбовой ТЭН из нержавеющей стали и трехфазный термостат</v>
          </cell>
          <cell r="E309" t="str">
            <v>RESISTENZA 3000W BAC1S/BAC2S/BK1S/BK2S</v>
          </cell>
          <cell r="F309" t="str">
            <v>-</v>
          </cell>
          <cell r="G309" t="str">
            <v>-</v>
          </cell>
          <cell r="H309" t="e">
            <v>#N/A</v>
          </cell>
          <cell r="I309">
            <v>0</v>
          </cell>
          <cell r="J309">
            <v>138.84</v>
          </cell>
          <cell r="K309">
            <v>0</v>
          </cell>
          <cell r="L309">
            <v>0</v>
          </cell>
          <cell r="M309" t="e">
            <v>#N/A</v>
          </cell>
          <cell r="N309">
            <v>0</v>
          </cell>
          <cell r="O309">
            <v>0</v>
          </cell>
        </row>
        <row r="310">
          <cell r="B310" t="str">
            <v>3208055</v>
          </cell>
          <cell r="C310" t="str">
            <v>Электр. комплект 7,5 кВт</v>
          </cell>
          <cell r="D310" t="str">
            <v>Электрический комплект 7,5 кВт: 1” 1/2 резьбовой ТЭН из нержавеющей стали и трехфазный термостат</v>
          </cell>
          <cell r="E310" t="str">
            <v>RESISTENZA 7000W BAC1S/BAC2S/BK1S/BK2S</v>
          </cell>
          <cell r="F310" t="str">
            <v>-</v>
          </cell>
          <cell r="G310" t="str">
            <v>-</v>
          </cell>
          <cell r="H310" t="e">
            <v>#N/A</v>
          </cell>
          <cell r="I310">
            <v>0</v>
          </cell>
          <cell r="J310">
            <v>218.4</v>
          </cell>
          <cell r="K310">
            <v>0</v>
          </cell>
          <cell r="L310">
            <v>0</v>
          </cell>
          <cell r="M310" t="e">
            <v>#N/A</v>
          </cell>
          <cell r="N310">
            <v>0</v>
          </cell>
          <cell r="O310">
            <v>0</v>
          </cell>
        </row>
        <row r="311">
          <cell r="B311" t="str">
            <v>3208094</v>
          </cell>
          <cell r="C311" t="str">
            <v>Электр. комплект 3 кВт (ТЭН нерж.,термос</v>
          </cell>
          <cell r="D311" t="str">
            <v>Электрический комплект 3 кВт: ТЭН из нержавеющей стали резьбовой 1” 1/2 и трехфазный термостат</v>
          </cell>
          <cell r="E311" t="str">
            <v>ELECTRIC KIT 3000W0400V BAC/BK</v>
          </cell>
          <cell r="F311">
            <v>138.84</v>
          </cell>
          <cell r="G311">
            <v>138.84</v>
          </cell>
          <cell r="H311">
            <v>138.84</v>
          </cell>
          <cell r="I311">
            <v>138.84</v>
          </cell>
          <cell r="J311">
            <v>153.52927</v>
          </cell>
          <cell r="K311">
            <v>16660.8</v>
          </cell>
          <cell r="L311">
            <v>9718.8000000000011</v>
          </cell>
          <cell r="M311">
            <v>12217.92</v>
          </cell>
          <cell r="N311">
            <v>0</v>
          </cell>
          <cell r="O311">
            <v>0</v>
          </cell>
        </row>
        <row r="312">
          <cell r="B312" t="str">
            <v>3208095</v>
          </cell>
          <cell r="C312" t="str">
            <v>Электр. комплект 7,5 кВт (ТЭН,термостат)</v>
          </cell>
          <cell r="D312" t="str">
            <v>Электрический комплект 7,5 кВт: 1” 1/2 резьбовой ТЭН из нержавеющей стали и трехфазный термостат</v>
          </cell>
          <cell r="E312" t="str">
            <v>ELECTRIC KIT 7500W0400V BAC/BK</v>
          </cell>
          <cell r="F312">
            <v>105.03802750000001</v>
          </cell>
          <cell r="G312">
            <v>180.07</v>
          </cell>
          <cell r="H312">
            <v>201.86589999999998</v>
          </cell>
          <cell r="I312">
            <v>175.32663000000002</v>
          </cell>
          <cell r="J312">
            <v>174.30525</v>
          </cell>
          <cell r="K312">
            <v>12604.563300000002</v>
          </cell>
          <cell r="L312">
            <v>12604.9</v>
          </cell>
          <cell r="M312">
            <v>17764.199199999999</v>
          </cell>
          <cell r="N312">
            <v>0</v>
          </cell>
          <cell r="O312">
            <v>0</v>
          </cell>
        </row>
        <row r="313">
          <cell r="B313" t="str">
            <v>3319087</v>
          </cell>
          <cell r="C313" t="str">
            <v>Нагревательный элемент</v>
          </cell>
          <cell r="D313" t="str">
            <v>Нагревательный элемент</v>
          </cell>
          <cell r="E313" t="str">
            <v>ODU INTEGRATED HEATER</v>
          </cell>
          <cell r="F313" t="str">
            <v>-</v>
          </cell>
          <cell r="G313" t="str">
            <v>-</v>
          </cell>
          <cell r="H313" t="e">
            <v>#N/A</v>
          </cell>
          <cell r="I313">
            <v>0</v>
          </cell>
          <cell r="J313">
            <v>41.877459999999999</v>
          </cell>
          <cell r="K313">
            <v>0</v>
          </cell>
          <cell r="L313">
            <v>0</v>
          </cell>
          <cell r="M313" t="e">
            <v>#N/A</v>
          </cell>
          <cell r="N313">
            <v>0</v>
          </cell>
          <cell r="O313">
            <v>0</v>
          </cell>
        </row>
        <row r="314">
          <cell r="B314" t="str">
            <v>2034158</v>
          </cell>
          <cell r="C314" t="str">
            <v>Автоматический воздухоотводчик</v>
          </cell>
          <cell r="D314" t="str">
            <v>Автоматический воздухоотводчик</v>
          </cell>
          <cell r="E314" t="str">
            <v>Automatic Air Vent Valve</v>
          </cell>
          <cell r="F314" t="str">
            <v>-</v>
          </cell>
          <cell r="G314" t="str">
            <v>-</v>
          </cell>
          <cell r="H314" t="e">
            <v>#N/A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 t="e">
            <v>#N/A</v>
          </cell>
          <cell r="N314">
            <v>0</v>
          </cell>
          <cell r="O314">
            <v>0</v>
          </cell>
        </row>
        <row r="315">
          <cell r="B315" t="str">
            <v>341209</v>
          </cell>
          <cell r="C315" t="str">
            <v>Электр. комплект 15 кВт (ТЭН,термостат)</v>
          </cell>
          <cell r="D315" t="str">
            <v>KIT 15KW PLATINE</v>
          </cell>
          <cell r="E315" t="str">
            <v>KIT 15KW PLATINE</v>
          </cell>
          <cell r="F315">
            <v>102.29916666666666</v>
          </cell>
          <cell r="G315">
            <v>175.37</v>
          </cell>
          <cell r="H315">
            <v>175.37</v>
          </cell>
          <cell r="I315">
            <v>175.37</v>
          </cell>
          <cell r="J315">
            <v>183.27919</v>
          </cell>
          <cell r="K315">
            <v>12275.9</v>
          </cell>
          <cell r="L315">
            <v>12275.9</v>
          </cell>
          <cell r="M315">
            <v>15432.56</v>
          </cell>
          <cell r="N315">
            <v>0</v>
          </cell>
          <cell r="O315">
            <v>0</v>
          </cell>
        </row>
        <row r="316">
          <cell r="B316" t="str">
            <v>341211</v>
          </cell>
          <cell r="C316" t="str">
            <v>Электр. комплект 30 кВт (ТЭН,термостат)</v>
          </cell>
          <cell r="D316" t="str">
            <v>Электрический комплект 30 кВт: ТЭН, фланец 110 мм и трехфазный двухфункциональный термостат</v>
          </cell>
          <cell r="E316" t="str">
            <v>KIT 30KW PLATINE 2500.3000</v>
          </cell>
          <cell r="F316">
            <v>117.27235916666667</v>
          </cell>
          <cell r="G316">
            <v>201.04</v>
          </cell>
          <cell r="H316">
            <v>159.91685340909092</v>
          </cell>
          <cell r="I316">
            <v>165.56097764705882</v>
          </cell>
          <cell r="J316">
            <v>201.03832999999997</v>
          </cell>
          <cell r="K316">
            <v>14072.6831</v>
          </cell>
          <cell r="L316">
            <v>14072.8</v>
          </cell>
          <cell r="M316">
            <v>14072.6831</v>
          </cell>
          <cell r="N316">
            <v>0</v>
          </cell>
          <cell r="O316">
            <v>0</v>
          </cell>
        </row>
        <row r="317">
          <cell r="B317" t="str">
            <v>341314</v>
          </cell>
          <cell r="C317" t="str">
            <v>KIT 36KW MULTI 2500.3000 M1</v>
          </cell>
          <cell r="D317" t="str">
            <v>KIT 36KW MULTI 2500.3000 M1</v>
          </cell>
          <cell r="E317" t="str">
            <v>KIT 36KW MULTI 2500.3000 M1</v>
          </cell>
          <cell r="F317" t="str">
            <v>-</v>
          </cell>
          <cell r="G317" t="str">
            <v>-</v>
          </cell>
          <cell r="H317" t="e">
            <v>#N/A</v>
          </cell>
          <cell r="I317">
            <v>0</v>
          </cell>
          <cell r="J317">
            <v>283.65460999999999</v>
          </cell>
          <cell r="K317">
            <v>0</v>
          </cell>
          <cell r="L317">
            <v>0</v>
          </cell>
          <cell r="M317" t="e">
            <v>#N/A</v>
          </cell>
          <cell r="N317">
            <v>0</v>
          </cell>
          <cell r="O317">
            <v>0</v>
          </cell>
        </row>
        <row r="318">
          <cell r="B318" t="str">
            <v>241107</v>
          </cell>
          <cell r="C318" t="str">
            <v>Газовая рампа GT-d212-1 1/4 -RP 1 1/4</v>
          </cell>
          <cell r="D318" t="str">
            <v>GT -d212 - 1 1/4-Rp1 1/4</v>
          </cell>
          <cell r="E318" t="str">
            <v>GT -d212 - 1 1/4-Rp1 1/4</v>
          </cell>
          <cell r="F318" t="str">
            <v>-</v>
          </cell>
          <cell r="G318" t="str">
            <v>-</v>
          </cell>
          <cell r="H318" t="e">
            <v>#N/A</v>
          </cell>
          <cell r="I318">
            <v>0</v>
          </cell>
          <cell r="J318" t="e">
            <v>#N/A</v>
          </cell>
          <cell r="K318">
            <v>0</v>
          </cell>
          <cell r="L318">
            <v>0</v>
          </cell>
          <cell r="M318" t="e">
            <v>#N/A</v>
          </cell>
          <cell r="N318">
            <v>0</v>
          </cell>
          <cell r="O318">
            <v>0</v>
          </cell>
        </row>
        <row r="319">
          <cell r="B319" t="str">
            <v>289018</v>
          </cell>
          <cell r="C319" t="str">
            <v>ФОРСУНКА ОСНОВНОЙ ГОРЕЛКИ SGA80 НА СЖИЖ.</v>
          </cell>
          <cell r="D319" t="str">
            <v>Комплект перевода на сжиженный газ SUPERSGA 80-100 R RUSSIA (основная горелка)</v>
          </cell>
          <cell r="E319" t="str">
            <v>BURNER JET (LG)</v>
          </cell>
          <cell r="F319" t="str">
            <v>-</v>
          </cell>
          <cell r="G319" t="str">
            <v>-</v>
          </cell>
          <cell r="H319" t="e">
            <v>#N/A</v>
          </cell>
          <cell r="I319">
            <v>0</v>
          </cell>
          <cell r="J319">
            <v>1.9584600000000001</v>
          </cell>
          <cell r="K319">
            <v>0</v>
          </cell>
          <cell r="L319">
            <v>0</v>
          </cell>
          <cell r="M319" t="e">
            <v>#N/A</v>
          </cell>
          <cell r="N319">
            <v>0</v>
          </cell>
          <cell r="O319">
            <v>0</v>
          </cell>
        </row>
        <row r="320">
          <cell r="B320" t="str">
            <v>290595</v>
          </cell>
          <cell r="C320" t="str">
            <v>ФОРСУНКА ОСНОВНОЙ ГОРЕЛКИ</v>
          </cell>
          <cell r="D320" t="str">
            <v>Комплект перевода на сжиженный газ SGA 150 R (основная горелка)</v>
          </cell>
          <cell r="E320" t="str">
            <v>BURNER JET</v>
          </cell>
          <cell r="F320" t="str">
            <v>-</v>
          </cell>
          <cell r="G320" t="str">
            <v>-</v>
          </cell>
          <cell r="H320" t="e">
            <v>#N/A</v>
          </cell>
          <cell r="I320">
            <v>0</v>
          </cell>
          <cell r="J320">
            <v>2.3388</v>
          </cell>
          <cell r="K320">
            <v>0</v>
          </cell>
          <cell r="L320">
            <v>0</v>
          </cell>
          <cell r="M320" t="e">
            <v>#N/A</v>
          </cell>
          <cell r="N320">
            <v>0</v>
          </cell>
          <cell r="O320">
            <v>0</v>
          </cell>
        </row>
        <row r="321">
          <cell r="B321" t="str">
            <v>290715</v>
          </cell>
          <cell r="C321" t="str">
            <v>ФОРСУНКА ОСНОВНОЙ ГОРЕЛКИ</v>
          </cell>
          <cell r="D321" t="str">
            <v>Комплект перевода на сжиженный газ SGA 120 R (основная горелка)</v>
          </cell>
          <cell r="E321" t="str">
            <v>BURNER JET</v>
          </cell>
          <cell r="F321" t="str">
            <v>-</v>
          </cell>
          <cell r="G321" t="str">
            <v>-</v>
          </cell>
          <cell r="H321" t="e">
            <v>#N/A</v>
          </cell>
          <cell r="I321">
            <v>0</v>
          </cell>
          <cell r="J321">
            <v>2.3388</v>
          </cell>
          <cell r="K321">
            <v>0</v>
          </cell>
          <cell r="L321">
            <v>0</v>
          </cell>
          <cell r="M321" t="e">
            <v>#N/A</v>
          </cell>
          <cell r="N321">
            <v>0</v>
          </cell>
          <cell r="O321">
            <v>0</v>
          </cell>
        </row>
        <row r="322">
          <cell r="B322" t="str">
            <v>290727</v>
          </cell>
          <cell r="C322" t="str">
            <v>ФОРСУНКА ЗАПАЛЬНОЙ ГОРЕЛКИ</v>
          </cell>
          <cell r="D322" t="str">
            <v>Комплект перевода на сжиженный газ SGA 120-150-200 R (запальная горелка)</v>
          </cell>
          <cell r="E322" t="str">
            <v>BURNER JET (PILOT)</v>
          </cell>
          <cell r="F322" t="str">
            <v>-</v>
          </cell>
          <cell r="G322" t="str">
            <v>-</v>
          </cell>
          <cell r="H322" t="e">
            <v>#N/A</v>
          </cell>
          <cell r="I322">
            <v>0</v>
          </cell>
          <cell r="J322">
            <v>0.90200000000000002</v>
          </cell>
          <cell r="K322">
            <v>0</v>
          </cell>
          <cell r="L322">
            <v>0</v>
          </cell>
          <cell r="M322" t="e">
            <v>#N/A</v>
          </cell>
          <cell r="N322">
            <v>0</v>
          </cell>
          <cell r="O322">
            <v>0</v>
          </cell>
        </row>
        <row r="323">
          <cell r="B323" t="str">
            <v>290759</v>
          </cell>
          <cell r="C323" t="str">
            <v>ИНЖЕКТОР ОСНОВНОЙ ГОРЕЛКИ (СЖИЖ.ГАЗ)</v>
          </cell>
          <cell r="D323" t="str">
            <v>Комплект перевода на сжиженный газ SUPERSGA 50 R RUSSIA (основная горелка)</v>
          </cell>
          <cell r="E323" t="str">
            <v>MAIN BURNER JET</v>
          </cell>
          <cell r="F323" t="str">
            <v>-</v>
          </cell>
          <cell r="G323" t="str">
            <v>-</v>
          </cell>
          <cell r="H323" t="e">
            <v>#N/A</v>
          </cell>
          <cell r="I323">
            <v>0</v>
          </cell>
          <cell r="J323">
            <v>0.89312999999999998</v>
          </cell>
          <cell r="K323">
            <v>0</v>
          </cell>
          <cell r="L323">
            <v>0</v>
          </cell>
          <cell r="M323" t="e">
            <v>#N/A</v>
          </cell>
          <cell r="N323">
            <v>0</v>
          </cell>
          <cell r="O323">
            <v>0</v>
          </cell>
        </row>
        <row r="324">
          <cell r="B324" t="str">
            <v>290952</v>
          </cell>
          <cell r="C324" t="str">
            <v>ИНЖЕКТОР ПИЛОТНОЙ ГОРЕЛКИ (СЖИЖ. ГАЗ)</v>
          </cell>
          <cell r="D324" t="str">
            <v>Комплект перевода на сжиженный газ SUPERSGA 50-80-100 R RUSSIA (запальная горелка)</v>
          </cell>
          <cell r="E324" t="str">
            <v>BURNER JET</v>
          </cell>
          <cell r="F324" t="str">
            <v>-</v>
          </cell>
          <cell r="G324" t="str">
            <v>-</v>
          </cell>
          <cell r="H324" t="e">
            <v>#N/A</v>
          </cell>
          <cell r="I324">
            <v>0</v>
          </cell>
          <cell r="J324">
            <v>2.0681100000000003</v>
          </cell>
          <cell r="K324">
            <v>0</v>
          </cell>
          <cell r="L324">
            <v>0</v>
          </cell>
          <cell r="M324" t="e">
            <v>#N/A</v>
          </cell>
          <cell r="N324">
            <v>0</v>
          </cell>
          <cell r="O324">
            <v>0</v>
          </cell>
        </row>
        <row r="325">
          <cell r="B325" t="str">
            <v>290954</v>
          </cell>
          <cell r="C325" t="str">
            <v>ФОРСУНКА ОСНОВНОЙ ГОРЕЛКИ</v>
          </cell>
          <cell r="D325" t="str">
            <v>Комплект перевода на сжиженный газ SGA 200 R (основная горелка)</v>
          </cell>
          <cell r="E325" t="str">
            <v>BURNER JET</v>
          </cell>
          <cell r="F325" t="str">
            <v>-</v>
          </cell>
          <cell r="G325" t="str">
            <v>-</v>
          </cell>
          <cell r="H325" t="e">
            <v>#N/A</v>
          </cell>
          <cell r="I325">
            <v>0</v>
          </cell>
          <cell r="J325">
            <v>1.2726900000000001</v>
          </cell>
          <cell r="K325">
            <v>0</v>
          </cell>
          <cell r="L325">
            <v>0</v>
          </cell>
          <cell r="M325" t="e">
            <v>#N/A</v>
          </cell>
          <cell r="N325">
            <v>0</v>
          </cell>
          <cell r="O325">
            <v>0</v>
          </cell>
        </row>
        <row r="326">
          <cell r="B326" t="str">
            <v>3000060</v>
          </cell>
          <cell r="C326" t="str">
            <v>ARI 150 VERT 560 THER MO</v>
          </cell>
          <cell r="D326" t="str">
            <v>ARI 150 VERT 560 THER MO водонагреватель</v>
          </cell>
          <cell r="E326" t="str">
            <v>ARI 150 VERT 560 THER MO</v>
          </cell>
          <cell r="F326" t="str">
            <v>-</v>
          </cell>
          <cell r="G326" t="str">
            <v>-</v>
          </cell>
          <cell r="H326" t="e">
            <v>#N/A</v>
          </cell>
          <cell r="I326">
            <v>0</v>
          </cell>
          <cell r="J326">
            <v>82.927779999999998</v>
          </cell>
          <cell r="K326">
            <v>0</v>
          </cell>
          <cell r="L326">
            <v>0</v>
          </cell>
          <cell r="M326" t="e">
            <v>#N/A</v>
          </cell>
          <cell r="N326">
            <v>0</v>
          </cell>
          <cell r="O326">
            <v>0</v>
          </cell>
        </row>
        <row r="327">
          <cell r="B327" t="str">
            <v>3000062</v>
          </cell>
          <cell r="C327" t="str">
            <v>ARI 300 STAB 560 THER MT</v>
          </cell>
          <cell r="D327" t="str">
            <v>ARI 300 STAB 560 THER MT водонагреватель</v>
          </cell>
          <cell r="E327" t="str">
            <v>ARI 300 STAB 560 THER MT</v>
          </cell>
          <cell r="F327" t="str">
            <v>-</v>
          </cell>
          <cell r="G327" t="str">
            <v>-</v>
          </cell>
          <cell r="H327" t="e">
            <v>#N/A</v>
          </cell>
          <cell r="I327">
            <v>0</v>
          </cell>
          <cell r="J327">
            <v>125.04</v>
          </cell>
          <cell r="K327">
            <v>0</v>
          </cell>
          <cell r="L327">
            <v>0</v>
          </cell>
          <cell r="M327" t="e">
            <v>#N/A</v>
          </cell>
          <cell r="N327">
            <v>0</v>
          </cell>
          <cell r="O327">
            <v>0</v>
          </cell>
        </row>
        <row r="328">
          <cell r="B328" t="str">
            <v>3000072</v>
          </cell>
          <cell r="C328" t="str">
            <v>ARI 150 VERT 560 STEA MO</v>
          </cell>
          <cell r="D328" t="str">
            <v>ARI 150 VERT 560 STEA MO водонагреватель</v>
          </cell>
          <cell r="E328" t="str">
            <v>ARI 150 VERT 560 STEA MO</v>
          </cell>
          <cell r="F328" t="str">
            <v>-</v>
          </cell>
          <cell r="G328" t="str">
            <v>-</v>
          </cell>
          <cell r="H328" t="e">
            <v>#N/A</v>
          </cell>
          <cell r="I328">
            <v>0</v>
          </cell>
          <cell r="J328">
            <v>90.126440000000002</v>
          </cell>
          <cell r="K328">
            <v>0</v>
          </cell>
          <cell r="L328">
            <v>0</v>
          </cell>
          <cell r="M328" t="e">
            <v>#N/A</v>
          </cell>
          <cell r="N328">
            <v>0</v>
          </cell>
          <cell r="O328">
            <v>0</v>
          </cell>
        </row>
        <row r="329">
          <cell r="B329" t="str">
            <v>3000291</v>
          </cell>
          <cell r="C329" t="str">
            <v>ARI 200 VERT 505 THER MO SF</v>
          </cell>
          <cell r="D329" t="str">
            <v>ARI 200 VERT 505 THER MO SF</v>
          </cell>
          <cell r="E329" t="str">
            <v>ARI 200 VERT 505 THER MO SF</v>
          </cell>
          <cell r="F329">
            <v>54.18</v>
          </cell>
          <cell r="G329">
            <v>92.88</v>
          </cell>
          <cell r="H329">
            <v>73.88181818181819</v>
          </cell>
          <cell r="I329">
            <v>76.489411764705892</v>
          </cell>
          <cell r="J329">
            <v>0</v>
          </cell>
          <cell r="K329">
            <v>6501.6</v>
          </cell>
          <cell r="L329">
            <v>6501.5999999999995</v>
          </cell>
          <cell r="M329">
            <v>6501.6</v>
          </cell>
          <cell r="N329">
            <v>0</v>
          </cell>
          <cell r="O329">
            <v>0</v>
          </cell>
        </row>
        <row r="330">
          <cell r="B330" t="str">
            <v>3000318</v>
          </cell>
          <cell r="C330" t="str">
            <v>ARI 200 VERT 530 THER MO SF водонагреват</v>
          </cell>
          <cell r="D330" t="str">
            <v>ARI 200 VERT 530 THER MO SF водонагреватель</v>
          </cell>
          <cell r="E330" t="str">
            <v>ARI 200 VERT 530 THER MO SF</v>
          </cell>
          <cell r="F330">
            <v>129.60470000000001</v>
          </cell>
          <cell r="G330">
            <v>139.63999999999999</v>
          </cell>
          <cell r="H330">
            <v>122.727</v>
          </cell>
          <cell r="I330">
            <v>96.035459999999986</v>
          </cell>
          <cell r="J330">
            <v>104.54053</v>
          </cell>
          <cell r="K330">
            <v>15552.564</v>
          </cell>
          <cell r="L330">
            <v>9774.7999999999993</v>
          </cell>
          <cell r="M330">
            <v>10799.976000000001</v>
          </cell>
          <cell r="N330">
            <v>7607.2500000000009</v>
          </cell>
          <cell r="O330">
            <v>48290</v>
          </cell>
        </row>
        <row r="331">
          <cell r="B331" t="str">
            <v>3000326</v>
          </cell>
          <cell r="C331" t="str">
            <v>ARI 150 VERT 560 THER MO EU</v>
          </cell>
          <cell r="D331" t="str">
            <v>ARI 150 VERT 560 THER MO EU</v>
          </cell>
          <cell r="E331" t="str">
            <v>ARI 150 VERT 560 THER MO EU</v>
          </cell>
          <cell r="F331" t="str">
            <v>-</v>
          </cell>
          <cell r="G331">
            <v>114.77415999999999</v>
          </cell>
          <cell r="H331" t="e">
            <v>#N/A</v>
          </cell>
          <cell r="I331">
            <v>0</v>
          </cell>
          <cell r="J331">
            <v>84.704789999999988</v>
          </cell>
          <cell r="K331">
            <v>0</v>
          </cell>
          <cell r="L331">
            <v>0</v>
          </cell>
          <cell r="M331" t="e">
            <v>#N/A</v>
          </cell>
          <cell r="N331">
            <v>0</v>
          </cell>
          <cell r="O331">
            <v>0</v>
          </cell>
        </row>
        <row r="332">
          <cell r="B332" t="str">
            <v>3000327</v>
          </cell>
          <cell r="C332" t="str">
            <v>ARI 200 VERT 560 THER MO EU</v>
          </cell>
          <cell r="D332" t="str">
            <v>ARI 200 VERT 560 THER MO EU</v>
          </cell>
          <cell r="E332" t="str">
            <v>ARI 200 VERT 560 THER MO EU</v>
          </cell>
          <cell r="F332" t="str">
            <v>-</v>
          </cell>
          <cell r="G332">
            <v>127.47013</v>
          </cell>
          <cell r="H332" t="e">
            <v>#N/A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 t="e">
            <v>#N/A</v>
          </cell>
          <cell r="N332">
            <v>0</v>
          </cell>
          <cell r="O332">
            <v>0</v>
          </cell>
        </row>
        <row r="333">
          <cell r="B333" t="str">
            <v>3000340</v>
          </cell>
          <cell r="C333" t="str">
            <v>CHA 150 VERT 530 THER MO EU</v>
          </cell>
          <cell r="D333" t="str">
            <v>CHA 150 VERT 530 THER MO EU</v>
          </cell>
          <cell r="E333" t="str">
            <v>CHA 150 VERT 530 THER MO EU</v>
          </cell>
          <cell r="F333" t="str">
            <v>-</v>
          </cell>
          <cell r="G333" t="str">
            <v>-</v>
          </cell>
          <cell r="H333" t="e">
            <v>#N/A</v>
          </cell>
          <cell r="I333">
            <v>0</v>
          </cell>
          <cell r="J333">
            <v>89.03103999999999</v>
          </cell>
          <cell r="K333">
            <v>0</v>
          </cell>
          <cell r="L333">
            <v>0</v>
          </cell>
          <cell r="M333" t="e">
            <v>#N/A</v>
          </cell>
          <cell r="N333">
            <v>0</v>
          </cell>
          <cell r="O333">
            <v>0</v>
          </cell>
        </row>
        <row r="334">
          <cell r="B334" t="str">
            <v>3000341</v>
          </cell>
          <cell r="C334" t="str">
            <v>CHA 200 VERT 530 THER MO EU</v>
          </cell>
          <cell r="D334" t="str">
            <v>CHA 200 VERT 530 THER MO EU</v>
          </cell>
          <cell r="E334" t="str">
            <v>CHA 200 VERT 530 THER MO EU</v>
          </cell>
          <cell r="F334" t="str">
            <v>-</v>
          </cell>
          <cell r="G334" t="str">
            <v>-</v>
          </cell>
          <cell r="H334" t="e">
            <v>#N/A</v>
          </cell>
          <cell r="I334">
            <v>0</v>
          </cell>
          <cell r="J334">
            <v>100.49675000000001</v>
          </cell>
          <cell r="K334">
            <v>0</v>
          </cell>
          <cell r="L334">
            <v>0</v>
          </cell>
          <cell r="M334" t="e">
            <v>#N/A</v>
          </cell>
          <cell r="N334">
            <v>0</v>
          </cell>
          <cell r="O334">
            <v>0</v>
          </cell>
        </row>
        <row r="335">
          <cell r="B335" t="str">
            <v>3000564</v>
          </cell>
          <cell r="C335" t="str">
            <v>ARI 200 STAB 560 THER MO VS EU водонагре</v>
          </cell>
          <cell r="D335" t="str">
            <v>ARI 200 STAB 560 THER MO VS EU водонагреватель</v>
          </cell>
          <cell r="E335" t="str">
            <v>ARI 200 STAB 560 THER MO VS EU</v>
          </cell>
          <cell r="F335">
            <v>92.515416666666667</v>
          </cell>
          <cell r="G335">
            <v>158.6</v>
          </cell>
          <cell r="H335">
            <v>126.15738636363636</v>
          </cell>
          <cell r="I335">
            <v>130.61000000000001</v>
          </cell>
          <cell r="J335">
            <v>130.61000000000001</v>
          </cell>
          <cell r="K335">
            <v>11101.85</v>
          </cell>
          <cell r="L335">
            <v>11102</v>
          </cell>
          <cell r="M335">
            <v>11101.85</v>
          </cell>
          <cell r="N335">
            <v>0</v>
          </cell>
          <cell r="O335">
            <v>0</v>
          </cell>
        </row>
        <row r="336">
          <cell r="B336" t="str">
            <v>3000565</v>
          </cell>
          <cell r="C336" t="str">
            <v>ARI 300 STAB 560 THER MO VS EU водонагре</v>
          </cell>
          <cell r="D336" t="str">
            <v>ARI 300 STAB 560 THER MO VS EU водонагреватель</v>
          </cell>
          <cell r="E336" t="str">
            <v>ARI 300 STAB 560 THER MO VS EU</v>
          </cell>
          <cell r="F336">
            <v>92.360712500000005</v>
          </cell>
          <cell r="G336">
            <v>158.33000000000001</v>
          </cell>
          <cell r="H336">
            <v>125.94642613636364</v>
          </cell>
          <cell r="I336">
            <v>130.39159411764706</v>
          </cell>
          <cell r="J336">
            <v>147.77714</v>
          </cell>
          <cell r="K336">
            <v>11083.2855</v>
          </cell>
          <cell r="L336">
            <v>11083.1</v>
          </cell>
          <cell r="M336">
            <v>11083.2855</v>
          </cell>
          <cell r="N336">
            <v>0</v>
          </cell>
          <cell r="O336">
            <v>0</v>
          </cell>
        </row>
        <row r="337">
          <cell r="B337" t="str">
            <v>3000587</v>
          </cell>
          <cell r="C337" t="str">
            <v>BLY 300 STAB 570 PTEC MO EU</v>
          </cell>
          <cell r="D337" t="str">
            <v>BLY 300 STAB 570 PTEC MO EU</v>
          </cell>
          <cell r="E337" t="str">
            <v>BLY 300 STAB 570 PTEC MO EU</v>
          </cell>
          <cell r="F337" t="str">
            <v>-</v>
          </cell>
          <cell r="G337" t="str">
            <v>-</v>
          </cell>
          <cell r="H337" t="e">
            <v>#N/A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 t="e">
            <v>#N/A</v>
          </cell>
          <cell r="N337">
            <v>0</v>
          </cell>
          <cell r="O337">
            <v>0</v>
          </cell>
        </row>
        <row r="338">
          <cell r="B338" t="str">
            <v>3000588</v>
          </cell>
          <cell r="C338" t="str">
            <v>REG 300 STAB 570 STEA MO EU</v>
          </cell>
          <cell r="D338" t="str">
            <v>REG 300 STAB 570 STEA MO EU</v>
          </cell>
          <cell r="E338" t="str">
            <v>REG 300 STAB 570 STEA MO EU</v>
          </cell>
          <cell r="F338" t="str">
            <v>-</v>
          </cell>
          <cell r="G338" t="str">
            <v>-</v>
          </cell>
          <cell r="H338" t="e">
            <v>#N/A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 t="e">
            <v>#N/A</v>
          </cell>
          <cell r="N338">
            <v>0</v>
          </cell>
          <cell r="O338">
            <v>0</v>
          </cell>
        </row>
        <row r="339">
          <cell r="B339" t="str">
            <v>3000589</v>
          </cell>
          <cell r="C339" t="str">
            <v>ACA 300 STAB 570 STEA MO EU</v>
          </cell>
          <cell r="D339" t="str">
            <v>ACA 300 STAB 570 STEA MO EU</v>
          </cell>
          <cell r="E339" t="str">
            <v>ACA 300 STAB 570 STEA MO EU</v>
          </cell>
          <cell r="F339" t="str">
            <v>-</v>
          </cell>
          <cell r="G339" t="str">
            <v>-</v>
          </cell>
          <cell r="H339" t="e">
            <v>#N/A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 t="e">
            <v>#N/A</v>
          </cell>
          <cell r="N339">
            <v>0</v>
          </cell>
          <cell r="O339">
            <v>0</v>
          </cell>
        </row>
        <row r="340">
          <cell r="B340" t="str">
            <v>3000590</v>
          </cell>
          <cell r="C340" t="str">
            <v>ARI 200 STAB 570 STEA MO DIY-N EU</v>
          </cell>
          <cell r="D340" t="str">
            <v>ARI 200 STAB 570 STEA MO DIY-N EU</v>
          </cell>
          <cell r="E340" t="str">
            <v>ARI 200 STAB 570 STEA MO DIY-N EU</v>
          </cell>
          <cell r="F340" t="str">
            <v>-</v>
          </cell>
          <cell r="G340" t="str">
            <v>-</v>
          </cell>
          <cell r="H340" t="e">
            <v>#N/A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 t="e">
            <v>#N/A</v>
          </cell>
          <cell r="N340">
            <v>0</v>
          </cell>
          <cell r="O340">
            <v>0</v>
          </cell>
        </row>
        <row r="341">
          <cell r="B341" t="str">
            <v>3000591</v>
          </cell>
          <cell r="C341" t="str">
            <v>ARI 200 STAB 570 STEA MO EU</v>
          </cell>
          <cell r="D341" t="str">
            <v>ARI 200 STAB 570 STEA MO EU</v>
          </cell>
          <cell r="E341" t="str">
            <v>ARI 200 STAB 570 STEA MO EU</v>
          </cell>
          <cell r="F341">
            <v>165.51501999999996</v>
          </cell>
          <cell r="G341" t="str">
            <v>-</v>
          </cell>
          <cell r="H341" t="e">
            <v>#N/A</v>
          </cell>
          <cell r="I341">
            <v>0</v>
          </cell>
          <cell r="J341">
            <v>0</v>
          </cell>
          <cell r="K341">
            <v>19861.802399999997</v>
          </cell>
          <cell r="L341">
            <v>0</v>
          </cell>
          <cell r="M341" t="e">
            <v>#N/A</v>
          </cell>
          <cell r="N341">
            <v>0</v>
          </cell>
          <cell r="O341">
            <v>0</v>
          </cell>
        </row>
        <row r="342">
          <cell r="B342" t="str">
            <v>3000592</v>
          </cell>
          <cell r="C342" t="str">
            <v>ARI 250 STAB 570 STEA MO EU</v>
          </cell>
          <cell r="D342" t="str">
            <v>ARI 250 STAB 570 STEA MO EU</v>
          </cell>
          <cell r="E342" t="str">
            <v>ARI 250 STAB 570 STEA MO EU</v>
          </cell>
          <cell r="F342" t="str">
            <v>-</v>
          </cell>
          <cell r="G342" t="str">
            <v>-</v>
          </cell>
          <cell r="H342" t="str">
            <v>-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</row>
        <row r="343">
          <cell r="B343" t="str">
            <v>3000593</v>
          </cell>
          <cell r="C343" t="str">
            <v>ARI 300 STAB 570 STEA MO EU</v>
          </cell>
          <cell r="D343" t="str">
            <v>ARI 300 STAB 570 STEA MO EU</v>
          </cell>
          <cell r="E343" t="str">
            <v>ARI 300 STAB 570 STEA MO EU</v>
          </cell>
          <cell r="F343" t="str">
            <v>-</v>
          </cell>
          <cell r="G343" t="str">
            <v>-</v>
          </cell>
          <cell r="H343" t="e">
            <v>#N/A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 t="e">
            <v>#N/A</v>
          </cell>
          <cell r="N343">
            <v>0</v>
          </cell>
          <cell r="O343">
            <v>0</v>
          </cell>
        </row>
        <row r="344">
          <cell r="B344" t="str">
            <v>3000594</v>
          </cell>
          <cell r="C344" t="str">
            <v>ARI 300 STAB 570 STEA TM EU</v>
          </cell>
          <cell r="D344" t="str">
            <v>ARI 300 STAB 570 STEA TM EU</v>
          </cell>
          <cell r="E344" t="str">
            <v>ARI 300 STAB 570 STEA TM EU</v>
          </cell>
          <cell r="F344" t="str">
            <v>-</v>
          </cell>
          <cell r="G344" t="str">
            <v>-</v>
          </cell>
          <cell r="H344" t="e">
            <v>#N/A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 t="e">
            <v>#N/A</v>
          </cell>
          <cell r="N344">
            <v>0</v>
          </cell>
          <cell r="O344">
            <v>0</v>
          </cell>
        </row>
        <row r="345">
          <cell r="B345" t="str">
            <v>3000595</v>
          </cell>
          <cell r="C345" t="str">
            <v>ARI 200 STAB 570 THER MO EU</v>
          </cell>
          <cell r="D345" t="str">
            <v>ARI 200 STAB 570 THER MO EU</v>
          </cell>
          <cell r="E345" t="str">
            <v>ARI 200 STAB 570 THER MO EU</v>
          </cell>
          <cell r="F345" t="str">
            <v>-</v>
          </cell>
          <cell r="G345" t="str">
            <v>-</v>
          </cell>
          <cell r="H345" t="e">
            <v>#N/A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 t="e">
            <v>#N/A</v>
          </cell>
          <cell r="N345">
            <v>0</v>
          </cell>
          <cell r="O345">
            <v>0</v>
          </cell>
        </row>
        <row r="346">
          <cell r="B346" t="str">
            <v>3000596</v>
          </cell>
          <cell r="C346" t="str">
            <v>ARI 250 STAB 570 THER MO EU</v>
          </cell>
          <cell r="D346" t="str">
            <v>ARI 250 STAB 570 THER MO EU</v>
          </cell>
          <cell r="E346" t="str">
            <v>ARI 250 STAB 570 THER MO EU</v>
          </cell>
          <cell r="F346" t="str">
            <v>-</v>
          </cell>
          <cell r="G346" t="str">
            <v>-</v>
          </cell>
          <cell r="H346" t="e">
            <v>#N/A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 t="e">
            <v>#N/A</v>
          </cell>
          <cell r="N346">
            <v>0</v>
          </cell>
          <cell r="O346">
            <v>0</v>
          </cell>
        </row>
        <row r="347">
          <cell r="B347" t="str">
            <v>3000597</v>
          </cell>
          <cell r="C347" t="str">
            <v>ARI 300 STAB 570 THER MO EU</v>
          </cell>
          <cell r="D347" t="str">
            <v>ARI 300 STAB 570 THER MO EU</v>
          </cell>
          <cell r="E347" t="str">
            <v>ARI 300 STAB 570 THER MO EU</v>
          </cell>
          <cell r="F347" t="str">
            <v>-</v>
          </cell>
          <cell r="G347" t="str">
            <v>-</v>
          </cell>
          <cell r="H347" t="e">
            <v>#N/A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 t="e">
            <v>#N/A</v>
          </cell>
          <cell r="N347">
            <v>0</v>
          </cell>
          <cell r="O347">
            <v>0</v>
          </cell>
        </row>
        <row r="348">
          <cell r="B348" t="str">
            <v>3000598</v>
          </cell>
          <cell r="C348" t="str">
            <v>ARI 300 STAB 570 THER TM EU</v>
          </cell>
          <cell r="D348" t="str">
            <v>ARI 300 STAB 570 THER TM EU</v>
          </cell>
          <cell r="E348" t="str">
            <v>ARI 300 STAB 570 THER TM EU</v>
          </cell>
          <cell r="F348" t="str">
            <v>-</v>
          </cell>
          <cell r="G348" t="str">
            <v>-</v>
          </cell>
          <cell r="H348" t="e">
            <v>#N/A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 t="e">
            <v>#N/A</v>
          </cell>
          <cell r="N348">
            <v>0</v>
          </cell>
          <cell r="O348">
            <v>0</v>
          </cell>
        </row>
        <row r="349">
          <cell r="B349" t="str">
            <v>3000599</v>
          </cell>
          <cell r="C349" t="str">
            <v>CHA 200 STAB 570 STEA MO EU</v>
          </cell>
          <cell r="D349" t="str">
            <v>CHA 200 STAB 570 STEA MO EU</v>
          </cell>
          <cell r="E349" t="str">
            <v>CHA 200 STAB 570 STEA MO EU</v>
          </cell>
          <cell r="F349" t="str">
            <v>-</v>
          </cell>
          <cell r="G349" t="str">
            <v>-</v>
          </cell>
          <cell r="H349" t="e">
            <v>#N/A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 t="e">
            <v>#N/A</v>
          </cell>
          <cell r="N349">
            <v>0</v>
          </cell>
          <cell r="O349">
            <v>0</v>
          </cell>
        </row>
        <row r="350">
          <cell r="B350" t="str">
            <v>3000600</v>
          </cell>
          <cell r="C350" t="str">
            <v>CHA 250 STAB 570 STEA MO EU</v>
          </cell>
          <cell r="D350" t="str">
            <v>CHA 250 STAB 570 STEA MO EU</v>
          </cell>
          <cell r="E350" t="str">
            <v>CHA 250 STAB 570 STEA MO EU</v>
          </cell>
          <cell r="F350" t="str">
            <v>-</v>
          </cell>
          <cell r="G350" t="str">
            <v>-</v>
          </cell>
          <cell r="H350" t="e">
            <v>#N/A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 t="e">
            <v>#N/A</v>
          </cell>
          <cell r="N350">
            <v>0</v>
          </cell>
          <cell r="O350">
            <v>0</v>
          </cell>
        </row>
        <row r="351">
          <cell r="B351" t="str">
            <v>3000601</v>
          </cell>
          <cell r="C351" t="str">
            <v>CHA 300 STAB 570 STEA MO EU</v>
          </cell>
          <cell r="D351" t="str">
            <v>CHA 300 STAB 570 STEA MO EU</v>
          </cell>
          <cell r="E351" t="str">
            <v>CHA 300 STAB 570 STEA MO EU</v>
          </cell>
          <cell r="F351" t="str">
            <v>-</v>
          </cell>
          <cell r="G351" t="str">
            <v>-</v>
          </cell>
          <cell r="H351" t="e">
            <v>#N/A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 t="e">
            <v>#N/A</v>
          </cell>
          <cell r="N351">
            <v>0</v>
          </cell>
          <cell r="O351">
            <v>0</v>
          </cell>
        </row>
        <row r="352">
          <cell r="B352" t="str">
            <v>3000602</v>
          </cell>
          <cell r="C352" t="str">
            <v>CHA 300 STAB 570 STEA TM EU</v>
          </cell>
          <cell r="D352" t="str">
            <v>CHA 300 STAB 570 STEA TM EU</v>
          </cell>
          <cell r="E352" t="str">
            <v>CHA 300 STAB 570 STEA TM EU</v>
          </cell>
          <cell r="F352" t="str">
            <v>-</v>
          </cell>
          <cell r="G352" t="str">
            <v>-</v>
          </cell>
          <cell r="H352" t="e">
            <v>#N/A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 t="e">
            <v>#N/A</v>
          </cell>
          <cell r="N352">
            <v>0</v>
          </cell>
          <cell r="O352">
            <v>0</v>
          </cell>
        </row>
        <row r="353">
          <cell r="B353" t="str">
            <v>3000603</v>
          </cell>
          <cell r="C353" t="str">
            <v>CHA 200 STAB 570 THER MO EU</v>
          </cell>
          <cell r="D353" t="str">
            <v>CHA 200 STAB 570 THER MO EU</v>
          </cell>
          <cell r="E353" t="str">
            <v>CHA 200 STAB 570 THER MO EU</v>
          </cell>
          <cell r="F353" t="str">
            <v>-</v>
          </cell>
          <cell r="G353" t="str">
            <v>-</v>
          </cell>
          <cell r="H353" t="e">
            <v>#N/A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 t="e">
            <v>#N/A</v>
          </cell>
          <cell r="N353">
            <v>0</v>
          </cell>
          <cell r="O353">
            <v>0</v>
          </cell>
        </row>
        <row r="354">
          <cell r="B354" t="str">
            <v>3000604</v>
          </cell>
          <cell r="C354" t="str">
            <v>CHA 250 STAB 570 THER MO EU</v>
          </cell>
          <cell r="D354" t="str">
            <v>CHA 250 STAB 570 THER MO EU</v>
          </cell>
          <cell r="E354" t="str">
            <v>CHA 250 STAB 570 THER MO EU</v>
          </cell>
          <cell r="F354" t="str">
            <v>-</v>
          </cell>
          <cell r="G354" t="str">
            <v>-</v>
          </cell>
          <cell r="H354" t="e">
            <v>#N/A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 t="e">
            <v>#N/A</v>
          </cell>
          <cell r="N354">
            <v>0</v>
          </cell>
          <cell r="O354">
            <v>0</v>
          </cell>
        </row>
        <row r="355">
          <cell r="B355" t="str">
            <v>3000605</v>
          </cell>
          <cell r="C355" t="str">
            <v>CHA 300 STAB 570 THER MO EU</v>
          </cell>
          <cell r="D355" t="str">
            <v>CHA 300 STAB 570 THER MO EU</v>
          </cell>
          <cell r="E355" t="str">
            <v>CHA 300 STAB 570 THER MO EU</v>
          </cell>
          <cell r="F355" t="str">
            <v>-</v>
          </cell>
          <cell r="G355" t="str">
            <v>-</v>
          </cell>
          <cell r="H355" t="e">
            <v>#N/A</v>
          </cell>
          <cell r="I355">
            <v>0</v>
          </cell>
          <cell r="J355">
            <v>137.71707000000001</v>
          </cell>
          <cell r="K355">
            <v>0</v>
          </cell>
          <cell r="L355">
            <v>0</v>
          </cell>
          <cell r="M355" t="e">
            <v>#N/A</v>
          </cell>
          <cell r="N355">
            <v>0</v>
          </cell>
          <cell r="O355">
            <v>0</v>
          </cell>
        </row>
        <row r="356">
          <cell r="B356" t="str">
            <v>3000606</v>
          </cell>
          <cell r="C356" t="str">
            <v>CHA 300 STAB 570 THER TM EU</v>
          </cell>
          <cell r="D356" t="str">
            <v>CHA 300 STAB 570 THER TM EU</v>
          </cell>
          <cell r="E356" t="str">
            <v>CHA 300 STAB 570 THER TM EU</v>
          </cell>
          <cell r="F356" t="str">
            <v>-</v>
          </cell>
          <cell r="G356" t="str">
            <v>-</v>
          </cell>
          <cell r="H356" t="e">
            <v>#N/A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 t="e">
            <v>#N/A</v>
          </cell>
          <cell r="N356">
            <v>0</v>
          </cell>
          <cell r="O356">
            <v>0</v>
          </cell>
        </row>
        <row r="357">
          <cell r="B357" t="str">
            <v>3000618</v>
          </cell>
          <cell r="C357" t="str">
            <v>ARI 200 STAB 570 THER MO VS EU водонагре</v>
          </cell>
          <cell r="D357" t="str">
            <v>ARI 200 STAB 570 THER MO VS EU водонагреватель</v>
          </cell>
          <cell r="E357" t="str">
            <v>ARI 200 STAB 570 THER MO VS EU</v>
          </cell>
          <cell r="F357">
            <v>154.27266999999998</v>
          </cell>
          <cell r="G357">
            <v>162.11000000000001</v>
          </cell>
          <cell r="H357">
            <v>142.62684999999999</v>
          </cell>
          <cell r="I357">
            <v>116.09614000000002</v>
          </cell>
          <cell r="J357">
            <v>128.29074</v>
          </cell>
          <cell r="K357">
            <v>18512.720399999998</v>
          </cell>
          <cell r="L357">
            <v>11347.7</v>
          </cell>
          <cell r="M357">
            <v>12551.1628</v>
          </cell>
          <cell r="N357">
            <v>9140.25</v>
          </cell>
          <cell r="O357">
            <v>95190</v>
          </cell>
        </row>
        <row r="358">
          <cell r="B358" t="str">
            <v>3000619</v>
          </cell>
          <cell r="C358" t="str">
            <v>ARI 300 STAB 570 THER MO VS EU водонагре</v>
          </cell>
          <cell r="D358" t="str">
            <v>ARI 300 STAB 570 THER MO VS EU водонагреватель</v>
          </cell>
          <cell r="E358" t="str">
            <v>ARI 300 STAB 570 THER MO VS EU</v>
          </cell>
          <cell r="F358">
            <v>185.63378000000003</v>
          </cell>
          <cell r="G358">
            <v>198.29</v>
          </cell>
          <cell r="H358">
            <v>173.27043</v>
          </cell>
          <cell r="I358">
            <v>137.66871</v>
          </cell>
          <cell r="J358">
            <v>147.06613000000002</v>
          </cell>
          <cell r="K358">
            <v>22276.053600000003</v>
          </cell>
          <cell r="L358">
            <v>13880.3</v>
          </cell>
          <cell r="M358">
            <v>15247.797839999999</v>
          </cell>
          <cell r="N358">
            <v>10662.749999999998</v>
          </cell>
          <cell r="O358">
            <v>105790</v>
          </cell>
        </row>
        <row r="359">
          <cell r="B359" t="str">
            <v>3000620</v>
          </cell>
          <cell r="C359" t="str">
            <v>ARI 200 STAB 570 THER TM VS EU</v>
          </cell>
          <cell r="D359" t="str">
            <v>ARI 200 STAB 570 THER TM VS EU</v>
          </cell>
          <cell r="E359" t="str">
            <v>ARI 200 STAB 570 THER TM VS EU</v>
          </cell>
          <cell r="F359" t="str">
            <v>-</v>
          </cell>
          <cell r="G359" t="str">
            <v>-</v>
          </cell>
          <cell r="H359" t="e">
            <v>#N/A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 t="e">
            <v>#N/A</v>
          </cell>
          <cell r="N359">
            <v>0</v>
          </cell>
          <cell r="O359">
            <v>0</v>
          </cell>
        </row>
        <row r="360">
          <cell r="B360" t="str">
            <v>3000626</v>
          </cell>
          <cell r="C360" t="str">
            <v>CE ALT 200 STB 570 STEA MO EU</v>
          </cell>
          <cell r="D360" t="str">
            <v>CE ALT 200 STB 570 STEA MO EU</v>
          </cell>
          <cell r="E360" t="str">
            <v>CE ALT 200 STB 570 STEA MO EU</v>
          </cell>
          <cell r="F360" t="str">
            <v>-</v>
          </cell>
          <cell r="G360" t="str">
            <v>-</v>
          </cell>
          <cell r="H360" t="e">
            <v>#N/A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 t="e">
            <v>#N/A</v>
          </cell>
          <cell r="N360">
            <v>0</v>
          </cell>
          <cell r="O360">
            <v>0</v>
          </cell>
        </row>
        <row r="361">
          <cell r="B361" t="str">
            <v>3000627</v>
          </cell>
          <cell r="C361" t="str">
            <v>CE ALT 250 STB 570 STEA MO EU</v>
          </cell>
          <cell r="D361" t="str">
            <v>CE ALT 250 STB 570 STEA MO EU</v>
          </cell>
          <cell r="E361" t="str">
            <v>CE ALT 250 STB 570 STEA MO EU</v>
          </cell>
          <cell r="F361" t="str">
            <v>-</v>
          </cell>
          <cell r="G361" t="str">
            <v>-</v>
          </cell>
          <cell r="H361" t="e">
            <v>#N/A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 t="e">
            <v>#N/A</v>
          </cell>
          <cell r="N361">
            <v>0</v>
          </cell>
          <cell r="O361">
            <v>0</v>
          </cell>
        </row>
        <row r="362">
          <cell r="B362" t="str">
            <v>3000628</v>
          </cell>
          <cell r="C362" t="str">
            <v>CE ALT 300 STB 570 STEA MO EU</v>
          </cell>
          <cell r="D362" t="str">
            <v>CE ALT 300 STB 570 STEA MO EU</v>
          </cell>
          <cell r="E362" t="str">
            <v>CE ALT 300 STB 570 STEA MO EU</v>
          </cell>
          <cell r="F362" t="str">
            <v>-</v>
          </cell>
          <cell r="G362" t="str">
            <v>-</v>
          </cell>
          <cell r="H362" t="e">
            <v>#N/A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 t="e">
            <v>#N/A</v>
          </cell>
          <cell r="N362">
            <v>0</v>
          </cell>
          <cell r="O362">
            <v>0</v>
          </cell>
        </row>
        <row r="363">
          <cell r="B363" t="str">
            <v>3000629</v>
          </cell>
          <cell r="C363" t="str">
            <v>CE ALT 300 STB 570 THER MO EU</v>
          </cell>
          <cell r="D363" t="str">
            <v>CE ALT 300 STB 570 THER MO EU</v>
          </cell>
          <cell r="E363" t="str">
            <v>CE ALT 300 STB 570 THER MO EU</v>
          </cell>
          <cell r="F363" t="str">
            <v>-</v>
          </cell>
          <cell r="G363" t="str">
            <v>-</v>
          </cell>
          <cell r="H363" t="e">
            <v>#N/A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 t="e">
            <v>#N/A</v>
          </cell>
          <cell r="N363">
            <v>0</v>
          </cell>
          <cell r="O363">
            <v>0</v>
          </cell>
        </row>
        <row r="364">
          <cell r="B364" t="str">
            <v>3010146</v>
          </cell>
          <cell r="C364" t="str">
            <v>ARI 150 HORB 560 STEA MO</v>
          </cell>
          <cell r="D364" t="str">
            <v>ARI 150 HORB 560 STEA MO водонагреватель</v>
          </cell>
          <cell r="E364" t="str">
            <v>ARI 150 HORB 560 STEA MO</v>
          </cell>
          <cell r="F364" t="str">
            <v>-</v>
          </cell>
          <cell r="G364" t="str">
            <v>-</v>
          </cell>
          <cell r="H364" t="e">
            <v>#N/A</v>
          </cell>
          <cell r="I364">
            <v>0</v>
          </cell>
          <cell r="J364">
            <v>124.345</v>
          </cell>
          <cell r="K364">
            <v>0</v>
          </cell>
          <cell r="L364">
            <v>0</v>
          </cell>
          <cell r="M364" t="e">
            <v>#N/A</v>
          </cell>
          <cell r="N364">
            <v>0</v>
          </cell>
          <cell r="O364">
            <v>0</v>
          </cell>
        </row>
        <row r="365">
          <cell r="B365" t="str">
            <v>3010147</v>
          </cell>
          <cell r="C365" t="str">
            <v>ARI 200 HORB 560 STEA MO</v>
          </cell>
          <cell r="D365" t="str">
            <v>ARI 200 HORB 560 STEA MO водонагреватель</v>
          </cell>
          <cell r="E365" t="str">
            <v>ARI 200 HORB 560 STEA MO</v>
          </cell>
          <cell r="F365" t="str">
            <v>-</v>
          </cell>
          <cell r="G365" t="str">
            <v>-</v>
          </cell>
          <cell r="H365" t="e">
            <v>#N/A</v>
          </cell>
          <cell r="I365">
            <v>0</v>
          </cell>
          <cell r="J365">
            <v>122.79723</v>
          </cell>
          <cell r="K365">
            <v>0</v>
          </cell>
          <cell r="L365">
            <v>0</v>
          </cell>
          <cell r="M365" t="e">
            <v>#N/A</v>
          </cell>
          <cell r="N365">
            <v>0</v>
          </cell>
          <cell r="O365">
            <v>0</v>
          </cell>
        </row>
        <row r="366">
          <cell r="B366" t="str">
            <v>3010206</v>
          </cell>
          <cell r="C366" t="str">
            <v>ARI 200 VERT 505 THER MO Водонагреватель</v>
          </cell>
          <cell r="D366" t="str">
            <v>ARI 200 VERT 505 THER MO водонагреватель</v>
          </cell>
          <cell r="E366" t="str">
            <v>ARI 200 VERT 505 THER MO</v>
          </cell>
          <cell r="F366">
            <v>59.166167833333333</v>
          </cell>
          <cell r="G366">
            <v>101.43</v>
          </cell>
          <cell r="H366">
            <v>80.681137954545449</v>
          </cell>
          <cell r="I366">
            <v>83.528707529411761</v>
          </cell>
          <cell r="J366">
            <v>89.87266000000001</v>
          </cell>
          <cell r="K366">
            <v>7099.9401399999997</v>
          </cell>
          <cell r="L366">
            <v>7100.1</v>
          </cell>
          <cell r="M366">
            <v>7099.9401399999997</v>
          </cell>
          <cell r="N366">
            <v>0</v>
          </cell>
          <cell r="O366">
            <v>0</v>
          </cell>
        </row>
        <row r="367">
          <cell r="B367" t="str">
            <v>3010847</v>
          </cell>
          <cell r="C367" t="str">
            <v>FLE 300 STAB 570 STEA MO EU</v>
          </cell>
          <cell r="D367" t="str">
            <v>FLE 300 STAB 570 STEA MO EU</v>
          </cell>
          <cell r="E367" t="str">
            <v>FLE 300 STAB 570 STEA MO EU</v>
          </cell>
          <cell r="F367" t="str">
            <v>-</v>
          </cell>
          <cell r="G367" t="str">
            <v>-</v>
          </cell>
          <cell r="H367" t="e">
            <v>#N/A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 t="e">
            <v>#N/A</v>
          </cell>
          <cell r="N367">
            <v>0</v>
          </cell>
          <cell r="O367">
            <v>0</v>
          </cell>
        </row>
        <row r="368">
          <cell r="B368" t="str">
            <v>3010848</v>
          </cell>
          <cell r="C368" t="str">
            <v>FLE 200 STAB 570 THER MO EU</v>
          </cell>
          <cell r="D368" t="str">
            <v>FLE 200 STAB 570 THER MO EU</v>
          </cell>
          <cell r="E368" t="str">
            <v>FLE 200 STAB 570 THER MO EU</v>
          </cell>
          <cell r="F368" t="str">
            <v>-</v>
          </cell>
          <cell r="G368" t="str">
            <v>-</v>
          </cell>
          <cell r="H368" t="e">
            <v>#N/A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 t="e">
            <v>#N/A</v>
          </cell>
          <cell r="N368">
            <v>0</v>
          </cell>
          <cell r="O368">
            <v>0</v>
          </cell>
        </row>
        <row r="369">
          <cell r="B369" t="str">
            <v>3010849</v>
          </cell>
          <cell r="C369" t="str">
            <v>FLE 250 STAB 570 THER MO EU</v>
          </cell>
          <cell r="D369" t="str">
            <v>FLE 250 STAB 570 THER MO EU</v>
          </cell>
          <cell r="E369" t="str">
            <v>FLE 250 STAB 570 THER MO EU</v>
          </cell>
          <cell r="F369" t="str">
            <v>-</v>
          </cell>
          <cell r="G369" t="str">
            <v>-</v>
          </cell>
          <cell r="H369" t="e">
            <v>#N/A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 t="e">
            <v>#N/A</v>
          </cell>
          <cell r="N369">
            <v>0</v>
          </cell>
          <cell r="O369">
            <v>0</v>
          </cell>
        </row>
        <row r="370">
          <cell r="B370" t="str">
            <v>3010850</v>
          </cell>
          <cell r="C370" t="str">
            <v>FLE 300 STAB 570 THER TM EU</v>
          </cell>
          <cell r="D370" t="str">
            <v>FLE 300 STAB 570 THER TM EU</v>
          </cell>
          <cell r="E370" t="str">
            <v>FLE 300 STAB 570 THER TM EU</v>
          </cell>
          <cell r="F370" t="str">
            <v>-</v>
          </cell>
          <cell r="G370" t="str">
            <v>-</v>
          </cell>
          <cell r="H370" t="e">
            <v>#N/A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 t="e">
            <v>#N/A</v>
          </cell>
          <cell r="N370">
            <v>0</v>
          </cell>
          <cell r="O370">
            <v>0</v>
          </cell>
        </row>
        <row r="371">
          <cell r="B371" t="str">
            <v>3010851</v>
          </cell>
          <cell r="C371" t="str">
            <v>FLE 300 STAB 570 THER MO EU</v>
          </cell>
          <cell r="D371" t="str">
            <v>FLE 300 STAB 570 THER MO EU</v>
          </cell>
          <cell r="E371" t="str">
            <v>FLE 300 STAB 570 THER MO EU</v>
          </cell>
          <cell r="F371" t="str">
            <v>-</v>
          </cell>
          <cell r="G371" t="str">
            <v>-</v>
          </cell>
          <cell r="H371" t="e">
            <v>#N/A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 t="e">
            <v>#N/A</v>
          </cell>
          <cell r="N371">
            <v>0</v>
          </cell>
          <cell r="O371">
            <v>0</v>
          </cell>
        </row>
        <row r="372">
          <cell r="B372" t="str">
            <v>3010856</v>
          </cell>
          <cell r="C372" t="str">
            <v>THE 300 STAB 570 STEA MO EU</v>
          </cell>
          <cell r="D372" t="str">
            <v>THE 300 STAB 570 STEA MO EU</v>
          </cell>
          <cell r="E372" t="str">
            <v>THE 300 STAB 570 STEA MO EU</v>
          </cell>
          <cell r="F372" t="str">
            <v>-</v>
          </cell>
          <cell r="G372" t="str">
            <v>-</v>
          </cell>
          <cell r="H372" t="e">
            <v>#N/A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 t="e">
            <v>#N/A</v>
          </cell>
          <cell r="N372">
            <v>0</v>
          </cell>
          <cell r="O372">
            <v>0</v>
          </cell>
        </row>
        <row r="373">
          <cell r="B373" t="str">
            <v>3010857</v>
          </cell>
          <cell r="C373" t="str">
            <v>FLE 300 STAB 570 STEA MO ESP EU</v>
          </cell>
          <cell r="D373" t="str">
            <v>FLE 300 STAB 570 STEA MO ESP EU</v>
          </cell>
          <cell r="E373" t="str">
            <v>FLE 300 STAB 570 STEA MO ESP EU</v>
          </cell>
          <cell r="F373" t="str">
            <v>-</v>
          </cell>
          <cell r="G373" t="str">
            <v>-</v>
          </cell>
          <cell r="H373" t="e">
            <v>#N/A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 t="e">
            <v>#N/A</v>
          </cell>
          <cell r="N373">
            <v>0</v>
          </cell>
          <cell r="O373">
            <v>0</v>
          </cell>
        </row>
        <row r="374">
          <cell r="B374" t="str">
            <v>3010858</v>
          </cell>
          <cell r="C374" t="str">
            <v>NEO 200 STAB 570 STEA MO EU</v>
          </cell>
          <cell r="D374" t="str">
            <v>NEO 200 STAB 570 STEA MO EU</v>
          </cell>
          <cell r="E374" t="str">
            <v>NEO 200 STAB 570 STEA MO EU</v>
          </cell>
          <cell r="F374" t="str">
            <v>-</v>
          </cell>
          <cell r="G374" t="str">
            <v>-</v>
          </cell>
          <cell r="H374" t="e">
            <v>#N/A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 t="e">
            <v>#N/A</v>
          </cell>
          <cell r="N374">
            <v>0</v>
          </cell>
          <cell r="O374">
            <v>0</v>
          </cell>
        </row>
        <row r="375">
          <cell r="B375" t="str">
            <v>3010859</v>
          </cell>
          <cell r="C375" t="str">
            <v>NEO 300 STAB 570 STEA MO EU</v>
          </cell>
          <cell r="D375" t="str">
            <v>NEO 300 STAB 570 STEA MO EU</v>
          </cell>
          <cell r="E375" t="str">
            <v>NEO 300 STAB 570 STEA MO EU</v>
          </cell>
          <cell r="F375" t="str">
            <v>-</v>
          </cell>
          <cell r="G375" t="str">
            <v>-</v>
          </cell>
          <cell r="H375" t="e">
            <v>#N/A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 t="e">
            <v>#N/A</v>
          </cell>
          <cell r="N375">
            <v>0</v>
          </cell>
          <cell r="O375">
            <v>0</v>
          </cell>
        </row>
        <row r="376">
          <cell r="B376" t="str">
            <v>3010860</v>
          </cell>
          <cell r="C376" t="str">
            <v>NEO 200 STAB 570 THER MO EU</v>
          </cell>
          <cell r="D376" t="str">
            <v>NEO 200 STAB 570 THER MO EU</v>
          </cell>
          <cell r="E376" t="str">
            <v>NEO 200 STAB 570 THER MO EU</v>
          </cell>
          <cell r="F376" t="str">
            <v>-</v>
          </cell>
          <cell r="G376" t="str">
            <v>-</v>
          </cell>
          <cell r="H376" t="e">
            <v>#N/A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 t="e">
            <v>#N/A</v>
          </cell>
          <cell r="N376">
            <v>0</v>
          </cell>
          <cell r="O376">
            <v>0</v>
          </cell>
        </row>
        <row r="377">
          <cell r="B377" t="str">
            <v>3010861</v>
          </cell>
          <cell r="C377" t="str">
            <v>NEO 300 STAB 570 THER MO EU</v>
          </cell>
          <cell r="D377" t="str">
            <v>NEO 300 STAB 570 THER MO EU</v>
          </cell>
          <cell r="E377" t="str">
            <v>NEO 300 STAB 570 THER MO EU</v>
          </cell>
          <cell r="F377" t="str">
            <v>-</v>
          </cell>
          <cell r="G377" t="str">
            <v>-</v>
          </cell>
          <cell r="H377" t="e">
            <v>#N/A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 t="e">
            <v>#N/A</v>
          </cell>
          <cell r="N377">
            <v>0</v>
          </cell>
          <cell r="O377">
            <v>0</v>
          </cell>
        </row>
        <row r="378">
          <cell r="B378" t="str">
            <v>3010862</v>
          </cell>
          <cell r="C378" t="str">
            <v>NEU 200 STAB 570 STEA MO EU</v>
          </cell>
          <cell r="D378" t="str">
            <v>NEU 200 STAB 570 STEA MO EU</v>
          </cell>
          <cell r="E378" t="str">
            <v>NEU 200 STAB 570 STEA MO EU</v>
          </cell>
          <cell r="F378" t="str">
            <v>-</v>
          </cell>
          <cell r="G378" t="str">
            <v>-</v>
          </cell>
          <cell r="H378" t="e">
            <v>#N/A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 t="e">
            <v>#N/A</v>
          </cell>
          <cell r="N378">
            <v>0</v>
          </cell>
          <cell r="O378">
            <v>0</v>
          </cell>
        </row>
        <row r="379">
          <cell r="B379" t="str">
            <v>3010863</v>
          </cell>
          <cell r="C379" t="str">
            <v>NEU 300 STAB 570 STEA MO EU</v>
          </cell>
          <cell r="D379" t="str">
            <v>NEU 300 STAB 570 STEA MO EU</v>
          </cell>
          <cell r="E379" t="str">
            <v>NEU 300 STAB 570 STEA MO EU</v>
          </cell>
          <cell r="F379" t="str">
            <v>-</v>
          </cell>
          <cell r="G379" t="str">
            <v>-</v>
          </cell>
          <cell r="H379" t="e">
            <v>#N/A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 t="e">
            <v>#N/A</v>
          </cell>
          <cell r="N379">
            <v>0</v>
          </cell>
          <cell r="O379">
            <v>0</v>
          </cell>
        </row>
        <row r="380">
          <cell r="B380" t="str">
            <v>3010864</v>
          </cell>
          <cell r="C380" t="str">
            <v>NEU 200 STAB 570 THER MO EU</v>
          </cell>
          <cell r="D380" t="str">
            <v>NEU 200 STAB 570 THER MO EU</v>
          </cell>
          <cell r="E380" t="str">
            <v>NEU 200 STAB 570 THER MO EU</v>
          </cell>
          <cell r="F380" t="str">
            <v>-</v>
          </cell>
          <cell r="G380" t="str">
            <v>-</v>
          </cell>
          <cell r="H380" t="e">
            <v>#N/A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 t="e">
            <v>#N/A</v>
          </cell>
          <cell r="N380">
            <v>0</v>
          </cell>
          <cell r="O380">
            <v>0</v>
          </cell>
        </row>
        <row r="381">
          <cell r="B381" t="str">
            <v>3010865</v>
          </cell>
          <cell r="C381" t="str">
            <v>NEU 250 STAB 570 THER MO EU</v>
          </cell>
          <cell r="D381" t="str">
            <v>NEU 250 STAB 570 THER MO EU</v>
          </cell>
          <cell r="E381" t="str">
            <v>NEU 250 STAB 570 THER MO EU</v>
          </cell>
          <cell r="F381" t="str">
            <v>-</v>
          </cell>
          <cell r="G381" t="str">
            <v>-</v>
          </cell>
          <cell r="H381" t="e">
            <v>#N/A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 t="e">
            <v>#N/A</v>
          </cell>
          <cell r="N381">
            <v>0</v>
          </cell>
          <cell r="O381">
            <v>0</v>
          </cell>
        </row>
        <row r="382">
          <cell r="B382" t="str">
            <v>3010866</v>
          </cell>
          <cell r="C382" t="str">
            <v>NEU 300 STAB 570 THER MO EU</v>
          </cell>
          <cell r="D382" t="str">
            <v>NEU 300 STAB 570 THER MO EU</v>
          </cell>
          <cell r="E382" t="str">
            <v>NEU 300 STAB 570 THER MO EU</v>
          </cell>
          <cell r="F382" t="str">
            <v>-</v>
          </cell>
          <cell r="G382" t="str">
            <v>-</v>
          </cell>
          <cell r="H382" t="e">
            <v>#N/A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 t="e">
            <v>#N/A</v>
          </cell>
          <cell r="N382">
            <v>0</v>
          </cell>
          <cell r="O382">
            <v>0</v>
          </cell>
        </row>
        <row r="383">
          <cell r="B383" t="str">
            <v>3010868</v>
          </cell>
          <cell r="C383" t="str">
            <v>SIM 300 STAB 570 THER MO ESP EU</v>
          </cell>
          <cell r="D383" t="str">
            <v>SIM 300 STAB 570 THER MO ESP EU</v>
          </cell>
          <cell r="E383" t="str">
            <v>SIM 300 STAB 570 THER MO ESP EU</v>
          </cell>
          <cell r="F383" t="str">
            <v>-</v>
          </cell>
          <cell r="G383" t="str">
            <v>-</v>
          </cell>
          <cell r="H383" t="e">
            <v>#N/A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 t="e">
            <v>#N/A</v>
          </cell>
          <cell r="N383">
            <v>0</v>
          </cell>
          <cell r="O383">
            <v>0</v>
          </cell>
        </row>
        <row r="384">
          <cell r="B384" t="str">
            <v>3010869</v>
          </cell>
          <cell r="C384" t="str">
            <v>SIT 200 STAB 570 THER MO EU</v>
          </cell>
          <cell r="D384" t="str">
            <v>SIT 200 STAB 570 THER MO EU</v>
          </cell>
          <cell r="E384" t="str">
            <v>SIT 200 STAB 570 THER MO EU</v>
          </cell>
          <cell r="F384" t="str">
            <v>-</v>
          </cell>
          <cell r="G384" t="str">
            <v>-</v>
          </cell>
          <cell r="H384" t="e">
            <v>#N/A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 t="e">
            <v>#N/A</v>
          </cell>
          <cell r="N384">
            <v>0</v>
          </cell>
          <cell r="O384">
            <v>0</v>
          </cell>
        </row>
        <row r="385">
          <cell r="B385" t="str">
            <v>3010870</v>
          </cell>
          <cell r="C385" t="str">
            <v>SIT 300 STAB 570 THER MO EU</v>
          </cell>
          <cell r="D385" t="str">
            <v>SIT 300 STAB 570 THER MO EU</v>
          </cell>
          <cell r="E385" t="str">
            <v>SIT 300 STAB 570 THER MO EU</v>
          </cell>
          <cell r="F385" t="str">
            <v>-</v>
          </cell>
          <cell r="G385" t="str">
            <v>-</v>
          </cell>
          <cell r="H385" t="e">
            <v>#N/A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 t="e">
            <v>#N/A</v>
          </cell>
          <cell r="N385">
            <v>0</v>
          </cell>
          <cell r="O385">
            <v>0</v>
          </cell>
        </row>
        <row r="386">
          <cell r="B386" t="str">
            <v>3010871</v>
          </cell>
          <cell r="C386" t="str">
            <v>ARI 300 STAB 570 THER TM VS EU</v>
          </cell>
          <cell r="D386" t="str">
            <v>ARI 300 STAB 570 THER TM VS EU</v>
          </cell>
          <cell r="E386" t="str">
            <v>ARI 300 STAB 570 THER TM VS EU</v>
          </cell>
          <cell r="F386" t="str">
            <v>-</v>
          </cell>
          <cell r="G386" t="str">
            <v>-</v>
          </cell>
          <cell r="H386" t="e">
            <v>#N/A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 t="e">
            <v>#N/A</v>
          </cell>
          <cell r="N386">
            <v>0</v>
          </cell>
          <cell r="O386">
            <v>0</v>
          </cell>
        </row>
        <row r="387">
          <cell r="B387" t="str">
            <v>3010872</v>
          </cell>
          <cell r="C387" t="str">
            <v>PER 200 STAB 570 THER MO EU</v>
          </cell>
          <cell r="D387" t="str">
            <v>PER 200 STAB 570 THER MO EU</v>
          </cell>
          <cell r="E387" t="str">
            <v>PER 200 STAB 570 THER MO EU</v>
          </cell>
          <cell r="F387" t="str">
            <v>-</v>
          </cell>
          <cell r="G387" t="str">
            <v>-</v>
          </cell>
          <cell r="H387" t="e">
            <v>#N/A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 t="e">
            <v>#N/A</v>
          </cell>
          <cell r="N387">
            <v>0</v>
          </cell>
          <cell r="O387">
            <v>0</v>
          </cell>
        </row>
        <row r="388">
          <cell r="B388" t="str">
            <v>3010873</v>
          </cell>
          <cell r="C388" t="str">
            <v>PER 300 STAB 570 THER MO EU</v>
          </cell>
          <cell r="D388" t="str">
            <v>PER 300 STAB 570 THER MO EU</v>
          </cell>
          <cell r="E388" t="str">
            <v>PER 300 STAB 570 THER MO EU</v>
          </cell>
          <cell r="F388" t="str">
            <v>-</v>
          </cell>
          <cell r="G388" t="str">
            <v>-</v>
          </cell>
          <cell r="H388" t="e">
            <v>#N/A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 t="e">
            <v>#N/A</v>
          </cell>
          <cell r="N388">
            <v>0</v>
          </cell>
          <cell r="O388">
            <v>0</v>
          </cell>
        </row>
        <row r="389">
          <cell r="B389" t="str">
            <v>3010874</v>
          </cell>
          <cell r="C389" t="str">
            <v>SIM 300 STAB 570 THER TM ESP EU</v>
          </cell>
          <cell r="D389" t="str">
            <v>SIM 300 STAB 570 THER TM ESP EU</v>
          </cell>
          <cell r="E389" t="str">
            <v>SIM 300 STAB 570 THER TM ESP EU</v>
          </cell>
          <cell r="F389" t="str">
            <v>-</v>
          </cell>
          <cell r="G389" t="str">
            <v>-</v>
          </cell>
          <cell r="H389" t="e">
            <v>#N/A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 t="e">
            <v>#N/A</v>
          </cell>
          <cell r="N389">
            <v>0</v>
          </cell>
          <cell r="O389">
            <v>0</v>
          </cell>
        </row>
        <row r="390">
          <cell r="B390" t="str">
            <v>3018069</v>
          </cell>
          <cell r="C390" t="str">
            <v>Кольцевая опора с 3-мя ножками для напольного монтажа бойлера</v>
          </cell>
          <cell r="D390" t="str">
            <v>Кольцевая опора с 3-мя ножками для напольного монтажа бойлера</v>
          </cell>
          <cell r="E390" t="str">
            <v>TREPIED UNIVERSEL 505-555-560</v>
          </cell>
          <cell r="F390" t="str">
            <v>-</v>
          </cell>
          <cell r="G390" t="str">
            <v>-</v>
          </cell>
          <cell r="H390" t="e">
            <v>#N/A</v>
          </cell>
          <cell r="I390">
            <v>0</v>
          </cell>
          <cell r="J390">
            <v>7.1713800000000001</v>
          </cell>
          <cell r="K390">
            <v>0</v>
          </cell>
          <cell r="L390">
            <v>0</v>
          </cell>
          <cell r="M390" t="e">
            <v>#N/A</v>
          </cell>
          <cell r="N390">
            <v>0</v>
          </cell>
          <cell r="O390">
            <v>0</v>
          </cell>
        </row>
        <row r="391">
          <cell r="B391" t="str">
            <v>3020004</v>
          </cell>
          <cell r="C391" t="str">
            <v>KAIROS SYS 2.5 коллектор</v>
          </cell>
          <cell r="D391" t="str">
            <v>KAIROS SYS 2.5 коллектор с принудительной циркуляцией</v>
          </cell>
          <cell r="E391" t="str">
            <v>KAIROS SYS 2.5</v>
          </cell>
          <cell r="F391" t="str">
            <v>-</v>
          </cell>
          <cell r="G391" t="str">
            <v>-</v>
          </cell>
          <cell r="H391" t="e">
            <v>#N/A</v>
          </cell>
          <cell r="I391">
            <v>0</v>
          </cell>
          <cell r="J391">
            <v>183.47</v>
          </cell>
          <cell r="K391">
            <v>0</v>
          </cell>
          <cell r="L391">
            <v>0</v>
          </cell>
          <cell r="M391" t="e">
            <v>#N/A</v>
          </cell>
          <cell r="N391">
            <v>0</v>
          </cell>
          <cell r="O391">
            <v>0</v>
          </cell>
        </row>
        <row r="392">
          <cell r="B392" t="str">
            <v>3020008</v>
          </cell>
          <cell r="C392" t="str">
            <v>KAIROS CF 2.0 коллектор</v>
          </cell>
          <cell r="D392" t="str">
            <v>KAIROS CF 2.0 коллектор с принудительной циркуляцией</v>
          </cell>
          <cell r="E392" t="str">
            <v>KAIROS CF 2.0</v>
          </cell>
          <cell r="F392">
            <v>136.92309000000003</v>
          </cell>
          <cell r="G392">
            <v>136.91999999999999</v>
          </cell>
          <cell r="H392">
            <v>136.92309</v>
          </cell>
          <cell r="I392">
            <v>136.92309</v>
          </cell>
          <cell r="J392">
            <v>136.92309</v>
          </cell>
          <cell r="K392">
            <v>16430.770800000002</v>
          </cell>
          <cell r="L392">
            <v>9584.4</v>
          </cell>
          <cell r="M392">
            <v>12049.23192</v>
          </cell>
          <cell r="N392">
            <v>0</v>
          </cell>
          <cell r="O392">
            <v>0</v>
          </cell>
        </row>
        <row r="393">
          <cell r="B393" t="str">
            <v>3020024</v>
          </cell>
          <cell r="C393" t="str">
            <v>KAIROS CN 2.0 коллектор</v>
          </cell>
          <cell r="D393" t="str">
            <v>KAIROS CN 2.0 коллектор с естественной циркуляцией</v>
          </cell>
          <cell r="E393" t="str">
            <v>KAIROS CN 2.0</v>
          </cell>
          <cell r="F393">
            <v>111.20915666666669</v>
          </cell>
          <cell r="G393">
            <v>190.64</v>
          </cell>
          <cell r="H393">
            <v>151.64885000000001</v>
          </cell>
          <cell r="I393">
            <v>151.64884999999998</v>
          </cell>
          <cell r="J393">
            <v>151.64885000000001</v>
          </cell>
          <cell r="K393">
            <v>13345.098800000002</v>
          </cell>
          <cell r="L393">
            <v>13344.8</v>
          </cell>
          <cell r="M393">
            <v>13345.098800000002</v>
          </cell>
          <cell r="N393">
            <v>0</v>
          </cell>
          <cell r="O393">
            <v>0</v>
          </cell>
        </row>
        <row r="394">
          <cell r="B394" t="str">
            <v>3020027</v>
          </cell>
          <cell r="C394" t="str">
            <v>KAIROS XP 2.5 V коллектор</v>
          </cell>
          <cell r="D394" t="str">
            <v>KAIROS XP 2.5 V коллектор с принудительной циркуляцией</v>
          </cell>
          <cell r="E394" t="str">
            <v>KAIROS XP 2.5 V</v>
          </cell>
          <cell r="F394">
            <v>122.95477249999999</v>
          </cell>
          <cell r="G394">
            <v>210.78</v>
          </cell>
          <cell r="H394">
            <v>167.66559886363635</v>
          </cell>
          <cell r="I394">
            <v>173.58320823529411</v>
          </cell>
          <cell r="J394">
            <v>210.77960999999999</v>
          </cell>
          <cell r="K394">
            <v>14754.572699999999</v>
          </cell>
          <cell r="L394">
            <v>14754.6</v>
          </cell>
          <cell r="M394">
            <v>14754.572699999999</v>
          </cell>
          <cell r="N394">
            <v>0</v>
          </cell>
          <cell r="O394">
            <v>0</v>
          </cell>
        </row>
        <row r="395">
          <cell r="B395" t="str">
            <v>3020028</v>
          </cell>
          <cell r="C395" t="str">
            <v>KAIROS XP 2.5 H коллектор</v>
          </cell>
          <cell r="D395" t="str">
            <v>KAIROS XP 2.5 H коллектор с принудительной циркуляцией</v>
          </cell>
          <cell r="E395" t="str">
            <v>KAIROS XP 2.5 H</v>
          </cell>
          <cell r="F395">
            <v>133.01035416666667</v>
          </cell>
          <cell r="G395">
            <v>228.02</v>
          </cell>
          <cell r="H395">
            <v>181.37775568181817</v>
          </cell>
          <cell r="I395">
            <v>187.77932352941176</v>
          </cell>
          <cell r="J395">
            <v>228.01775000000001</v>
          </cell>
          <cell r="K395">
            <v>15961.2425</v>
          </cell>
          <cell r="L395">
            <v>15961.400000000001</v>
          </cell>
          <cell r="M395">
            <v>15961.2425</v>
          </cell>
          <cell r="N395">
            <v>0</v>
          </cell>
          <cell r="O395">
            <v>0</v>
          </cell>
        </row>
        <row r="396">
          <cell r="B396" t="str">
            <v>3020036</v>
          </cell>
          <cell r="C396" t="str">
            <v>CN 2.0 DIRECT SOLAR COLLECTOR</v>
          </cell>
          <cell r="D396" t="str">
            <v>CN 2.0 DIRECT SOLAR COLLECTOR</v>
          </cell>
          <cell r="E396" t="str">
            <v>CN 2.0 DIRECT SOLAR COLLECTOR</v>
          </cell>
          <cell r="F396" t="str">
            <v>-</v>
          </cell>
          <cell r="G396" t="str">
            <v>-</v>
          </cell>
          <cell r="H396" t="e">
            <v>#N/A</v>
          </cell>
          <cell r="I396">
            <v>0</v>
          </cell>
          <cell r="J396">
            <v>117.10551</v>
          </cell>
          <cell r="K396">
            <v>0</v>
          </cell>
          <cell r="L396">
            <v>0</v>
          </cell>
          <cell r="M396" t="e">
            <v>#N/A</v>
          </cell>
          <cell r="N396">
            <v>0</v>
          </cell>
          <cell r="O396">
            <v>0</v>
          </cell>
        </row>
        <row r="397">
          <cell r="B397" t="str">
            <v>3020041</v>
          </cell>
          <cell r="C397" t="str">
            <v>Коллектор Kairos VN 2.2</v>
          </cell>
          <cell r="D397" t="str">
            <v>Коллектор Kairos VN 2.2</v>
          </cell>
          <cell r="E397" t="str">
            <v>KAIROS VN 2.2</v>
          </cell>
          <cell r="F397">
            <v>114.05254666666666</v>
          </cell>
          <cell r="G397">
            <v>195.52</v>
          </cell>
          <cell r="H397">
            <v>155.52619999999999</v>
          </cell>
          <cell r="I397">
            <v>155.52620000000002</v>
          </cell>
          <cell r="J397">
            <v>155.52620000000002</v>
          </cell>
          <cell r="K397">
            <v>13686.3056</v>
          </cell>
          <cell r="L397">
            <v>13686.400000000001</v>
          </cell>
          <cell r="M397">
            <v>13686.3056</v>
          </cell>
          <cell r="N397">
            <v>0</v>
          </cell>
          <cell r="O397">
            <v>0</v>
          </cell>
        </row>
        <row r="398">
          <cell r="B398" t="str">
            <v>3020046</v>
          </cell>
          <cell r="C398" t="str">
            <v>KAIROS XP 2.5-1 V коллектор</v>
          </cell>
          <cell r="D398" t="str">
            <v>KAIROS XP 2.5-1 V коллектор с принудительной циркуляцией</v>
          </cell>
          <cell r="E398" t="str">
            <v>KAIROS XP 2.5-1 V</v>
          </cell>
          <cell r="F398">
            <v>129.65257541666668</v>
          </cell>
          <cell r="G398">
            <v>222.26</v>
          </cell>
          <cell r="H398">
            <v>176.79896647727273</v>
          </cell>
          <cell r="I398">
            <v>183.03892999999999</v>
          </cell>
          <cell r="J398">
            <v>183.03892999999999</v>
          </cell>
          <cell r="K398">
            <v>15558.30905</v>
          </cell>
          <cell r="L398">
            <v>15558.199999999999</v>
          </cell>
          <cell r="M398">
            <v>15558.30905</v>
          </cell>
          <cell r="N398">
            <v>0</v>
          </cell>
          <cell r="O398">
            <v>0</v>
          </cell>
        </row>
        <row r="399">
          <cell r="B399" t="str">
            <v>3020047</v>
          </cell>
          <cell r="C399" t="str">
            <v>KAIROS XP 2.5-1 H коллектор</v>
          </cell>
          <cell r="D399" t="str">
            <v>KAIROS XP 2.5-1 H коллектор с принудительной циркуляцией</v>
          </cell>
          <cell r="E399" t="str">
            <v>KAIROS XP 2.5-1 H</v>
          </cell>
          <cell r="F399">
            <v>140.12702733333336</v>
          </cell>
          <cell r="G399">
            <v>240.22</v>
          </cell>
          <cell r="H399">
            <v>191.08231000000004</v>
          </cell>
          <cell r="I399">
            <v>191.08231000000001</v>
          </cell>
          <cell r="J399">
            <v>191.08231000000001</v>
          </cell>
          <cell r="K399">
            <v>16815.243280000002</v>
          </cell>
          <cell r="L399">
            <v>16815.400000000001</v>
          </cell>
          <cell r="M399">
            <v>16815.243280000002</v>
          </cell>
          <cell r="N399">
            <v>0</v>
          </cell>
          <cell r="O399">
            <v>0</v>
          </cell>
        </row>
        <row r="400">
          <cell r="B400" t="str">
            <v>3020055</v>
          </cell>
          <cell r="C400" t="str">
            <v>KAIROS CF 2.0 коллектор</v>
          </cell>
          <cell r="D400" t="str">
            <v>KAIROS CF 2.0 коллектор с принудительной циркуляцией</v>
          </cell>
          <cell r="E400" t="str">
            <v>KAIROS CF 2.0</v>
          </cell>
          <cell r="F400" t="str">
            <v>-</v>
          </cell>
          <cell r="G400" t="str">
            <v>-</v>
          </cell>
          <cell r="H400" t="str">
            <v>-</v>
          </cell>
          <cell r="I400">
            <v>0</v>
          </cell>
          <cell r="J400">
            <v>140.51070999999999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</row>
        <row r="401">
          <cell r="B401" t="str">
            <v>3020056</v>
          </cell>
          <cell r="C401" t="str">
            <v>KAIROS VN 2.2 коллектор</v>
          </cell>
          <cell r="D401" t="str">
            <v>KAIROS VN 2.2 коллектор с принудительной циркуляцией</v>
          </cell>
          <cell r="E401" t="str">
            <v>KAIROS VN 2.2</v>
          </cell>
          <cell r="F401">
            <v>190.38074999999998</v>
          </cell>
          <cell r="G401">
            <v>190.38</v>
          </cell>
          <cell r="H401">
            <v>190.38075000000001</v>
          </cell>
          <cell r="I401">
            <v>149.30958000000001</v>
          </cell>
          <cell r="J401">
            <v>149.30957999999998</v>
          </cell>
          <cell r="K401">
            <v>22845.69</v>
          </cell>
          <cell r="L401">
            <v>13326.6</v>
          </cell>
          <cell r="M401">
            <v>16753.506000000001</v>
          </cell>
          <cell r="N401">
            <v>0</v>
          </cell>
          <cell r="O401">
            <v>0</v>
          </cell>
        </row>
        <row r="402">
          <cell r="B402" t="str">
            <v>3020057</v>
          </cell>
          <cell r="C402" t="str">
            <v>KAIROS XP 2.5-1 H коллектор</v>
          </cell>
          <cell r="D402" t="str">
            <v>KAIROS XP 2.5-1 H коллектор с принудительной циркуляцией</v>
          </cell>
          <cell r="E402" t="str">
            <v>KAIROS XP 2.5-1 H</v>
          </cell>
          <cell r="F402">
            <v>276.19318000000004</v>
          </cell>
          <cell r="G402">
            <v>256.83999999999997</v>
          </cell>
          <cell r="H402">
            <v>233.15398999999999</v>
          </cell>
          <cell r="I402">
            <v>179.39989</v>
          </cell>
          <cell r="J402">
            <v>179.23989</v>
          </cell>
          <cell r="K402">
            <v>33143.181600000004</v>
          </cell>
          <cell r="L402">
            <v>17978.8</v>
          </cell>
          <cell r="M402">
            <v>20517.55112</v>
          </cell>
          <cell r="N402">
            <v>0</v>
          </cell>
          <cell r="O402">
            <v>0</v>
          </cell>
        </row>
        <row r="403">
          <cell r="B403" t="str">
            <v>3020058</v>
          </cell>
          <cell r="C403" t="str">
            <v>KAIROS XP 2.5-1 V коллектор</v>
          </cell>
          <cell r="D403" t="str">
            <v>KAIROS XP 2.5-1 V коллектор с принудительной циркуляцией</v>
          </cell>
          <cell r="E403" t="str">
            <v>KAIROS XP 2.5-1 V</v>
          </cell>
          <cell r="F403">
            <v>270.41124000000002</v>
          </cell>
          <cell r="G403">
            <v>250.67</v>
          </cell>
          <cell r="H403">
            <v>227.93254999999999</v>
          </cell>
          <cell r="I403">
            <v>173.77542</v>
          </cell>
          <cell r="J403">
            <v>173.61542</v>
          </cell>
          <cell r="K403">
            <v>32449.3488</v>
          </cell>
          <cell r="L403">
            <v>17546.899999999998</v>
          </cell>
          <cell r="M403">
            <v>20058.064399999999</v>
          </cell>
          <cell r="N403">
            <v>0</v>
          </cell>
          <cell r="O403">
            <v>0</v>
          </cell>
        </row>
        <row r="404">
          <cell r="B404" t="str">
            <v>3020072</v>
          </cell>
          <cell r="C404" t="str">
            <v>KAIROS CF 2.0-1</v>
          </cell>
          <cell r="D404" t="str">
            <v>KAIROS CF 2.0-1 коллектор с принудительной циркуляцией</v>
          </cell>
          <cell r="E404" t="str">
            <v>KAIROS CF 2.0-1</v>
          </cell>
          <cell r="F404">
            <v>190.68789000000001</v>
          </cell>
          <cell r="G404">
            <v>174.29</v>
          </cell>
          <cell r="H404">
            <v>160.58619999999999</v>
          </cell>
          <cell r="I404">
            <v>130.79335999999998</v>
          </cell>
          <cell r="J404">
            <v>130.79336000000001</v>
          </cell>
          <cell r="K404">
            <v>22882.5468</v>
          </cell>
          <cell r="L404">
            <v>12200.3</v>
          </cell>
          <cell r="M404">
            <v>14131.5856</v>
          </cell>
          <cell r="N404">
            <v>0</v>
          </cell>
          <cell r="O404">
            <v>0</v>
          </cell>
        </row>
        <row r="405">
          <cell r="B405" t="str">
            <v>3021014</v>
          </cell>
          <cell r="C405" t="str">
            <v>Вакуумная трубка Kairos VT</v>
          </cell>
          <cell r="D405" t="str">
            <v>Вакуумная трубка Kairos VT</v>
          </cell>
          <cell r="E405" t="str">
            <v>TUBO A VUOTO VT / VDF</v>
          </cell>
          <cell r="F405">
            <v>32.469230000000003</v>
          </cell>
          <cell r="G405">
            <v>36.700000000000003</v>
          </cell>
          <cell r="H405">
            <v>28.458969999999997</v>
          </cell>
          <cell r="I405">
            <v>17.972809999999999</v>
          </cell>
          <cell r="J405">
            <v>18.524999999999999</v>
          </cell>
          <cell r="K405">
            <v>3896.3076000000001</v>
          </cell>
          <cell r="L405">
            <v>2569</v>
          </cell>
          <cell r="M405">
            <v>2504.3893599999997</v>
          </cell>
          <cell r="N405">
            <v>0</v>
          </cell>
          <cell r="O405">
            <v>0</v>
          </cell>
        </row>
        <row r="406">
          <cell r="B406" t="str">
            <v>3021015</v>
          </cell>
          <cell r="C406" t="str">
            <v>KAIROS VT MANIFOLD 15B рама коллектора</v>
          </cell>
          <cell r="D406" t="str">
            <v>Рама солнечного коллектора Kairos VT 15B</v>
          </cell>
          <cell r="E406" t="str">
            <v>KAIROS VT MANIFOLD 15B</v>
          </cell>
          <cell r="F406">
            <v>132.72651333333334</v>
          </cell>
          <cell r="G406">
            <v>227.53</v>
          </cell>
          <cell r="H406">
            <v>180.9907</v>
          </cell>
          <cell r="I406">
            <v>180.9907</v>
          </cell>
          <cell r="J406">
            <v>180.9907</v>
          </cell>
          <cell r="K406">
            <v>15927.1816</v>
          </cell>
          <cell r="L406">
            <v>15927.1</v>
          </cell>
          <cell r="M406">
            <v>15927.1816</v>
          </cell>
          <cell r="N406">
            <v>0</v>
          </cell>
          <cell r="O406">
            <v>0</v>
          </cell>
        </row>
        <row r="407">
          <cell r="B407" t="str">
            <v>3021016</v>
          </cell>
          <cell r="C407" t="str">
            <v>KAIROS VT MANIFOLD 15E рама коллектора</v>
          </cell>
          <cell r="D407" t="str">
            <v>Рама солнечного коллектора Kairos VT 15E</v>
          </cell>
          <cell r="E407" t="str">
            <v>KAIROS VT MANIFOLD 15E</v>
          </cell>
          <cell r="F407">
            <v>312.38648000000001</v>
          </cell>
          <cell r="G407">
            <v>352.49</v>
          </cell>
          <cell r="H407">
            <v>307.55477000000002</v>
          </cell>
          <cell r="I407">
            <v>180.07318000000001</v>
          </cell>
          <cell r="J407">
            <v>180.07317999999998</v>
          </cell>
          <cell r="K407">
            <v>37486.3776</v>
          </cell>
          <cell r="L407">
            <v>24674.3</v>
          </cell>
          <cell r="M407">
            <v>27064.819760000002</v>
          </cell>
          <cell r="N407">
            <v>0</v>
          </cell>
          <cell r="O407">
            <v>0</v>
          </cell>
        </row>
        <row r="408">
          <cell r="B408" t="str">
            <v>3021017</v>
          </cell>
          <cell r="C408" t="str">
            <v>KAIROS VT MANIFOLD 20B рама коллектора</v>
          </cell>
          <cell r="D408" t="str">
            <v>Рама солнечного коллектора Kairos VT 20B</v>
          </cell>
          <cell r="E408" t="str">
            <v>KAIROS VT MANIFOLD 20B</v>
          </cell>
          <cell r="F408">
            <v>223.86536999999998</v>
          </cell>
          <cell r="G408">
            <v>223.87</v>
          </cell>
          <cell r="H408">
            <v>223.86536999999998</v>
          </cell>
          <cell r="I408">
            <v>223.86537000000001</v>
          </cell>
          <cell r="J408">
            <v>223.86536999999998</v>
          </cell>
          <cell r="K408">
            <v>26863.844399999998</v>
          </cell>
          <cell r="L408">
            <v>15670.9</v>
          </cell>
          <cell r="M408">
            <v>19700.152559999999</v>
          </cell>
          <cell r="N408">
            <v>0</v>
          </cell>
          <cell r="O408">
            <v>0</v>
          </cell>
        </row>
        <row r="409">
          <cell r="B409" t="str">
            <v>3021018</v>
          </cell>
          <cell r="C409" t="str">
            <v>KAIROS VT MANIFOLD 20E рама коллектора</v>
          </cell>
          <cell r="D409" t="str">
            <v>Рама солнечного коллектора Kairos VT 20E</v>
          </cell>
          <cell r="E409" t="str">
            <v>KAIROS VT MANIFOLD 20E</v>
          </cell>
          <cell r="F409">
            <v>366.70445000000001</v>
          </cell>
          <cell r="G409">
            <v>413.89</v>
          </cell>
          <cell r="H409">
            <v>361.87274000000002</v>
          </cell>
          <cell r="I409">
            <v>353.93276000000003</v>
          </cell>
          <cell r="J409">
            <v>504.44900999999999</v>
          </cell>
          <cell r="K409">
            <v>44004.534</v>
          </cell>
          <cell r="L409">
            <v>28972.3</v>
          </cell>
          <cell r="M409">
            <v>31844.80112</v>
          </cell>
          <cell r="N409">
            <v>0</v>
          </cell>
          <cell r="O409">
            <v>0</v>
          </cell>
        </row>
        <row r="410">
          <cell r="B410" t="str">
            <v>3021019</v>
          </cell>
          <cell r="C410" t="str">
            <v>KAIROS VT 15B вакуумный коллектор</v>
          </cell>
          <cell r="D410" t="str">
            <v>KAIROS VT15B вакуумный коллектор</v>
          </cell>
          <cell r="E410" t="str">
            <v>KAIROS VT 15B</v>
          </cell>
          <cell r="F410" t="str">
            <v>-</v>
          </cell>
          <cell r="G410" t="str">
            <v>-</v>
          </cell>
          <cell r="H410" t="e">
            <v>#N/A</v>
          </cell>
          <cell r="I410">
            <v>0</v>
          </cell>
          <cell r="J410">
            <v>467.21165000000002</v>
          </cell>
          <cell r="K410">
            <v>0</v>
          </cell>
          <cell r="L410">
            <v>0</v>
          </cell>
          <cell r="M410" t="e">
            <v>#N/A</v>
          </cell>
          <cell r="N410">
            <v>0</v>
          </cell>
          <cell r="O410">
            <v>0</v>
          </cell>
        </row>
        <row r="411">
          <cell r="B411" t="str">
            <v>3021020</v>
          </cell>
          <cell r="C411" t="str">
            <v>KAIROS VT 15E вакуумный коллектор</v>
          </cell>
          <cell r="D411" t="str">
            <v>KAIROS VT15E вакуумный коллектор</v>
          </cell>
          <cell r="E411" t="str">
            <v>KAIROS VT 15E</v>
          </cell>
          <cell r="F411" t="str">
            <v>-</v>
          </cell>
          <cell r="G411" t="str">
            <v>-</v>
          </cell>
          <cell r="H411" t="e">
            <v>#N/A</v>
          </cell>
          <cell r="I411">
            <v>0</v>
          </cell>
          <cell r="J411">
            <v>458.22606000000002</v>
          </cell>
          <cell r="K411">
            <v>0</v>
          </cell>
          <cell r="L411">
            <v>0</v>
          </cell>
          <cell r="M411" t="e">
            <v>#N/A</v>
          </cell>
          <cell r="N411">
            <v>0</v>
          </cell>
          <cell r="O411">
            <v>0</v>
          </cell>
        </row>
        <row r="412">
          <cell r="B412" t="str">
            <v>3021021</v>
          </cell>
          <cell r="C412" t="str">
            <v>KAIROS VT 20B вакуумный коллектор</v>
          </cell>
          <cell r="D412" t="str">
            <v>KAIROS VT20B вакуумный коллектор</v>
          </cell>
          <cell r="E412" t="str">
            <v>KAIROS VT 20B</v>
          </cell>
          <cell r="F412" t="str">
            <v>-</v>
          </cell>
          <cell r="G412" t="str">
            <v>-</v>
          </cell>
          <cell r="H412" t="e">
            <v>#N/A</v>
          </cell>
          <cell r="I412">
            <v>0</v>
          </cell>
          <cell r="J412">
            <v>877.76201000000003</v>
          </cell>
          <cell r="K412">
            <v>0</v>
          </cell>
          <cell r="L412">
            <v>0</v>
          </cell>
          <cell r="M412" t="e">
            <v>#N/A</v>
          </cell>
          <cell r="N412">
            <v>0</v>
          </cell>
          <cell r="O412">
            <v>0</v>
          </cell>
        </row>
        <row r="413">
          <cell r="B413" t="str">
            <v>3021022</v>
          </cell>
          <cell r="C413" t="str">
            <v>KAIROS VT 20E вакуумный коллектор</v>
          </cell>
          <cell r="D413" t="str">
            <v>KAIROS VT20E вакуумный коллектор</v>
          </cell>
          <cell r="E413" t="str">
            <v>KAIROS VT 20E</v>
          </cell>
          <cell r="F413" t="str">
            <v>-</v>
          </cell>
          <cell r="G413" t="str">
            <v>-</v>
          </cell>
          <cell r="H413" t="e">
            <v>#N/A</v>
          </cell>
          <cell r="I413">
            <v>0</v>
          </cell>
          <cell r="J413">
            <v>875.31951000000004</v>
          </cell>
          <cell r="K413">
            <v>0</v>
          </cell>
          <cell r="L413">
            <v>0</v>
          </cell>
          <cell r="M413" t="e">
            <v>#N/A</v>
          </cell>
          <cell r="N413">
            <v>0</v>
          </cell>
          <cell r="O413">
            <v>0</v>
          </cell>
        </row>
        <row r="414">
          <cell r="B414" t="str">
            <v>3021047</v>
          </cell>
          <cell r="C414" t="str">
            <v>KAIROS VT MANIFOLD 15B рама коллектора</v>
          </cell>
          <cell r="D414" t="str">
            <v>Рама солнечного коллектора Kairos VT 15B</v>
          </cell>
          <cell r="E414" t="str">
            <v>KAIROS VT MANIFOLD 15B</v>
          </cell>
          <cell r="F414">
            <v>354.76376999999997</v>
          </cell>
          <cell r="G414">
            <v>354.76</v>
          </cell>
          <cell r="H414">
            <v>309.89895999999999</v>
          </cell>
          <cell r="I414">
            <v>452.43602999999996</v>
          </cell>
          <cell r="J414">
            <v>452.43603000000002</v>
          </cell>
          <cell r="K414">
            <v>42571.652399999999</v>
          </cell>
          <cell r="L414">
            <v>24833.200000000001</v>
          </cell>
          <cell r="M414">
            <v>27271.108479999999</v>
          </cell>
          <cell r="N414">
            <v>0</v>
          </cell>
          <cell r="O414">
            <v>0</v>
          </cell>
        </row>
        <row r="415">
          <cell r="B415" t="str">
            <v>3021049</v>
          </cell>
          <cell r="C415" t="str">
            <v>KAIROS VT MANIFOLD 20B рама коллектора</v>
          </cell>
          <cell r="D415" t="str">
            <v>Рама солнечного коллектора Kairos VT 20B</v>
          </cell>
          <cell r="E415" t="str">
            <v>KAIROS VT MANIFOLD 20B</v>
          </cell>
          <cell r="F415">
            <v>416.21848000000006</v>
          </cell>
          <cell r="G415">
            <v>416.22</v>
          </cell>
          <cell r="H415">
            <v>364.26274999999998</v>
          </cell>
          <cell r="I415">
            <v>506.89150999999998</v>
          </cell>
          <cell r="J415">
            <v>506.89150999999998</v>
          </cell>
          <cell r="K415">
            <v>49946.217600000004</v>
          </cell>
          <cell r="L415">
            <v>29135.4</v>
          </cell>
          <cell r="M415">
            <v>32055.121999999999</v>
          </cell>
          <cell r="N415">
            <v>0</v>
          </cell>
          <cell r="O415">
            <v>0</v>
          </cell>
        </row>
        <row r="416">
          <cell r="B416" t="str">
            <v>3022060</v>
          </cell>
          <cell r="C416" t="str">
            <v>KAIROS THERMO 150-1 TR комплект</v>
          </cell>
          <cell r="D416" t="str">
            <v xml:space="preserve">KAIROS THERMO 150/1 TR комплект солнечного оборудования с естественной циркуляцией </v>
          </cell>
          <cell r="E416" t="str">
            <v>KAIROS THERMO ES 150-1 TR</v>
          </cell>
          <cell r="F416" t="str">
            <v>-</v>
          </cell>
          <cell r="G416" t="str">
            <v>-</v>
          </cell>
          <cell r="H416" t="e">
            <v>#N/A</v>
          </cell>
          <cell r="I416">
            <v>0</v>
          </cell>
          <cell r="J416">
            <v>370.03028</v>
          </cell>
          <cell r="K416">
            <v>0</v>
          </cell>
          <cell r="L416">
            <v>0</v>
          </cell>
          <cell r="M416" t="e">
            <v>#N/A</v>
          </cell>
          <cell r="N416">
            <v>0</v>
          </cell>
          <cell r="O416">
            <v>0</v>
          </cell>
        </row>
        <row r="417">
          <cell r="B417" t="str">
            <v>3022061</v>
          </cell>
          <cell r="C417" t="str">
            <v>KAIROS THERMO 150-1 TT комплект</v>
          </cell>
          <cell r="D417" t="str">
            <v xml:space="preserve">KAIROS THERMO 150/1 TT комплект солнечного оборудования с естественной циркуляцией </v>
          </cell>
          <cell r="E417" t="str">
            <v>KAIROS THERMO ES 150-1 TT</v>
          </cell>
          <cell r="F417" t="str">
            <v>-</v>
          </cell>
          <cell r="G417" t="str">
            <v>-</v>
          </cell>
          <cell r="H417" t="e">
            <v>#N/A</v>
          </cell>
          <cell r="I417">
            <v>0</v>
          </cell>
          <cell r="J417">
            <v>368.12806</v>
          </cell>
          <cell r="K417">
            <v>0</v>
          </cell>
          <cell r="L417">
            <v>0</v>
          </cell>
          <cell r="M417" t="e">
            <v>#N/A</v>
          </cell>
          <cell r="N417">
            <v>0</v>
          </cell>
          <cell r="O417">
            <v>0</v>
          </cell>
        </row>
        <row r="418">
          <cell r="B418" t="str">
            <v>3022062</v>
          </cell>
          <cell r="C418" t="str">
            <v>KAIROS THERMO 200-1 TR комплект</v>
          </cell>
          <cell r="D418" t="str">
            <v xml:space="preserve">KAIROS THERMO 200/1 TR комплект солнечного оборудования с естественной циркуляцией </v>
          </cell>
          <cell r="E418" t="str">
            <v>KAIROS THERMO ES 200-1 TR</v>
          </cell>
          <cell r="F418" t="str">
            <v>-</v>
          </cell>
          <cell r="G418" t="str">
            <v>-</v>
          </cell>
          <cell r="H418" t="e">
            <v>#N/A</v>
          </cell>
          <cell r="I418">
            <v>0</v>
          </cell>
          <cell r="J418">
            <v>396.95728000000003</v>
          </cell>
          <cell r="K418">
            <v>0</v>
          </cell>
          <cell r="L418">
            <v>0</v>
          </cell>
          <cell r="M418" t="e">
            <v>#N/A</v>
          </cell>
          <cell r="N418">
            <v>0</v>
          </cell>
          <cell r="O418">
            <v>0</v>
          </cell>
        </row>
        <row r="419">
          <cell r="B419" t="str">
            <v>3022063</v>
          </cell>
          <cell r="C419" t="str">
            <v>KAIROS THERMO 200-1 TT комплект</v>
          </cell>
          <cell r="D419" t="str">
            <v xml:space="preserve">KAIROS THERMO 200/1 TT комплект солнечного оборудования с естественной циркуляцией </v>
          </cell>
          <cell r="E419" t="str">
            <v>KAIROS THERMO ES 200-1 TT</v>
          </cell>
          <cell r="F419" t="str">
            <v>-</v>
          </cell>
          <cell r="G419" t="str">
            <v>-</v>
          </cell>
          <cell r="H419" t="e">
            <v>#N/A</v>
          </cell>
          <cell r="I419">
            <v>0</v>
          </cell>
          <cell r="J419">
            <v>395.05506000000003</v>
          </cell>
          <cell r="K419">
            <v>0</v>
          </cell>
          <cell r="L419">
            <v>0</v>
          </cell>
          <cell r="M419" t="e">
            <v>#N/A</v>
          </cell>
          <cell r="N419">
            <v>0</v>
          </cell>
          <cell r="O419">
            <v>0</v>
          </cell>
        </row>
        <row r="420">
          <cell r="B420" t="str">
            <v>3022064</v>
          </cell>
          <cell r="C420" t="str">
            <v>KAIROS THERMO 200-2 TR комплект</v>
          </cell>
          <cell r="D420" t="str">
            <v xml:space="preserve">KAIROS THERMO 200/2 TR комплект солнечного оборудования с естественной циркуляцией </v>
          </cell>
          <cell r="E420" t="str">
            <v>KAIROS THERMO ES 200-2 TR</v>
          </cell>
          <cell r="F420" t="str">
            <v>-</v>
          </cell>
          <cell r="G420" t="str">
            <v>-</v>
          </cell>
          <cell r="H420" t="e">
            <v>#N/A</v>
          </cell>
          <cell r="I420">
            <v>0</v>
          </cell>
          <cell r="J420">
            <v>582.64927</v>
          </cell>
          <cell r="K420">
            <v>0</v>
          </cell>
          <cell r="L420">
            <v>0</v>
          </cell>
          <cell r="M420" t="e">
            <v>#N/A</v>
          </cell>
          <cell r="N420">
            <v>0</v>
          </cell>
          <cell r="O420">
            <v>0</v>
          </cell>
        </row>
        <row r="421">
          <cell r="B421" t="str">
            <v>3022065</v>
          </cell>
          <cell r="C421" t="str">
            <v>KAIROS THERMO 200-2 TT комплект</v>
          </cell>
          <cell r="D421" t="str">
            <v xml:space="preserve">KAIROS THERMO 200/2 TT комплект солнечного оборудования с естественной циркуляцией </v>
          </cell>
          <cell r="E421" t="str">
            <v>KAIROS THERMO ES 200-2 TT</v>
          </cell>
          <cell r="F421" t="str">
            <v>-</v>
          </cell>
          <cell r="G421" t="str">
            <v>-</v>
          </cell>
          <cell r="H421" t="e">
            <v>#N/A</v>
          </cell>
          <cell r="I421">
            <v>0</v>
          </cell>
          <cell r="J421">
            <v>568.23027000000002</v>
          </cell>
          <cell r="K421">
            <v>0</v>
          </cell>
          <cell r="L421">
            <v>0</v>
          </cell>
          <cell r="M421" t="e">
            <v>#N/A</v>
          </cell>
          <cell r="N421">
            <v>0</v>
          </cell>
          <cell r="O421">
            <v>0</v>
          </cell>
        </row>
        <row r="422">
          <cell r="B422" t="str">
            <v>3022066</v>
          </cell>
          <cell r="C422" t="str">
            <v>KAIROS THERMO 300-2 TR комплект</v>
          </cell>
          <cell r="D422" t="str">
            <v xml:space="preserve">KAIROS THERMO 300/2 TR комплект солнечного оборудования с естественной циркуляцией </v>
          </cell>
          <cell r="E422" t="str">
            <v>KAIROS THERMO ES 300-2 TR</v>
          </cell>
          <cell r="F422" t="str">
            <v>-</v>
          </cell>
          <cell r="G422" t="str">
            <v>-</v>
          </cell>
          <cell r="H422" t="e">
            <v>#N/A</v>
          </cell>
          <cell r="I422">
            <v>0</v>
          </cell>
          <cell r="J422">
            <v>784.95237999999995</v>
          </cell>
          <cell r="K422">
            <v>0</v>
          </cell>
          <cell r="L422">
            <v>0</v>
          </cell>
          <cell r="M422" t="e">
            <v>#N/A</v>
          </cell>
          <cell r="N422">
            <v>0</v>
          </cell>
          <cell r="O422">
            <v>0</v>
          </cell>
        </row>
        <row r="423">
          <cell r="B423" t="str">
            <v>3022067</v>
          </cell>
          <cell r="C423" t="str">
            <v>KAIROS THERMO 300-2 TT комплект</v>
          </cell>
          <cell r="D423" t="str">
            <v xml:space="preserve">KAIROS THERMO 300/2 TT комплект солнечного оборудования с естественной циркуляцией </v>
          </cell>
          <cell r="E423" t="str">
            <v>KAIROS THERMO ES 300-2 TT</v>
          </cell>
          <cell r="F423" t="str">
            <v>-</v>
          </cell>
          <cell r="G423" t="str">
            <v>-</v>
          </cell>
          <cell r="H423" t="e">
            <v>#N/A</v>
          </cell>
          <cell r="I423">
            <v>0</v>
          </cell>
          <cell r="J423">
            <v>775.65733</v>
          </cell>
          <cell r="K423">
            <v>0</v>
          </cell>
          <cell r="L423">
            <v>0</v>
          </cell>
          <cell r="M423" t="e">
            <v>#N/A</v>
          </cell>
          <cell r="N423">
            <v>0</v>
          </cell>
          <cell r="O423">
            <v>0</v>
          </cell>
        </row>
        <row r="424">
          <cell r="B424" t="str">
            <v>3022091</v>
          </cell>
          <cell r="C424" t="str">
            <v>KAIROS THERMODIRECT 150/1 TR</v>
          </cell>
          <cell r="D424" t="str">
            <v>Kairos thermo direct 150</v>
          </cell>
          <cell r="E424" t="str">
            <v>KAIROS THERMODIRECT 150/1 TR</v>
          </cell>
          <cell r="F424" t="str">
            <v>-</v>
          </cell>
          <cell r="G424" t="str">
            <v>-</v>
          </cell>
          <cell r="H424" t="e">
            <v>#N/A</v>
          </cell>
          <cell r="I424">
            <v>0</v>
          </cell>
          <cell r="J424">
            <v>317.25936999999999</v>
          </cell>
          <cell r="K424">
            <v>0</v>
          </cell>
          <cell r="L424">
            <v>0</v>
          </cell>
          <cell r="M424" t="e">
            <v>#N/A</v>
          </cell>
          <cell r="N424">
            <v>0</v>
          </cell>
          <cell r="O424">
            <v>0</v>
          </cell>
        </row>
        <row r="425">
          <cell r="B425" t="str">
            <v>3022092</v>
          </cell>
          <cell r="C425" t="str">
            <v>KAIROS THERMO DIRECT 200</v>
          </cell>
          <cell r="D425" t="str">
            <v>Kairos thermo direct 200</v>
          </cell>
          <cell r="E425" t="str">
            <v>KAIROS THERMODIRECT 200/1 TR</v>
          </cell>
          <cell r="F425" t="str">
            <v>-</v>
          </cell>
          <cell r="G425" t="str">
            <v>-</v>
          </cell>
          <cell r="H425" t="e">
            <v>#N/A</v>
          </cell>
          <cell r="I425">
            <v>0</v>
          </cell>
          <cell r="J425">
            <v>334.19833</v>
          </cell>
          <cell r="K425">
            <v>0</v>
          </cell>
          <cell r="L425">
            <v>0</v>
          </cell>
          <cell r="M425" t="e">
            <v>#N/A</v>
          </cell>
          <cell r="N425">
            <v>0</v>
          </cell>
          <cell r="O425">
            <v>0</v>
          </cell>
        </row>
        <row r="426">
          <cell r="B426" t="str">
            <v>3022093</v>
          </cell>
          <cell r="C426" t="str">
            <v>KAIROS THERMO DIRECT 300</v>
          </cell>
          <cell r="D426" t="str">
            <v>Kairos thermo direct 300</v>
          </cell>
          <cell r="E426" t="str">
            <v>KAIROS THERMODIRECT 300/2 TR</v>
          </cell>
          <cell r="F426" t="str">
            <v>-</v>
          </cell>
          <cell r="G426" t="str">
            <v>-</v>
          </cell>
          <cell r="H426" t="e">
            <v>#N/A</v>
          </cell>
          <cell r="I426">
            <v>0</v>
          </cell>
          <cell r="J426">
            <v>544.27793000000008</v>
          </cell>
          <cell r="K426">
            <v>0</v>
          </cell>
          <cell r="L426">
            <v>0</v>
          </cell>
          <cell r="M426" t="e">
            <v>#N/A</v>
          </cell>
          <cell r="N426">
            <v>0</v>
          </cell>
          <cell r="O426">
            <v>0</v>
          </cell>
        </row>
        <row r="427">
          <cell r="B427" t="str">
            <v>3022100</v>
          </cell>
          <cell r="C427" t="str">
            <v>KAIROS THERMO HF 150-1 TT</v>
          </cell>
          <cell r="D427" t="str">
            <v>KAIROS THERMO HF 150-1 TT комплект солнечного оборудования с естественной циркуляцией и теплоносителем</v>
          </cell>
          <cell r="E427" t="str">
            <v>KAIROS THERMO HF 150-1 TR</v>
          </cell>
          <cell r="F427" t="str">
            <v>-</v>
          </cell>
          <cell r="G427" t="str">
            <v>-</v>
          </cell>
          <cell r="H427" t="e">
            <v>#N/A</v>
          </cell>
          <cell r="I427">
            <v>0</v>
          </cell>
          <cell r="J427">
            <v>376.77315999999996</v>
          </cell>
          <cell r="K427">
            <v>0</v>
          </cell>
          <cell r="L427">
            <v>0</v>
          </cell>
          <cell r="M427" t="e">
            <v>#N/A</v>
          </cell>
          <cell r="N427">
            <v>0</v>
          </cell>
          <cell r="O427">
            <v>0</v>
          </cell>
        </row>
        <row r="428">
          <cell r="B428" t="str">
            <v>3022101</v>
          </cell>
          <cell r="C428" t="str">
            <v>KAIROS THERMO HF 150-1 TR</v>
          </cell>
          <cell r="D428" t="str">
            <v>KAIROS THERMO HF 150-1 TR комплект солнечного оборудования с естественной циркуляцией и теплоносителем</v>
          </cell>
          <cell r="E428" t="str">
            <v>KAIROS THERMO HF 150-1 TT</v>
          </cell>
          <cell r="F428" t="str">
            <v>-</v>
          </cell>
          <cell r="G428" t="str">
            <v>-</v>
          </cell>
          <cell r="H428" t="e">
            <v>#N/A</v>
          </cell>
          <cell r="I428">
            <v>0</v>
          </cell>
          <cell r="J428">
            <v>377.24507</v>
          </cell>
          <cell r="K428">
            <v>0</v>
          </cell>
          <cell r="L428">
            <v>0</v>
          </cell>
          <cell r="M428" t="e">
            <v>#N/A</v>
          </cell>
          <cell r="N428">
            <v>0</v>
          </cell>
          <cell r="O428">
            <v>0</v>
          </cell>
        </row>
        <row r="429">
          <cell r="B429" t="str">
            <v>3022102</v>
          </cell>
          <cell r="C429" t="str">
            <v>KAIROS THERMO HF 200-1 TT</v>
          </cell>
          <cell r="D429" t="str">
            <v>KAIROS THERMO HF 200-1 TT комплект солнечного оборудования с естественной циркуляцией и теплоносителем</v>
          </cell>
          <cell r="E429" t="str">
            <v>KAIROS THERMO HF 200-1 TR</v>
          </cell>
          <cell r="F429" t="str">
            <v>-</v>
          </cell>
          <cell r="G429" t="str">
            <v>-</v>
          </cell>
          <cell r="H429" t="e">
            <v>#N/A</v>
          </cell>
          <cell r="I429">
            <v>0</v>
          </cell>
          <cell r="J429">
            <v>394.28315000000003</v>
          </cell>
          <cell r="K429">
            <v>0</v>
          </cell>
          <cell r="L429">
            <v>0</v>
          </cell>
          <cell r="M429" t="e">
            <v>#N/A</v>
          </cell>
          <cell r="N429">
            <v>0</v>
          </cell>
          <cell r="O429">
            <v>0</v>
          </cell>
        </row>
        <row r="430">
          <cell r="B430" t="str">
            <v>3022103</v>
          </cell>
          <cell r="C430" t="str">
            <v>KAIROS THERMO HF 200-1 TR</v>
          </cell>
          <cell r="D430" t="str">
            <v>KAIROS THERMO HF 200-1 TR комплект солнечного оборудования с естественной циркуляцией и теплоносителем</v>
          </cell>
          <cell r="E430" t="str">
            <v>KAIROS THERMO HF 200-1 TT</v>
          </cell>
          <cell r="F430" t="str">
            <v>-</v>
          </cell>
          <cell r="G430" t="str">
            <v>-</v>
          </cell>
          <cell r="H430" t="e">
            <v>#N/A</v>
          </cell>
          <cell r="I430">
            <v>0</v>
          </cell>
          <cell r="J430">
            <v>394.75506000000001</v>
          </cell>
          <cell r="K430">
            <v>0</v>
          </cell>
          <cell r="L430">
            <v>0</v>
          </cell>
          <cell r="M430" t="e">
            <v>#N/A</v>
          </cell>
          <cell r="N430">
            <v>0</v>
          </cell>
          <cell r="O430">
            <v>0</v>
          </cell>
        </row>
        <row r="431">
          <cell r="B431" t="str">
            <v>3022104</v>
          </cell>
          <cell r="C431" t="str">
            <v>KAIROS THERMO HF 300-2 TT</v>
          </cell>
          <cell r="D431" t="str">
            <v>KAIROS THERMO HF 300-2 TT комплект солнечного оборудования с естественной циркуляцией и теплоносителем</v>
          </cell>
          <cell r="E431" t="str">
            <v>KAIROS THERMO HF 300-2 TR</v>
          </cell>
          <cell r="F431" t="str">
            <v>-</v>
          </cell>
          <cell r="G431" t="str">
            <v>-</v>
          </cell>
          <cell r="H431" t="e">
            <v>#N/A</v>
          </cell>
          <cell r="I431">
            <v>0</v>
          </cell>
          <cell r="J431">
            <v>664.43418000000008</v>
          </cell>
          <cell r="K431">
            <v>0</v>
          </cell>
          <cell r="L431">
            <v>0</v>
          </cell>
          <cell r="M431" t="e">
            <v>#N/A</v>
          </cell>
          <cell r="N431">
            <v>0</v>
          </cell>
          <cell r="O431">
            <v>0</v>
          </cell>
        </row>
        <row r="432">
          <cell r="B432" t="str">
            <v>3022105</v>
          </cell>
          <cell r="C432" t="str">
            <v>KAIROS THERMO HF 300-2 TR</v>
          </cell>
          <cell r="D432" t="str">
            <v>KAIROS THERMO HF 300-2 TR комплект солнечного оборудования с естественной циркуляцией и теплоносителем</v>
          </cell>
          <cell r="E432" t="str">
            <v>KAIROS THERMO HF 300-2 TT</v>
          </cell>
          <cell r="F432" t="str">
            <v>-</v>
          </cell>
          <cell r="G432" t="str">
            <v>-</v>
          </cell>
          <cell r="H432" t="e">
            <v>#N/A</v>
          </cell>
          <cell r="I432">
            <v>0</v>
          </cell>
          <cell r="J432">
            <v>660.93416000000002</v>
          </cell>
          <cell r="K432">
            <v>0</v>
          </cell>
          <cell r="L432">
            <v>0</v>
          </cell>
          <cell r="M432" t="e">
            <v>#N/A</v>
          </cell>
          <cell r="N432">
            <v>0</v>
          </cell>
          <cell r="O432">
            <v>0</v>
          </cell>
        </row>
        <row r="433">
          <cell r="B433" t="str">
            <v>3022124</v>
          </cell>
          <cell r="C433" t="str">
            <v>KAIROS THERMO HF 150-1 TT комплект</v>
          </cell>
          <cell r="D433" t="str">
            <v>KAIROS THERMO HF 150-1 TT комплект солнечного оборудования с естественной циркуляцией</v>
          </cell>
          <cell r="E433" t="str">
            <v>KAIROS THERMO HF 150-1 TT ES</v>
          </cell>
          <cell r="F433" t="str">
            <v>-</v>
          </cell>
          <cell r="G433" t="str">
            <v>-</v>
          </cell>
          <cell r="H433" t="e">
            <v>#N/A</v>
          </cell>
          <cell r="I433">
            <v>0</v>
          </cell>
          <cell r="J433">
            <v>363.19741999999997</v>
          </cell>
          <cell r="K433">
            <v>0</v>
          </cell>
          <cell r="L433">
            <v>0</v>
          </cell>
          <cell r="M433" t="e">
            <v>#N/A</v>
          </cell>
          <cell r="N433">
            <v>0</v>
          </cell>
          <cell r="O433">
            <v>0</v>
          </cell>
        </row>
        <row r="434">
          <cell r="B434" t="str">
            <v>3022125</v>
          </cell>
          <cell r="C434" t="str">
            <v>KAIROS THERMO HF 150-1 TR комплект</v>
          </cell>
          <cell r="D434" t="str">
            <v>KAIROS THERMO HF 150-1 TR комплект солнечного оборудования с естественной циркуляцией</v>
          </cell>
          <cell r="E434" t="str">
            <v>KAIROS THERMO HF 150-1 TR ES</v>
          </cell>
          <cell r="F434" t="str">
            <v>-</v>
          </cell>
          <cell r="G434" t="str">
            <v>-</v>
          </cell>
          <cell r="H434" t="e">
            <v>#N/A</v>
          </cell>
          <cell r="I434">
            <v>0</v>
          </cell>
          <cell r="J434">
            <v>362.72550999999999</v>
          </cell>
          <cell r="K434">
            <v>0</v>
          </cell>
          <cell r="L434">
            <v>0</v>
          </cell>
          <cell r="M434" t="e">
            <v>#N/A</v>
          </cell>
          <cell r="N434">
            <v>0</v>
          </cell>
          <cell r="O434">
            <v>0</v>
          </cell>
        </row>
        <row r="435">
          <cell r="B435" t="str">
            <v>3022126</v>
          </cell>
          <cell r="C435" t="str">
            <v>KAIROS THERMO HF 200-1 TT комплект</v>
          </cell>
          <cell r="D435" t="str">
            <v>KAIROS THERMO HF 200-1 TT комплект солнечного оборудования с естественной циркуляцией</v>
          </cell>
          <cell r="E435" t="str">
            <v>KAIROS THERMO HF 200-1 TT ES</v>
          </cell>
          <cell r="F435" t="str">
            <v>-</v>
          </cell>
          <cell r="G435" t="str">
            <v>-</v>
          </cell>
          <cell r="H435" t="e">
            <v>#N/A</v>
          </cell>
          <cell r="I435">
            <v>0</v>
          </cell>
          <cell r="J435">
            <v>380.70740999999998</v>
          </cell>
          <cell r="K435">
            <v>0</v>
          </cell>
          <cell r="L435">
            <v>0</v>
          </cell>
          <cell r="M435" t="e">
            <v>#N/A</v>
          </cell>
          <cell r="N435">
            <v>0</v>
          </cell>
          <cell r="O435">
            <v>0</v>
          </cell>
        </row>
        <row r="436">
          <cell r="B436" t="str">
            <v>3022127</v>
          </cell>
          <cell r="C436" t="str">
            <v>KAIROS THERMO HF 200-1 TR комплект</v>
          </cell>
          <cell r="D436" t="str">
            <v>KAIROS THERMO HF 200-1 TR комплект солнечного оборудования с естественной циркуляцией</v>
          </cell>
          <cell r="E436" t="str">
            <v>KAIROS THERMO HF 200-1 TR ES</v>
          </cell>
          <cell r="F436" t="str">
            <v>-</v>
          </cell>
          <cell r="G436" t="str">
            <v>-</v>
          </cell>
          <cell r="H436" t="e">
            <v>#N/A</v>
          </cell>
          <cell r="I436">
            <v>0</v>
          </cell>
          <cell r="J436">
            <v>380.2355</v>
          </cell>
          <cell r="K436">
            <v>0</v>
          </cell>
          <cell r="L436">
            <v>0</v>
          </cell>
          <cell r="M436" t="e">
            <v>#N/A</v>
          </cell>
          <cell r="N436">
            <v>0</v>
          </cell>
          <cell r="O436">
            <v>0</v>
          </cell>
        </row>
        <row r="437">
          <cell r="B437" t="str">
            <v>3022128</v>
          </cell>
          <cell r="C437" t="str">
            <v>KAIROS THERMO HF 300-2 TT комплект</v>
          </cell>
          <cell r="D437" t="str">
            <v>KAIROS THERMO HF 300-2 TT комплект солнечного оборудования с естественной циркуляцией</v>
          </cell>
          <cell r="E437" t="str">
            <v>KAIROS THERMO HF 300-2 TT ES</v>
          </cell>
          <cell r="F437" t="str">
            <v>-</v>
          </cell>
          <cell r="G437" t="str">
            <v>-</v>
          </cell>
          <cell r="H437" t="e">
            <v>#N/A</v>
          </cell>
          <cell r="I437">
            <v>0</v>
          </cell>
          <cell r="J437">
            <v>646.88651000000004</v>
          </cell>
          <cell r="K437">
            <v>0</v>
          </cell>
          <cell r="L437">
            <v>0</v>
          </cell>
          <cell r="M437" t="e">
            <v>#N/A</v>
          </cell>
          <cell r="N437">
            <v>0</v>
          </cell>
          <cell r="O437">
            <v>0</v>
          </cell>
        </row>
        <row r="438">
          <cell r="B438" t="str">
            <v>3022129</v>
          </cell>
          <cell r="C438" t="str">
            <v>KAIROS THERMO HF 300-2 TR комплект</v>
          </cell>
          <cell r="D438" t="str">
            <v>KAIROS THERMO HF 300-2 TR комплект солнечного оборудования с естественной циркуляцией</v>
          </cell>
          <cell r="E438" t="str">
            <v>KAIROS THERMO HF 300-2 TR ES</v>
          </cell>
          <cell r="F438" t="str">
            <v>-</v>
          </cell>
          <cell r="G438" t="str">
            <v>-</v>
          </cell>
          <cell r="H438" t="e">
            <v>#N/A</v>
          </cell>
          <cell r="I438">
            <v>0</v>
          </cell>
          <cell r="J438">
            <v>650.38652999999999</v>
          </cell>
          <cell r="K438">
            <v>0</v>
          </cell>
          <cell r="L438">
            <v>0</v>
          </cell>
          <cell r="M438" t="e">
            <v>#N/A</v>
          </cell>
          <cell r="N438">
            <v>0</v>
          </cell>
          <cell r="O438">
            <v>0</v>
          </cell>
        </row>
        <row r="439">
          <cell r="B439" t="str">
            <v>3022130</v>
          </cell>
          <cell r="C439" t="str">
            <v>THERMO HF 150-1 TT ELETTROSOL комплект</v>
          </cell>
          <cell r="D439" t="str">
            <v>THERMO HF 150-1 TT ELETTROSOL комплект солнечного оборудования с естественной циркуляцией</v>
          </cell>
          <cell r="E439" t="str">
            <v>THERMO HF 150-1 TT ELETTROSOL AR</v>
          </cell>
          <cell r="F439" t="str">
            <v>-</v>
          </cell>
          <cell r="G439" t="str">
            <v>-</v>
          </cell>
          <cell r="H439" t="e">
            <v>#N/A</v>
          </cell>
          <cell r="I439">
            <v>0</v>
          </cell>
          <cell r="J439">
            <v>370.09093999999999</v>
          </cell>
          <cell r="K439">
            <v>0</v>
          </cell>
          <cell r="L439">
            <v>0</v>
          </cell>
          <cell r="M439" t="e">
            <v>#N/A</v>
          </cell>
          <cell r="N439">
            <v>0</v>
          </cell>
          <cell r="O439">
            <v>0</v>
          </cell>
        </row>
        <row r="440">
          <cell r="B440" t="str">
            <v>3022131</v>
          </cell>
          <cell r="C440" t="str">
            <v>THERMO HF 150-1 TR ELETTROSOL комплект</v>
          </cell>
          <cell r="D440" t="str">
            <v>THERMO HF 150-1 TR ELETTROSOL комплект солнечного оборудования с естественной циркуляцией</v>
          </cell>
          <cell r="E440" t="str">
            <v>THERMO HF 150-1 TR ELETTROSOL AR</v>
          </cell>
          <cell r="F440" t="str">
            <v>-</v>
          </cell>
          <cell r="G440" t="str">
            <v>-</v>
          </cell>
          <cell r="H440" t="e">
            <v>#N/A</v>
          </cell>
          <cell r="I440">
            <v>0</v>
          </cell>
          <cell r="J440">
            <v>369.61903000000001</v>
          </cell>
          <cell r="K440">
            <v>0</v>
          </cell>
          <cell r="L440">
            <v>0</v>
          </cell>
          <cell r="M440" t="e">
            <v>#N/A</v>
          </cell>
          <cell r="N440">
            <v>0</v>
          </cell>
          <cell r="O440">
            <v>0</v>
          </cell>
        </row>
        <row r="441">
          <cell r="B441" t="str">
            <v>3022132</v>
          </cell>
          <cell r="C441" t="str">
            <v>THERMO HF 200-1 TT ELETTROSOL комплект</v>
          </cell>
          <cell r="D441" t="str">
            <v>THERMO HF 200-1 TT ELETTROSOL комплект солнечного оборудования с естественной циркуляцией</v>
          </cell>
          <cell r="E441" t="str">
            <v>THERMO HF 200-1 TT ELETTROSOL AR</v>
          </cell>
          <cell r="F441" t="str">
            <v>-</v>
          </cell>
          <cell r="G441" t="str">
            <v>-</v>
          </cell>
          <cell r="H441" t="e">
            <v>#N/A</v>
          </cell>
          <cell r="I441">
            <v>0</v>
          </cell>
          <cell r="J441">
            <v>389.9434</v>
          </cell>
          <cell r="K441">
            <v>0</v>
          </cell>
          <cell r="L441">
            <v>0</v>
          </cell>
          <cell r="M441" t="e">
            <v>#N/A</v>
          </cell>
          <cell r="N441">
            <v>0</v>
          </cell>
          <cell r="O441">
            <v>0</v>
          </cell>
        </row>
        <row r="442">
          <cell r="B442" t="str">
            <v>3022133</v>
          </cell>
          <cell r="C442" t="str">
            <v>THERMO HF 200-1 TR ELETTROSOL комплект</v>
          </cell>
          <cell r="D442" t="str">
            <v>THERMO HF 200-1 TR ELETTROSOL комплект солнечного оборудования с естественной циркуляцией</v>
          </cell>
          <cell r="E442" t="str">
            <v>THERMO HF 200-1 TR ELETTROSOL AR</v>
          </cell>
          <cell r="F442" t="str">
            <v>-</v>
          </cell>
          <cell r="G442" t="str">
            <v>-</v>
          </cell>
          <cell r="H442" t="e">
            <v>#N/A</v>
          </cell>
          <cell r="I442">
            <v>0</v>
          </cell>
          <cell r="J442">
            <v>389.47149000000002</v>
          </cell>
          <cell r="K442">
            <v>0</v>
          </cell>
          <cell r="L442">
            <v>0</v>
          </cell>
          <cell r="M442" t="e">
            <v>#N/A</v>
          </cell>
          <cell r="N442">
            <v>0</v>
          </cell>
          <cell r="O442">
            <v>0</v>
          </cell>
        </row>
        <row r="443">
          <cell r="B443" t="str">
            <v>3022134</v>
          </cell>
          <cell r="C443" t="str">
            <v>THERMO HF 300-2 TT ELETTROSOL комплект</v>
          </cell>
          <cell r="D443" t="str">
            <v>THERMO HF 300-2 TT ELETTROSOL комплект солнечного оборудования с естественной циркуляцией</v>
          </cell>
          <cell r="E443" t="str">
            <v>THERMO HF 300-2 TT ELETTROSOL AR</v>
          </cell>
          <cell r="F443" t="str">
            <v>-</v>
          </cell>
          <cell r="G443" t="str">
            <v>-</v>
          </cell>
          <cell r="H443" t="e">
            <v>#N/A</v>
          </cell>
          <cell r="I443">
            <v>0</v>
          </cell>
          <cell r="J443">
            <v>675.34318999999994</v>
          </cell>
          <cell r="K443">
            <v>0</v>
          </cell>
          <cell r="L443">
            <v>0</v>
          </cell>
          <cell r="M443" t="e">
            <v>#N/A</v>
          </cell>
          <cell r="N443">
            <v>0</v>
          </cell>
          <cell r="O443">
            <v>0</v>
          </cell>
        </row>
        <row r="444">
          <cell r="B444" t="str">
            <v>3022135</v>
          </cell>
          <cell r="C444" t="str">
            <v>THERMO HF 300-2 TR ELETTROSOL комплект</v>
          </cell>
          <cell r="D444" t="str">
            <v>THERMO HF 300-2 TR ELETTROSOL комплект солнечного оборудования с естественной циркуляцией</v>
          </cell>
          <cell r="E444" t="str">
            <v>THERMO HF 300-2 TR ELETTROSOL AR</v>
          </cell>
          <cell r="F444" t="str">
            <v>-</v>
          </cell>
          <cell r="G444" t="str">
            <v>-</v>
          </cell>
          <cell r="H444" t="e">
            <v>#N/A</v>
          </cell>
          <cell r="I444">
            <v>0</v>
          </cell>
          <cell r="J444">
            <v>678.84321</v>
          </cell>
          <cell r="K444">
            <v>0</v>
          </cell>
          <cell r="L444">
            <v>0</v>
          </cell>
          <cell r="M444" t="e">
            <v>#N/A</v>
          </cell>
          <cell r="N444">
            <v>0</v>
          </cell>
          <cell r="O444">
            <v>0</v>
          </cell>
        </row>
        <row r="445">
          <cell r="B445" t="str">
            <v>3022140</v>
          </cell>
          <cell r="C445" t="str">
            <v>KAIROS THERMO HF 200/2 TT комплект</v>
          </cell>
          <cell r="D445" t="str">
            <v>KAIROS THERMO HF 200/2 TT комплект солнечного оборудования с естественной циркуляцией</v>
          </cell>
          <cell r="E445" t="str">
            <v>KAIROS THERMO HF 200-2 TT ES</v>
          </cell>
          <cell r="F445" t="str">
            <v>-</v>
          </cell>
          <cell r="G445" t="str">
            <v>-</v>
          </cell>
          <cell r="H445" t="e">
            <v>#N/A</v>
          </cell>
          <cell r="I445">
            <v>0</v>
          </cell>
          <cell r="J445">
            <v>567.40992000000006</v>
          </cell>
          <cell r="K445">
            <v>0</v>
          </cell>
          <cell r="L445">
            <v>0</v>
          </cell>
          <cell r="M445" t="e">
            <v>#N/A</v>
          </cell>
          <cell r="N445">
            <v>0</v>
          </cell>
          <cell r="O445">
            <v>0</v>
          </cell>
        </row>
        <row r="446">
          <cell r="B446" t="str">
            <v>3022141</v>
          </cell>
          <cell r="C446" t="str">
            <v>KAIROS THERMO HF 200/2 TR комплект</v>
          </cell>
          <cell r="D446" t="str">
            <v>KAIROS THERMO HF 200/2 TR комплект солнечного оборудования с естественной циркуляцией</v>
          </cell>
          <cell r="E446" t="str">
            <v>KAIROS THERMO HF 200-2 TR ES</v>
          </cell>
          <cell r="F446" t="str">
            <v>-</v>
          </cell>
          <cell r="G446" t="str">
            <v>-</v>
          </cell>
          <cell r="H446" t="e">
            <v>#N/A</v>
          </cell>
          <cell r="I446">
            <v>0</v>
          </cell>
          <cell r="J446">
            <v>574.06820999999991</v>
          </cell>
          <cell r="K446">
            <v>0</v>
          </cell>
          <cell r="L446">
            <v>0</v>
          </cell>
          <cell r="M446" t="e">
            <v>#N/A</v>
          </cell>
          <cell r="N446">
            <v>0</v>
          </cell>
          <cell r="O446">
            <v>0</v>
          </cell>
        </row>
        <row r="447">
          <cell r="B447" t="str">
            <v>3022146</v>
          </cell>
          <cell r="C447" t="str">
            <v>KAIROS THERMO HF ELETTR 200/2TT  комплект</v>
          </cell>
          <cell r="D447" t="str">
            <v>KAIROS THERMO HF ELETTROSOL 200/2 TT  комплект солнечного оборудования с естественной циркуляцией</v>
          </cell>
          <cell r="E447" t="str">
            <v>THERMO HF 200-2 TT ELETTROSOL AR</v>
          </cell>
          <cell r="F447" t="str">
            <v>-</v>
          </cell>
          <cell r="G447" t="str">
            <v>-</v>
          </cell>
          <cell r="H447" t="e">
            <v>#N/A</v>
          </cell>
          <cell r="I447">
            <v>0</v>
          </cell>
          <cell r="J447">
            <v>576.64591000000007</v>
          </cell>
          <cell r="K447">
            <v>0</v>
          </cell>
          <cell r="L447">
            <v>0</v>
          </cell>
          <cell r="M447" t="e">
            <v>#N/A</v>
          </cell>
          <cell r="N447">
            <v>0</v>
          </cell>
          <cell r="O447">
            <v>0</v>
          </cell>
        </row>
        <row r="448">
          <cell r="B448" t="str">
            <v>3022147</v>
          </cell>
          <cell r="C448" t="str">
            <v>KAIROS THERMO HF ELETR 200/2TR  комплект</v>
          </cell>
          <cell r="D448" t="str">
            <v>KAIROS THERMO HF ELETTROSOL 200/2 TR  комплект солнечного оборудования с естественной циркуляцией</v>
          </cell>
          <cell r="E448" t="str">
            <v>THERMO HF 200-2 TR ELETTROSOL AR</v>
          </cell>
          <cell r="F448" t="str">
            <v>-</v>
          </cell>
          <cell r="G448" t="str">
            <v>-</v>
          </cell>
          <cell r="H448" t="e">
            <v>#N/A</v>
          </cell>
          <cell r="I448">
            <v>0</v>
          </cell>
          <cell r="J448">
            <v>583.30419999999992</v>
          </cell>
          <cell r="K448">
            <v>0</v>
          </cell>
          <cell r="L448">
            <v>0</v>
          </cell>
          <cell r="M448" t="e">
            <v>#N/A</v>
          </cell>
          <cell r="N448">
            <v>0</v>
          </cell>
          <cell r="O448">
            <v>0</v>
          </cell>
        </row>
        <row r="449">
          <cell r="B449" t="str">
            <v>3022157</v>
          </cell>
          <cell r="C449" t="str">
            <v>KAIROS THERMO HF 200-2 TT</v>
          </cell>
          <cell r="D449" t="str">
            <v>KAIROS THERMO HF 200-2 TT</v>
          </cell>
          <cell r="E449" t="str">
            <v>KAIROS THERMO HF 200-2 TT</v>
          </cell>
          <cell r="F449" t="str">
            <v>-</v>
          </cell>
          <cell r="G449" t="str">
            <v>-</v>
          </cell>
          <cell r="H449" t="e">
            <v>#N/A</v>
          </cell>
          <cell r="I449">
            <v>0</v>
          </cell>
          <cell r="J449">
            <v>581.45756999999992</v>
          </cell>
          <cell r="K449">
            <v>0</v>
          </cell>
          <cell r="L449">
            <v>0</v>
          </cell>
          <cell r="M449" t="e">
            <v>#N/A</v>
          </cell>
          <cell r="N449">
            <v>0</v>
          </cell>
          <cell r="O449">
            <v>0</v>
          </cell>
        </row>
        <row r="450">
          <cell r="B450" t="str">
            <v>3022158</v>
          </cell>
          <cell r="C450" t="str">
            <v>KAIROS THERMO HF 200-2 TR</v>
          </cell>
          <cell r="D450" t="str">
            <v>KAIROS THERMO HF 200-2 TR</v>
          </cell>
          <cell r="E450" t="str">
            <v>KAIROS THERMO HF 200-2 TR</v>
          </cell>
          <cell r="F450" t="str">
            <v>-</v>
          </cell>
          <cell r="G450" t="str">
            <v>-</v>
          </cell>
          <cell r="H450" t="e">
            <v>#N/A</v>
          </cell>
          <cell r="I450">
            <v>0</v>
          </cell>
          <cell r="J450">
            <v>588.11586</v>
          </cell>
          <cell r="K450">
            <v>0</v>
          </cell>
          <cell r="L450">
            <v>0</v>
          </cell>
          <cell r="M450" t="e">
            <v>#N/A</v>
          </cell>
          <cell r="N450">
            <v>0</v>
          </cell>
          <cell r="O450">
            <v>0</v>
          </cell>
        </row>
        <row r="451">
          <cell r="B451" t="str">
            <v>3022166</v>
          </cell>
          <cell r="C451" t="str">
            <v>ZELIOS THERMO HF-E 2KW 150-1 TTкомплект</v>
          </cell>
          <cell r="D451" t="str">
            <v>ZELIOS THERMO HF-E 2KW 150-1 TTкомплект солнечного оборудования с естественной циркуляцией</v>
          </cell>
          <cell r="E451" t="str">
            <v>ZELIOS THERMO HF-E 2KW 150-1 TT</v>
          </cell>
          <cell r="F451" t="str">
            <v>-</v>
          </cell>
          <cell r="G451" t="str">
            <v>-</v>
          </cell>
          <cell r="H451" t="e">
            <v>#N/A</v>
          </cell>
          <cell r="I451">
            <v>0</v>
          </cell>
          <cell r="J451">
            <v>375.23966999999999</v>
          </cell>
          <cell r="K451">
            <v>0</v>
          </cell>
          <cell r="L451">
            <v>0</v>
          </cell>
          <cell r="M451" t="e">
            <v>#N/A</v>
          </cell>
          <cell r="N451">
            <v>0</v>
          </cell>
          <cell r="O451">
            <v>0</v>
          </cell>
        </row>
        <row r="452">
          <cell r="B452" t="str">
            <v>3022167</v>
          </cell>
          <cell r="C452" t="str">
            <v>ZELIOS THERMO HF-E 2KW 150-1 TRкомплект</v>
          </cell>
          <cell r="D452" t="str">
            <v>ZELIOS THERMO HF-E 2KW 150-1 TRкомплект солнечного оборудования с естественной циркуляцией</v>
          </cell>
          <cell r="E452" t="str">
            <v>ZELIOS THERMO HF-E 2KW 150-1 TR</v>
          </cell>
          <cell r="F452" t="str">
            <v>-</v>
          </cell>
          <cell r="G452" t="str">
            <v>-</v>
          </cell>
          <cell r="H452" t="e">
            <v>#N/A</v>
          </cell>
          <cell r="I452">
            <v>0</v>
          </cell>
          <cell r="J452">
            <v>375.02615999999995</v>
          </cell>
          <cell r="K452">
            <v>0</v>
          </cell>
          <cell r="L452">
            <v>0</v>
          </cell>
          <cell r="M452" t="e">
            <v>#N/A</v>
          </cell>
          <cell r="N452">
            <v>0</v>
          </cell>
          <cell r="O452">
            <v>0</v>
          </cell>
        </row>
        <row r="453">
          <cell r="B453" t="str">
            <v>3022168</v>
          </cell>
          <cell r="C453" t="str">
            <v>ZELIOS THERMO HF-E 2KW 200-1 TTкомплект</v>
          </cell>
          <cell r="D453" t="str">
            <v>ZELIOS THERMO HF-E 2KW 200-1 TTкомплект солнечного оборудования с естественной циркуляцией</v>
          </cell>
          <cell r="E453" t="str">
            <v>ZELIOS THERMO HF-E 2KW 200-1 TT</v>
          </cell>
          <cell r="F453" t="str">
            <v>-</v>
          </cell>
          <cell r="G453" t="str">
            <v>-</v>
          </cell>
          <cell r="H453" t="e">
            <v>#N/A</v>
          </cell>
          <cell r="I453">
            <v>0</v>
          </cell>
          <cell r="J453">
            <v>394.40709999999996</v>
          </cell>
          <cell r="K453">
            <v>0</v>
          </cell>
          <cell r="L453">
            <v>0</v>
          </cell>
          <cell r="M453" t="e">
            <v>#N/A</v>
          </cell>
          <cell r="N453">
            <v>0</v>
          </cell>
          <cell r="O453">
            <v>0</v>
          </cell>
        </row>
        <row r="454">
          <cell r="B454" t="str">
            <v>3022169</v>
          </cell>
          <cell r="C454" t="str">
            <v>ZELIOS THERMO HF-E 2KW 200-1 TRкомплект</v>
          </cell>
          <cell r="D454" t="str">
            <v>ZELIOS THERMO HF-E 2KW 200-1 TRкомплект солнечного оборудования с естественной циркуляцией</v>
          </cell>
          <cell r="E454" t="str">
            <v>ZELIOS THERMO HF-E 2KW 200-1 TR</v>
          </cell>
          <cell r="F454" t="str">
            <v>-</v>
          </cell>
          <cell r="G454" t="str">
            <v>-</v>
          </cell>
          <cell r="H454" t="e">
            <v>#N/A</v>
          </cell>
          <cell r="I454">
            <v>0</v>
          </cell>
          <cell r="J454">
            <v>394.19359000000003</v>
          </cell>
          <cell r="K454">
            <v>0</v>
          </cell>
          <cell r="L454">
            <v>0</v>
          </cell>
          <cell r="M454" t="e">
            <v>#N/A</v>
          </cell>
          <cell r="N454">
            <v>0</v>
          </cell>
          <cell r="O454">
            <v>0</v>
          </cell>
        </row>
        <row r="455">
          <cell r="B455" t="str">
            <v>3022170</v>
          </cell>
          <cell r="C455" t="str">
            <v>ZELIOS THERMO HF-E 2KW 200-2 TTкомплект</v>
          </cell>
          <cell r="D455" t="str">
            <v>ZELIOS THERMO HF-E 2KW 200-2 TTкомплект солнечного оборудования с естественной циркуляцией</v>
          </cell>
          <cell r="E455" t="str">
            <v>ZELIOS THERMO HF-E 2KW 200-2 TT</v>
          </cell>
          <cell r="F455" t="str">
            <v>-</v>
          </cell>
          <cell r="G455" t="str">
            <v>-</v>
          </cell>
          <cell r="H455" t="e">
            <v>#N/A</v>
          </cell>
          <cell r="I455">
            <v>0</v>
          </cell>
          <cell r="J455">
            <v>583.65220999999997</v>
          </cell>
          <cell r="K455">
            <v>0</v>
          </cell>
          <cell r="L455">
            <v>0</v>
          </cell>
          <cell r="M455" t="e">
            <v>#N/A</v>
          </cell>
          <cell r="N455">
            <v>0</v>
          </cell>
          <cell r="O455">
            <v>0</v>
          </cell>
        </row>
        <row r="456">
          <cell r="B456" t="str">
            <v>3022171</v>
          </cell>
          <cell r="C456" t="str">
            <v>ZELIOS THERMO HF-E 2KW 200-2 TRкомплект</v>
          </cell>
          <cell r="D456" t="str">
            <v>ZELIOS THERMO HF-E 2KW 200-2 TRкомплект солнечного оборудования с естественной циркуляцией</v>
          </cell>
          <cell r="E456" t="str">
            <v>ZELIOS THERMO HF-E 2KW 200-2 TR</v>
          </cell>
          <cell r="F456" t="str">
            <v>-</v>
          </cell>
          <cell r="G456" t="str">
            <v>-</v>
          </cell>
          <cell r="H456" t="e">
            <v>#N/A</v>
          </cell>
          <cell r="I456">
            <v>0</v>
          </cell>
          <cell r="J456">
            <v>582.31846999999993</v>
          </cell>
          <cell r="K456">
            <v>0</v>
          </cell>
          <cell r="L456">
            <v>0</v>
          </cell>
          <cell r="M456" t="e">
            <v>#N/A</v>
          </cell>
          <cell r="N456">
            <v>0</v>
          </cell>
          <cell r="O456">
            <v>0</v>
          </cell>
        </row>
        <row r="457">
          <cell r="B457" t="str">
            <v>3022172</v>
          </cell>
          <cell r="C457" t="str">
            <v>ZELIOS THERMO HF-E 2KW 300-2 TTкомплект</v>
          </cell>
          <cell r="D457" t="str">
            <v>ZELIOS THERMO HF-E 2KW 300-2 TTкомплект солнечного оборудования с естественной циркуляцией</v>
          </cell>
          <cell r="E457" t="str">
            <v>ZELIOS THERMO HF-E 2KW 300-2 TT</v>
          </cell>
          <cell r="F457" t="str">
            <v>-</v>
          </cell>
          <cell r="G457" t="str">
            <v>-</v>
          </cell>
          <cell r="H457" t="e">
            <v>#N/A</v>
          </cell>
          <cell r="I457">
            <v>0</v>
          </cell>
          <cell r="J457">
            <v>661.82368000000008</v>
          </cell>
          <cell r="K457">
            <v>0</v>
          </cell>
          <cell r="L457">
            <v>0</v>
          </cell>
          <cell r="M457" t="e">
            <v>#N/A</v>
          </cell>
          <cell r="N457">
            <v>0</v>
          </cell>
          <cell r="O457">
            <v>0</v>
          </cell>
        </row>
        <row r="458">
          <cell r="B458" t="str">
            <v>3022173</v>
          </cell>
          <cell r="C458" t="str">
            <v>ZELIOS THERMO HF-E 2KW 300-2 TRкомплект</v>
          </cell>
          <cell r="D458" t="str">
            <v>ZELIOS THERMO HF-E 2KW 300-2 TRкомплект солнечного оборудования с естественной циркуляцией</v>
          </cell>
          <cell r="E458" t="str">
            <v>ZELIOS THERMO HF-E 2KW 300-2 TR</v>
          </cell>
          <cell r="F458" t="str">
            <v>-</v>
          </cell>
          <cell r="G458" t="str">
            <v>-</v>
          </cell>
          <cell r="H458" t="e">
            <v>#N/A</v>
          </cell>
          <cell r="I458">
            <v>0</v>
          </cell>
          <cell r="J458">
            <v>665.29183999999998</v>
          </cell>
          <cell r="K458">
            <v>0</v>
          </cell>
          <cell r="L458">
            <v>0</v>
          </cell>
          <cell r="M458" t="e">
            <v>#N/A</v>
          </cell>
          <cell r="N458">
            <v>0</v>
          </cell>
          <cell r="O458">
            <v>0</v>
          </cell>
        </row>
        <row r="459">
          <cell r="B459" t="str">
            <v>3022174</v>
          </cell>
          <cell r="C459" t="str">
            <v>KAIROS THERMO HF-E 2KW150-1 TTкомплект</v>
          </cell>
          <cell r="D459" t="str">
            <v>KAIROS THERMO HF-E 2KW150-1 TTкомплект солнечного оборудования с естественной циркуляцией</v>
          </cell>
          <cell r="E459" t="str">
            <v>KAIROS THERMO HF-E 2KW150-1 TT</v>
          </cell>
          <cell r="F459" t="str">
            <v>-</v>
          </cell>
          <cell r="G459" t="str">
            <v>-</v>
          </cell>
          <cell r="H459" t="e">
            <v>#N/A</v>
          </cell>
          <cell r="I459">
            <v>0</v>
          </cell>
          <cell r="J459">
            <v>374.71404999999999</v>
          </cell>
          <cell r="K459">
            <v>0</v>
          </cell>
          <cell r="L459">
            <v>0</v>
          </cell>
          <cell r="M459" t="e">
            <v>#N/A</v>
          </cell>
          <cell r="N459">
            <v>0</v>
          </cell>
          <cell r="O459">
            <v>0</v>
          </cell>
        </row>
        <row r="460">
          <cell r="B460" t="str">
            <v>3022175</v>
          </cell>
          <cell r="C460" t="str">
            <v>KAIROS THERMO HF-E 2KW150-1 TRкомплект</v>
          </cell>
          <cell r="D460" t="str">
            <v>KAIROS THERMO HF-E 2KW150-1 TRкомплект солнечного оборудования с естественной циркуляцией</v>
          </cell>
          <cell r="E460" t="str">
            <v>KAIROS THERMO HF-E 2KW150-1 TR</v>
          </cell>
          <cell r="F460" t="str">
            <v>-</v>
          </cell>
          <cell r="G460" t="str">
            <v>-</v>
          </cell>
          <cell r="H460" t="e">
            <v>#N/A</v>
          </cell>
          <cell r="I460">
            <v>0</v>
          </cell>
          <cell r="J460">
            <v>374.50054</v>
          </cell>
          <cell r="K460">
            <v>0</v>
          </cell>
          <cell r="L460">
            <v>0</v>
          </cell>
          <cell r="M460" t="e">
            <v>#N/A</v>
          </cell>
          <cell r="N460">
            <v>0</v>
          </cell>
          <cell r="O460">
            <v>0</v>
          </cell>
        </row>
        <row r="461">
          <cell r="B461" t="str">
            <v>3022176</v>
          </cell>
          <cell r="C461" t="str">
            <v>KAIROS THERMO HF-E 2KW 200-1 TTкомплект</v>
          </cell>
          <cell r="D461" t="str">
            <v>KAIROS THERMO HF-E 2KW 200-1 TTкомплект солнечного оборудования с естественной циркуляцией</v>
          </cell>
          <cell r="E461" t="str">
            <v>KAIROS THERMO HF-E 2KW 200-1 TT</v>
          </cell>
          <cell r="F461" t="str">
            <v>-</v>
          </cell>
          <cell r="G461" t="str">
            <v>-</v>
          </cell>
          <cell r="H461" t="e">
            <v>#N/A</v>
          </cell>
          <cell r="I461">
            <v>0</v>
          </cell>
          <cell r="J461">
            <v>393.88147999999995</v>
          </cell>
          <cell r="K461">
            <v>0</v>
          </cell>
          <cell r="L461">
            <v>0</v>
          </cell>
          <cell r="M461" t="e">
            <v>#N/A</v>
          </cell>
          <cell r="N461">
            <v>0</v>
          </cell>
          <cell r="O461">
            <v>0</v>
          </cell>
        </row>
        <row r="462">
          <cell r="B462" t="str">
            <v>3022177</v>
          </cell>
          <cell r="C462" t="str">
            <v>KAIROS THERMO HF-E 2KW 200-1 TRкомплект</v>
          </cell>
          <cell r="D462" t="str">
            <v>KAIROS THERMO HF-E 2KW 200-1 TRкомплект солнечного оборудования с естественной циркуляцией</v>
          </cell>
          <cell r="E462" t="str">
            <v>KAIROS THERMO HF-E 2KW 200-1 TR</v>
          </cell>
          <cell r="F462" t="str">
            <v>-</v>
          </cell>
          <cell r="G462" t="str">
            <v>-</v>
          </cell>
          <cell r="H462" t="e">
            <v>#N/A</v>
          </cell>
          <cell r="I462">
            <v>0</v>
          </cell>
          <cell r="J462">
            <v>393.66796999999997</v>
          </cell>
          <cell r="K462">
            <v>0</v>
          </cell>
          <cell r="L462">
            <v>0</v>
          </cell>
          <cell r="M462" t="e">
            <v>#N/A</v>
          </cell>
          <cell r="N462">
            <v>0</v>
          </cell>
          <cell r="O462">
            <v>0</v>
          </cell>
        </row>
        <row r="463">
          <cell r="B463" t="str">
            <v>3022178</v>
          </cell>
          <cell r="C463" t="str">
            <v>KAIROS THERMO HF-E 2KW 200-2 TTкомплект</v>
          </cell>
          <cell r="D463" t="str">
            <v>KAIROS THERMO HF-E 2KW 200-2 TTкомплект солнечного оборудования с естественной циркуляцией</v>
          </cell>
          <cell r="E463" t="str">
            <v>KAIROS THERMO HF-E 2KW 200-2 TT</v>
          </cell>
          <cell r="F463" t="str">
            <v>-</v>
          </cell>
          <cell r="G463" t="str">
            <v>-</v>
          </cell>
          <cell r="H463" t="e">
            <v>#N/A</v>
          </cell>
          <cell r="I463">
            <v>0</v>
          </cell>
          <cell r="J463">
            <v>582.98658999999998</v>
          </cell>
          <cell r="K463">
            <v>0</v>
          </cell>
          <cell r="L463">
            <v>0</v>
          </cell>
          <cell r="M463" t="e">
            <v>#N/A</v>
          </cell>
          <cell r="N463">
            <v>0</v>
          </cell>
          <cell r="O463">
            <v>0</v>
          </cell>
        </row>
        <row r="464">
          <cell r="B464" t="str">
            <v>3022179</v>
          </cell>
          <cell r="C464" t="str">
            <v>KAIROS THERMO HF-E 2KW 200-2 TRкомплект</v>
          </cell>
          <cell r="D464" t="str">
            <v>KAIROS THERMO HF-E 2KW 200-2 TRкомплект солнечного оборудования с естественной циркуляцией</v>
          </cell>
          <cell r="E464" t="str">
            <v>KAIROS THERMO HF-E 2KW 200-2 TR</v>
          </cell>
          <cell r="F464" t="str">
            <v>-</v>
          </cell>
          <cell r="G464" t="str">
            <v>-</v>
          </cell>
          <cell r="H464" t="e">
            <v>#N/A</v>
          </cell>
          <cell r="I464">
            <v>0</v>
          </cell>
          <cell r="J464">
            <v>581.65284999999994</v>
          </cell>
          <cell r="K464">
            <v>0</v>
          </cell>
          <cell r="L464">
            <v>0</v>
          </cell>
          <cell r="M464" t="e">
            <v>#N/A</v>
          </cell>
          <cell r="N464">
            <v>0</v>
          </cell>
          <cell r="O464">
            <v>0</v>
          </cell>
        </row>
        <row r="465">
          <cell r="B465" t="str">
            <v>3022180</v>
          </cell>
          <cell r="C465" t="str">
            <v>KAIROS THERMO HF-E 2KW 300-2 TTкомплект</v>
          </cell>
          <cell r="D465" t="str">
            <v>KAIROS THERMO HF-E 2KW 300-2 TTкомплект солнечного оборудования с естественной циркуляцией</v>
          </cell>
          <cell r="E465" t="str">
            <v>KAIROS THERMO HF-E 2KW 300-2 TT</v>
          </cell>
          <cell r="F465" t="str">
            <v>-</v>
          </cell>
          <cell r="G465" t="str">
            <v>-</v>
          </cell>
          <cell r="H465" t="e">
            <v>#N/A</v>
          </cell>
          <cell r="I465">
            <v>0</v>
          </cell>
          <cell r="J465">
            <v>661.15806000000009</v>
          </cell>
          <cell r="K465">
            <v>0</v>
          </cell>
          <cell r="L465">
            <v>0</v>
          </cell>
          <cell r="M465" t="e">
            <v>#N/A</v>
          </cell>
          <cell r="N465">
            <v>0</v>
          </cell>
          <cell r="O465">
            <v>0</v>
          </cell>
        </row>
        <row r="466">
          <cell r="B466" t="str">
            <v>3022181</v>
          </cell>
          <cell r="C466" t="str">
            <v>KAIROS THERMO HF-E 2KW 300-2 TRкомплект</v>
          </cell>
          <cell r="D466" t="str">
            <v>KAIROS THERMO HF-E 2KW 300-2 TRкомплект солнечного оборудования с естественной циркуляцией</v>
          </cell>
          <cell r="E466" t="str">
            <v>KAIROS THERMO HF-E 2KW 300-2 TR</v>
          </cell>
          <cell r="F466" t="str">
            <v>-</v>
          </cell>
          <cell r="G466" t="str">
            <v>-</v>
          </cell>
          <cell r="H466" t="e">
            <v>#N/A</v>
          </cell>
          <cell r="I466">
            <v>0</v>
          </cell>
          <cell r="J466">
            <v>664.62621999999999</v>
          </cell>
          <cell r="K466">
            <v>0</v>
          </cell>
          <cell r="L466">
            <v>0</v>
          </cell>
          <cell r="M466" t="e">
            <v>#N/A</v>
          </cell>
          <cell r="N466">
            <v>0</v>
          </cell>
          <cell r="O466">
            <v>0</v>
          </cell>
        </row>
        <row r="467">
          <cell r="B467" t="str">
            <v>3023257</v>
          </cell>
          <cell r="C467" t="str">
            <v>Бак-аккумулятор KAIROS MACC CD1 150</v>
          </cell>
          <cell r="D467" t="str">
            <v>Бак-аккумулятор KAIROS MACC CD1 150</v>
          </cell>
          <cell r="E467" t="str">
            <v>KAIROS MACC CD1 150 CYLINDER</v>
          </cell>
          <cell r="F467">
            <v>363.74573666666669</v>
          </cell>
          <cell r="G467">
            <v>623.55999999999995</v>
          </cell>
          <cell r="H467">
            <v>496.01691363636365</v>
          </cell>
          <cell r="I467">
            <v>513.52339294117644</v>
          </cell>
          <cell r="J467">
            <v>623.56412</v>
          </cell>
          <cell r="K467">
            <v>43649.488400000002</v>
          </cell>
          <cell r="L467">
            <v>43649.2</v>
          </cell>
          <cell r="M467">
            <v>43649.488400000002</v>
          </cell>
          <cell r="N467">
            <v>0</v>
          </cell>
          <cell r="O467">
            <v>0</v>
          </cell>
        </row>
        <row r="468">
          <cell r="B468" t="str">
            <v>3023258</v>
          </cell>
          <cell r="C468" t="str">
            <v>Бак-аккумулятор KAIROS MACC CD1 200</v>
          </cell>
          <cell r="D468" t="str">
            <v>Бак-аккумулятор KAIROS MACC CD1 200</v>
          </cell>
          <cell r="E468" t="str">
            <v>KAIROS MACC CD1 200 CYLINDER</v>
          </cell>
          <cell r="F468">
            <v>371.18983416666669</v>
          </cell>
          <cell r="G468">
            <v>636.33000000000004</v>
          </cell>
          <cell r="H468">
            <v>506.16795568181823</v>
          </cell>
          <cell r="I468">
            <v>524.03270705882358</v>
          </cell>
          <cell r="J468">
            <v>636.3254300000001</v>
          </cell>
          <cell r="K468">
            <v>44542.780100000004</v>
          </cell>
          <cell r="L468">
            <v>44543.100000000006</v>
          </cell>
          <cell r="M468">
            <v>44542.780100000004</v>
          </cell>
          <cell r="N468">
            <v>0</v>
          </cell>
          <cell r="O468">
            <v>0</v>
          </cell>
        </row>
        <row r="469">
          <cell r="B469" t="str">
            <v>3023259</v>
          </cell>
          <cell r="C469" t="str">
            <v>Бак-аккумулятор KAIROS MACC CD1 300</v>
          </cell>
          <cell r="D469" t="str">
            <v>Бак-аккумулятор KAIROS MACC CD1 300</v>
          </cell>
          <cell r="E469" t="str">
            <v>KAIROS MACC CD1 300 CYLINDER</v>
          </cell>
          <cell r="F469">
            <v>389.9391766666667</v>
          </cell>
          <cell r="G469">
            <v>668.47</v>
          </cell>
          <cell r="H469">
            <v>531.73524090909098</v>
          </cell>
          <cell r="I469">
            <v>550.50236705882355</v>
          </cell>
          <cell r="J469">
            <v>668.46716000000004</v>
          </cell>
          <cell r="K469">
            <v>46792.701200000003</v>
          </cell>
          <cell r="L469">
            <v>46792.9</v>
          </cell>
          <cell r="M469">
            <v>46792.701200000003</v>
          </cell>
          <cell r="N469">
            <v>0</v>
          </cell>
          <cell r="O469">
            <v>0</v>
          </cell>
        </row>
        <row r="470">
          <cell r="B470" t="str">
            <v>3023260</v>
          </cell>
          <cell r="C470" t="str">
            <v>Бак-аккумулятор KAIROS MACC CD2 200</v>
          </cell>
          <cell r="D470" t="str">
            <v>Бак-аккумулятор KAIROS MACC CD2 200</v>
          </cell>
          <cell r="E470" t="str">
            <v>KAIROS MACC CD2 200 CYLINDER</v>
          </cell>
          <cell r="F470">
            <v>439.23024349999997</v>
          </cell>
          <cell r="G470">
            <v>752.97</v>
          </cell>
          <cell r="H470">
            <v>598.9503320454545</v>
          </cell>
          <cell r="I470">
            <v>620.08975552941172</v>
          </cell>
          <cell r="J470">
            <v>667.18518000000006</v>
          </cell>
          <cell r="K470">
            <v>52707.629219999995</v>
          </cell>
          <cell r="L470">
            <v>52707.9</v>
          </cell>
          <cell r="M470">
            <v>52707.629219999995</v>
          </cell>
          <cell r="N470">
            <v>0</v>
          </cell>
          <cell r="O470">
            <v>0</v>
          </cell>
        </row>
        <row r="471">
          <cell r="B471" t="str">
            <v>3023261</v>
          </cell>
          <cell r="C471" t="str">
            <v>Бак-аккумулятор KAIROS MACC CD2 300</v>
          </cell>
          <cell r="D471" t="str">
            <v>Бак-аккумулятор KAIROS MACC CD2 300</v>
          </cell>
          <cell r="E471" t="str">
            <v>KAIROS MACC CD2 300 CYLINDER</v>
          </cell>
          <cell r="F471">
            <v>415.75162999999998</v>
          </cell>
          <cell r="G471">
            <v>712.72</v>
          </cell>
          <cell r="H471">
            <v>566.93404090909087</v>
          </cell>
          <cell r="I471">
            <v>586.94347764705878</v>
          </cell>
          <cell r="J471">
            <v>712.71708000000001</v>
          </cell>
          <cell r="K471">
            <v>49890.195599999999</v>
          </cell>
          <cell r="L471">
            <v>49890.400000000001</v>
          </cell>
          <cell r="M471">
            <v>49890.195599999999</v>
          </cell>
          <cell r="N471">
            <v>0</v>
          </cell>
          <cell r="O471">
            <v>0</v>
          </cell>
        </row>
        <row r="472">
          <cell r="B472" t="str">
            <v>3023285</v>
          </cell>
          <cell r="C472" t="str">
            <v>KAIROS COMBI 800 бак-аккумулятор</v>
          </cell>
          <cell r="D472" t="str">
            <v>KAIROS COMBI 800 бак-аккумулятор</v>
          </cell>
          <cell r="E472" t="str">
            <v>KAIROS COMBI CK1 400 + U.I</v>
          </cell>
          <cell r="F472" t="str">
            <v>-</v>
          </cell>
          <cell r="G472" t="str">
            <v>-</v>
          </cell>
          <cell r="H472" t="e">
            <v>#N/A</v>
          </cell>
          <cell r="I472">
            <v>0</v>
          </cell>
          <cell r="J472" t="e">
            <v>#N/A</v>
          </cell>
          <cell r="K472">
            <v>0</v>
          </cell>
          <cell r="L472">
            <v>0</v>
          </cell>
          <cell r="M472" t="e">
            <v>#N/A</v>
          </cell>
          <cell r="N472">
            <v>0</v>
          </cell>
          <cell r="O472">
            <v>0</v>
          </cell>
        </row>
        <row r="473">
          <cell r="B473" t="str">
            <v>3023286</v>
          </cell>
          <cell r="C473" t="str">
            <v>KAIROS COMBI 1000 бак-аккумулятор</v>
          </cell>
          <cell r="D473" t="str">
            <v>KAIROS COMBI 1000  бак-аккумулятор</v>
          </cell>
          <cell r="E473" t="str">
            <v>KAIROS COMBI CK1 600 + U.I</v>
          </cell>
          <cell r="F473" t="str">
            <v>-</v>
          </cell>
          <cell r="G473" t="str">
            <v>-</v>
          </cell>
          <cell r="H473" t="e">
            <v>#N/A</v>
          </cell>
          <cell r="I473">
            <v>0</v>
          </cell>
          <cell r="J473" t="e">
            <v>#N/A</v>
          </cell>
          <cell r="K473">
            <v>0</v>
          </cell>
          <cell r="L473">
            <v>0</v>
          </cell>
          <cell r="M473" t="e">
            <v>#N/A</v>
          </cell>
          <cell r="N473">
            <v>0</v>
          </cell>
          <cell r="O473">
            <v>0</v>
          </cell>
        </row>
        <row r="474">
          <cell r="B474" t="str">
            <v>3023287</v>
          </cell>
          <cell r="C474" t="str">
            <v>KAIROS COMBI 400 бак-аккумулятор</v>
          </cell>
          <cell r="D474" t="str">
            <v>KAIROS COMBI 400 бак-аккумулятор</v>
          </cell>
          <cell r="E474" t="str">
            <v>KAIROS COMBI CK1 800 + U.I</v>
          </cell>
          <cell r="F474" t="str">
            <v>-</v>
          </cell>
          <cell r="G474" t="str">
            <v>-</v>
          </cell>
          <cell r="H474" t="e">
            <v>#N/A</v>
          </cell>
          <cell r="I474">
            <v>0</v>
          </cell>
          <cell r="J474" t="e">
            <v>#N/A</v>
          </cell>
          <cell r="K474">
            <v>0</v>
          </cell>
          <cell r="L474">
            <v>0</v>
          </cell>
          <cell r="M474" t="e">
            <v>#N/A</v>
          </cell>
          <cell r="N474">
            <v>0</v>
          </cell>
          <cell r="O474">
            <v>0</v>
          </cell>
        </row>
        <row r="475">
          <cell r="B475" t="str">
            <v>3023288</v>
          </cell>
          <cell r="C475" t="str">
            <v>KAIROS COMBI 600 бак-аккумулятор</v>
          </cell>
          <cell r="D475" t="str">
            <v>KAIROS COMBI 600 бак-аккумулятор</v>
          </cell>
          <cell r="E475" t="str">
            <v>KAIROS COMBI CK1 1000 + U.I</v>
          </cell>
          <cell r="F475" t="str">
            <v>-</v>
          </cell>
          <cell r="G475" t="str">
            <v>-</v>
          </cell>
          <cell r="H475" t="e">
            <v>#N/A</v>
          </cell>
          <cell r="I475">
            <v>0</v>
          </cell>
          <cell r="J475" t="e">
            <v>#N/A</v>
          </cell>
          <cell r="K475">
            <v>0</v>
          </cell>
          <cell r="L475">
            <v>0</v>
          </cell>
          <cell r="M475" t="e">
            <v>#N/A</v>
          </cell>
          <cell r="N475">
            <v>0</v>
          </cell>
          <cell r="O475">
            <v>0</v>
          </cell>
        </row>
        <row r="476">
          <cell r="B476" t="str">
            <v>3023303</v>
          </cell>
          <cell r="C476" t="str">
            <v>KAIROS MACC CD1 150 Бак-аккумулятор</v>
          </cell>
          <cell r="D476" t="str">
            <v>KAIROS MACC CD1 150 Бак-аккумулятор</v>
          </cell>
          <cell r="E476" t="str">
            <v>KAIROS MACC CD1 150 (EE)</v>
          </cell>
          <cell r="F476" t="str">
            <v>-</v>
          </cell>
          <cell r="G476" t="str">
            <v>-</v>
          </cell>
          <cell r="H476" t="e">
            <v>#N/A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 t="e">
            <v>#N/A</v>
          </cell>
          <cell r="N476">
            <v>0</v>
          </cell>
          <cell r="O476">
            <v>0</v>
          </cell>
        </row>
        <row r="477">
          <cell r="B477" t="str">
            <v>3023304</v>
          </cell>
          <cell r="C477" t="str">
            <v>KAIROS MACC CD1 200 Бак-аккумулятор</v>
          </cell>
          <cell r="D477" t="str">
            <v>KAIROS MACC CD1 200 Бак-аккумулятор</v>
          </cell>
          <cell r="E477" t="str">
            <v>KAIROS MACC CD1 200 (EE)</v>
          </cell>
          <cell r="F477" t="str">
            <v>-</v>
          </cell>
          <cell r="G477" t="str">
            <v>-</v>
          </cell>
          <cell r="H477" t="e">
            <v>#N/A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 t="e">
            <v>#N/A</v>
          </cell>
          <cell r="N477">
            <v>0</v>
          </cell>
          <cell r="O477">
            <v>0</v>
          </cell>
        </row>
        <row r="478">
          <cell r="B478" t="str">
            <v>3023305</v>
          </cell>
          <cell r="C478" t="str">
            <v>KAIROS MACC CD1 300 Бак-аккумулятор</v>
          </cell>
          <cell r="D478" t="str">
            <v>KAIROS MACC CD1 300 Бак-аккумулятор</v>
          </cell>
          <cell r="E478" t="str">
            <v>KAIROS MACC CD1 300 (EE)</v>
          </cell>
          <cell r="F478" t="str">
            <v>-</v>
          </cell>
          <cell r="G478" t="str">
            <v>-</v>
          </cell>
          <cell r="H478" t="e">
            <v>#N/A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 t="e">
            <v>#N/A</v>
          </cell>
          <cell r="N478">
            <v>0</v>
          </cell>
          <cell r="O478">
            <v>0</v>
          </cell>
        </row>
        <row r="479">
          <cell r="B479" t="str">
            <v>3023306</v>
          </cell>
          <cell r="C479" t="str">
            <v>KAIROS MACC CD2 200 Бак-аккумулятор</v>
          </cell>
          <cell r="D479" t="str">
            <v>KAIROS MACC CD2 200 Бак-аккумулятор</v>
          </cell>
          <cell r="E479" t="str">
            <v>KAIROS MACC CD2 200 (EE)</v>
          </cell>
          <cell r="F479" t="str">
            <v>-</v>
          </cell>
          <cell r="G479" t="str">
            <v>-</v>
          </cell>
          <cell r="H479" t="e">
            <v>#N/A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 t="e">
            <v>#N/A</v>
          </cell>
          <cell r="N479">
            <v>0</v>
          </cell>
          <cell r="O479">
            <v>0</v>
          </cell>
        </row>
        <row r="480">
          <cell r="B480" t="str">
            <v>3023307</v>
          </cell>
          <cell r="C480" t="str">
            <v>KAIROS MACC CD2 300 Бак-аккумулятор</v>
          </cell>
          <cell r="D480" t="str">
            <v>KAIROS MACC CD2 300 Бак-аккумулятор</v>
          </cell>
          <cell r="E480" t="str">
            <v>KAIROS MACC CD2 300 (EE)</v>
          </cell>
          <cell r="F480" t="str">
            <v>-</v>
          </cell>
          <cell r="G480" t="str">
            <v>-</v>
          </cell>
          <cell r="H480" t="e">
            <v>#N/A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 t="e">
            <v>#N/A</v>
          </cell>
          <cell r="N480">
            <v>0</v>
          </cell>
          <cell r="O480">
            <v>0</v>
          </cell>
        </row>
        <row r="481">
          <cell r="B481" t="str">
            <v>3023308</v>
          </cell>
          <cell r="C481" t="str">
            <v>KAIROS MACC CD1 150</v>
          </cell>
          <cell r="D481" t="str">
            <v>KAIROS MACC CD1 150</v>
          </cell>
          <cell r="E481" t="str">
            <v>KAIROS MACC CD1 150 (BK TR RU)</v>
          </cell>
          <cell r="F481" t="str">
            <v>-</v>
          </cell>
          <cell r="G481" t="str">
            <v>-</v>
          </cell>
          <cell r="H481" t="e">
            <v>#N/A</v>
          </cell>
          <cell r="I481">
            <v>0</v>
          </cell>
          <cell r="J481" t="e">
            <v>#N/A</v>
          </cell>
          <cell r="K481">
            <v>0</v>
          </cell>
          <cell r="L481">
            <v>0</v>
          </cell>
          <cell r="M481" t="e">
            <v>#N/A</v>
          </cell>
          <cell r="N481">
            <v>0</v>
          </cell>
          <cell r="O481">
            <v>177020.48276640003</v>
          </cell>
        </row>
        <row r="482">
          <cell r="B482" t="str">
            <v>3023309</v>
          </cell>
          <cell r="C482" t="str">
            <v>KAIROS MACC CD1 200</v>
          </cell>
          <cell r="D482" t="str">
            <v>KAIROS MACC CD1 200</v>
          </cell>
          <cell r="E482" t="str">
            <v>KAIROS MACC CD1 200 (BK TR RU)</v>
          </cell>
          <cell r="F482" t="str">
            <v>-</v>
          </cell>
          <cell r="G482" t="str">
            <v>-</v>
          </cell>
          <cell r="H482" t="e">
            <v>#N/A</v>
          </cell>
          <cell r="I482">
            <v>0</v>
          </cell>
          <cell r="J482" t="e">
            <v>#N/A</v>
          </cell>
          <cell r="K482">
            <v>0</v>
          </cell>
          <cell r="L482">
            <v>0</v>
          </cell>
          <cell r="M482" t="e">
            <v>#N/A</v>
          </cell>
          <cell r="N482">
            <v>0</v>
          </cell>
          <cell r="O482">
            <v>185957.83358880001</v>
          </cell>
        </row>
        <row r="483">
          <cell r="B483" t="str">
            <v>3023310</v>
          </cell>
          <cell r="C483" t="str">
            <v>KAIROS MACC CD1 300</v>
          </cell>
          <cell r="D483" t="str">
            <v>KAIROS MACC CD1 300</v>
          </cell>
          <cell r="E483" t="str">
            <v>KAIROS MACC CD1 300 (BK TR RU)</v>
          </cell>
          <cell r="F483" t="str">
            <v>-</v>
          </cell>
          <cell r="G483" t="str">
            <v>-</v>
          </cell>
          <cell r="H483" t="e">
            <v>#N/A</v>
          </cell>
          <cell r="I483">
            <v>0</v>
          </cell>
          <cell r="J483" t="e">
            <v>#N/A</v>
          </cell>
          <cell r="K483">
            <v>0</v>
          </cell>
          <cell r="L483">
            <v>0</v>
          </cell>
          <cell r="M483" t="e">
            <v>#N/A</v>
          </cell>
          <cell r="N483">
            <v>0</v>
          </cell>
          <cell r="O483">
            <v>194793.62360640007</v>
          </cell>
        </row>
        <row r="484">
          <cell r="B484" t="str">
            <v>3023311</v>
          </cell>
          <cell r="C484" t="str">
            <v>KAIROS MACC CD2 200</v>
          </cell>
          <cell r="D484" t="str">
            <v>KAIROS MACC CD2 200</v>
          </cell>
          <cell r="E484" t="str">
            <v>KAIROS MACC CD2 200 (BK TR RU)</v>
          </cell>
          <cell r="F484" t="str">
            <v>-</v>
          </cell>
          <cell r="G484" t="str">
            <v>-</v>
          </cell>
          <cell r="H484" t="e">
            <v>#N/A</v>
          </cell>
          <cell r="I484">
            <v>0</v>
          </cell>
          <cell r="J484" t="e">
            <v>#N/A</v>
          </cell>
          <cell r="K484">
            <v>0</v>
          </cell>
          <cell r="L484">
            <v>0</v>
          </cell>
          <cell r="M484" t="e">
            <v>#N/A</v>
          </cell>
          <cell r="N484">
            <v>0</v>
          </cell>
          <cell r="O484">
            <v>194793.62360640007</v>
          </cell>
        </row>
        <row r="485">
          <cell r="B485" t="str">
            <v>3023312</v>
          </cell>
          <cell r="C485" t="str">
            <v>KAIROS MACC CD2 300</v>
          </cell>
          <cell r="D485" t="str">
            <v>KAIROS MACC CD2 300</v>
          </cell>
          <cell r="E485" t="str">
            <v>KAIROS MACC CD2 300 (BK TR RU)</v>
          </cell>
          <cell r="F485" t="str">
            <v>-</v>
          </cell>
          <cell r="G485" t="str">
            <v>-</v>
          </cell>
          <cell r="H485" t="e">
            <v>#N/A</v>
          </cell>
          <cell r="I485">
            <v>0</v>
          </cell>
          <cell r="J485" t="e">
            <v>#N/A</v>
          </cell>
          <cell r="K485">
            <v>0</v>
          </cell>
          <cell r="L485">
            <v>0</v>
          </cell>
          <cell r="M485" t="e">
            <v>#N/A</v>
          </cell>
          <cell r="N485">
            <v>0</v>
          </cell>
          <cell r="O485">
            <v>203527.85281920002</v>
          </cell>
        </row>
        <row r="486">
          <cell r="B486" t="str">
            <v>3023326</v>
          </cell>
          <cell r="C486" t="str">
            <v>KAIROS COMBI 400 бак-аккумулятор</v>
          </cell>
          <cell r="D486" t="str">
            <v>KAIROS COMBI 400 бак-аккумулятор</v>
          </cell>
          <cell r="E486" t="str">
            <v>KOLLEKTOR RENDSZER CD2 300/3 TR</v>
          </cell>
          <cell r="F486" t="str">
            <v>-</v>
          </cell>
          <cell r="G486" t="str">
            <v>-</v>
          </cell>
          <cell r="H486" t="e">
            <v>#N/A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 t="e">
            <v>#N/A</v>
          </cell>
          <cell r="N486">
            <v>0</v>
          </cell>
          <cell r="O486">
            <v>0</v>
          </cell>
        </row>
        <row r="487">
          <cell r="B487" t="str">
            <v>3023327</v>
          </cell>
          <cell r="C487" t="str">
            <v>KAIROS COMBI 600 бак-аккумулятор</v>
          </cell>
          <cell r="D487" t="str">
            <v>KAIROS COMBI 600 бак-аккумулятор</v>
          </cell>
          <cell r="E487" t="str">
            <v>KOLLEKTOR RENDSZER CD2 300/3 TT</v>
          </cell>
          <cell r="F487" t="str">
            <v>-</v>
          </cell>
          <cell r="G487" t="str">
            <v>-</v>
          </cell>
          <cell r="H487" t="e">
            <v>#N/A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 t="e">
            <v>#N/A</v>
          </cell>
          <cell r="N487">
            <v>0</v>
          </cell>
          <cell r="O487">
            <v>0</v>
          </cell>
        </row>
        <row r="488">
          <cell r="B488" t="str">
            <v>3023328</v>
          </cell>
          <cell r="C488" t="str">
            <v>KAIROS COMBI 800 бак-аккумулятор</v>
          </cell>
          <cell r="D488" t="str">
            <v>KAIROS COMBI 800 бак-аккумулятор</v>
          </cell>
          <cell r="E488" t="str">
            <v>KOLLEKTOR RENDSZER CD1 400/4 TR</v>
          </cell>
          <cell r="F488" t="str">
            <v>-</v>
          </cell>
          <cell r="G488" t="str">
            <v>-</v>
          </cell>
          <cell r="H488" t="e">
            <v>#N/A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 t="e">
            <v>#N/A</v>
          </cell>
          <cell r="N488">
            <v>0</v>
          </cell>
          <cell r="O488">
            <v>0</v>
          </cell>
        </row>
        <row r="489">
          <cell r="B489" t="str">
            <v>3023329</v>
          </cell>
          <cell r="C489" t="str">
            <v>KAIROS COMBI 1000 бак-аккумулятор</v>
          </cell>
          <cell r="D489" t="str">
            <v>KAIROS COMBI 1000  бак-аккумулятор</v>
          </cell>
          <cell r="E489" t="str">
            <v>KOLLEKTOR RENDSZER CD1 400/4 TT</v>
          </cell>
          <cell r="F489" t="str">
            <v>-</v>
          </cell>
          <cell r="G489" t="str">
            <v>-</v>
          </cell>
          <cell r="H489" t="e">
            <v>#N/A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 t="e">
            <v>#N/A</v>
          </cell>
          <cell r="N489">
            <v>0</v>
          </cell>
          <cell r="O489">
            <v>0</v>
          </cell>
        </row>
        <row r="490">
          <cell r="B490" t="str">
            <v>3023495</v>
          </cell>
          <cell r="C490" t="str">
            <v>KAIROS VT 15B вакуумный коллектор</v>
          </cell>
          <cell r="D490" t="str">
            <v>KAIROS VT 15B вакуумный коллектор</v>
          </cell>
          <cell r="E490" t="str">
            <v>KAIROS VT 15B</v>
          </cell>
          <cell r="F490" t="str">
            <v>-</v>
          </cell>
          <cell r="G490" t="str">
            <v>-</v>
          </cell>
          <cell r="H490" t="e">
            <v>#N/A</v>
          </cell>
          <cell r="I490">
            <v>0</v>
          </cell>
          <cell r="J490">
            <v>730.58891000000006</v>
          </cell>
          <cell r="K490">
            <v>0</v>
          </cell>
          <cell r="L490">
            <v>0</v>
          </cell>
          <cell r="M490" t="e">
            <v>#N/A</v>
          </cell>
          <cell r="N490">
            <v>0</v>
          </cell>
          <cell r="O490">
            <v>0</v>
          </cell>
        </row>
        <row r="491">
          <cell r="B491" t="str">
            <v>3023497</v>
          </cell>
          <cell r="C491" t="str">
            <v>KAIROS VT 20B вакуумный коллектор</v>
          </cell>
          <cell r="D491" t="str">
            <v>KAIROS VT 20B вакуумный коллектор</v>
          </cell>
          <cell r="E491" t="str">
            <v>KAIROS VT 20B</v>
          </cell>
          <cell r="F491" t="str">
            <v>-</v>
          </cell>
          <cell r="G491" t="str">
            <v>-</v>
          </cell>
          <cell r="H491" t="e">
            <v>#N/A</v>
          </cell>
          <cell r="I491">
            <v>0</v>
          </cell>
          <cell r="J491">
            <v>877.76201000000003</v>
          </cell>
          <cell r="K491">
            <v>0</v>
          </cell>
          <cell r="L491">
            <v>0</v>
          </cell>
          <cell r="M491" t="e">
            <v>#N/A</v>
          </cell>
          <cell r="N491">
            <v>0</v>
          </cell>
          <cell r="O491">
            <v>0</v>
          </cell>
        </row>
        <row r="492">
          <cell r="B492" t="str">
            <v>3023505</v>
          </cell>
          <cell r="C492" t="str">
            <v>KAIROS THERMO HF 200-2 TR коллектор+бак</v>
          </cell>
          <cell r="D492" t="str">
            <v>KAIROS THERMO HF 200-2 TR комплект солнечного оборудования с естественной циркуляцией и теплоносителем</v>
          </cell>
          <cell r="E492" t="str">
            <v>KAIROS THERMO HF 200-2 TR</v>
          </cell>
          <cell r="F492" t="str">
            <v>-</v>
          </cell>
          <cell r="G492" t="str">
            <v>-</v>
          </cell>
          <cell r="H492" t="e">
            <v>#N/A</v>
          </cell>
          <cell r="I492">
            <v>0</v>
          </cell>
          <cell r="J492">
            <v>586.58266000000003</v>
          </cell>
          <cell r="K492">
            <v>0</v>
          </cell>
          <cell r="L492">
            <v>0</v>
          </cell>
          <cell r="M492" t="e">
            <v>#N/A</v>
          </cell>
          <cell r="N492">
            <v>0</v>
          </cell>
          <cell r="O492">
            <v>0</v>
          </cell>
        </row>
        <row r="493">
          <cell r="B493" t="str">
            <v>3023506</v>
          </cell>
          <cell r="C493" t="str">
            <v>KAIROS THERMO HF 200-2 TT коллектор+бак</v>
          </cell>
          <cell r="D493" t="str">
            <v>KAIROS THERMO HF 200-2 TT комплект солнечного оборудования с естественной циркуляцией и теплоносителем</v>
          </cell>
          <cell r="E493" t="str">
            <v>KAIROS THERMO HF 200-2 TT</v>
          </cell>
          <cell r="F493" t="str">
            <v>-</v>
          </cell>
          <cell r="G493" t="str">
            <v>-</v>
          </cell>
          <cell r="H493" t="e">
            <v>#N/A</v>
          </cell>
          <cell r="I493">
            <v>0</v>
          </cell>
          <cell r="J493">
            <v>587.91640000000007</v>
          </cell>
          <cell r="K493">
            <v>0</v>
          </cell>
          <cell r="L493">
            <v>0</v>
          </cell>
          <cell r="M493" t="e">
            <v>#N/A</v>
          </cell>
          <cell r="N493">
            <v>0</v>
          </cell>
          <cell r="O493">
            <v>0</v>
          </cell>
        </row>
        <row r="494">
          <cell r="B494" t="str">
            <v>3023511</v>
          </cell>
          <cell r="C494" t="str">
            <v>KAIROS THERMO HF 200-2 TR ES колл+бак</v>
          </cell>
          <cell r="D494" t="str">
            <v>KAIROS THERMO HF 200-2 TR ES комплект солнечного оборудования с естественной циркуляцией</v>
          </cell>
          <cell r="E494" t="str">
            <v>KAIROS THERMO HF 200-2 TR ES</v>
          </cell>
          <cell r="F494" t="str">
            <v>-</v>
          </cell>
          <cell r="G494" t="str">
            <v>-</v>
          </cell>
          <cell r="H494" t="e">
            <v>#N/A</v>
          </cell>
          <cell r="I494">
            <v>0</v>
          </cell>
          <cell r="J494">
            <v>572.54755</v>
          </cell>
          <cell r="K494">
            <v>0</v>
          </cell>
          <cell r="L494">
            <v>0</v>
          </cell>
          <cell r="M494" t="e">
            <v>#N/A</v>
          </cell>
          <cell r="N494">
            <v>0</v>
          </cell>
          <cell r="O494">
            <v>0</v>
          </cell>
        </row>
        <row r="495">
          <cell r="B495" t="str">
            <v>3023512</v>
          </cell>
          <cell r="C495" t="str">
            <v>KAIROS THERMO HF 200-2 TT ES колл.+бак</v>
          </cell>
          <cell r="D495" t="str">
            <v>KAIROS THERMO HF 200-2 TT ES комплект солнечного оборудования с естественной циркуляцией</v>
          </cell>
          <cell r="E495" t="str">
            <v>KAIROS THERMO HF 200-2 TT ES</v>
          </cell>
          <cell r="F495" t="str">
            <v>-</v>
          </cell>
          <cell r="G495" t="str">
            <v>-</v>
          </cell>
          <cell r="H495" t="e">
            <v>#N/A</v>
          </cell>
          <cell r="I495">
            <v>0</v>
          </cell>
          <cell r="J495">
            <v>573.88129000000004</v>
          </cell>
          <cell r="K495">
            <v>0</v>
          </cell>
          <cell r="L495">
            <v>0</v>
          </cell>
          <cell r="M495" t="e">
            <v>#N/A</v>
          </cell>
          <cell r="N495">
            <v>0</v>
          </cell>
          <cell r="O495">
            <v>0</v>
          </cell>
        </row>
        <row r="496">
          <cell r="B496" t="str">
            <v>3023535</v>
          </cell>
          <cell r="C496" t="str">
            <v>KAIROS THERMO HF 150-1 TR коллектор+бак</v>
          </cell>
          <cell r="D496" t="str">
            <v>KAIROS THERMO HF 150-1 TR комплект солнечного оборудования с естественной циркуляцией и теплоносителем</v>
          </cell>
          <cell r="E496" t="str">
            <v>KAIROS THERMO HF 150-1 TR</v>
          </cell>
          <cell r="F496" t="str">
            <v>-</v>
          </cell>
          <cell r="G496" t="str">
            <v>-</v>
          </cell>
          <cell r="H496" t="e">
            <v>#N/A</v>
          </cell>
          <cell r="I496">
            <v>0</v>
          </cell>
          <cell r="J496">
            <v>379.38034999999996</v>
          </cell>
          <cell r="K496">
            <v>0</v>
          </cell>
          <cell r="L496">
            <v>0</v>
          </cell>
          <cell r="M496" t="e">
            <v>#N/A</v>
          </cell>
          <cell r="N496">
            <v>0</v>
          </cell>
          <cell r="O496">
            <v>0</v>
          </cell>
        </row>
        <row r="497">
          <cell r="B497" t="str">
            <v>3023536</v>
          </cell>
          <cell r="C497" t="str">
            <v>KAIROS THERMO HF 150-1 TT коллектор+бак</v>
          </cell>
          <cell r="D497" t="str">
            <v>KAIROS THERMO HF 150-1 TT комплект солнечного оборудования с естественной циркуляцией и теплоносителем</v>
          </cell>
          <cell r="E497" t="str">
            <v>KAIROS THERMO HF 150-1 TT</v>
          </cell>
          <cell r="F497" t="str">
            <v>-</v>
          </cell>
          <cell r="G497" t="str">
            <v>-</v>
          </cell>
          <cell r="H497" t="e">
            <v>#N/A</v>
          </cell>
          <cell r="I497">
            <v>0</v>
          </cell>
          <cell r="J497">
            <v>379.59386000000001</v>
          </cell>
          <cell r="K497">
            <v>0</v>
          </cell>
          <cell r="L497">
            <v>0</v>
          </cell>
          <cell r="M497" t="e">
            <v>#N/A</v>
          </cell>
          <cell r="N497">
            <v>0</v>
          </cell>
          <cell r="O497">
            <v>0</v>
          </cell>
        </row>
        <row r="498">
          <cell r="B498" t="str">
            <v>3023537</v>
          </cell>
          <cell r="C498" t="str">
            <v>KAIROS THERMO HF 200-1 TR коллектор+бак</v>
          </cell>
          <cell r="D498" t="str">
            <v>KAIROS THERMO HF 200-1 TR комплект солнечного оборудования с естественной циркуляцией и теплоносителем</v>
          </cell>
          <cell r="E498" t="str">
            <v>KAIROS THERMO HF 200-1 TR</v>
          </cell>
          <cell r="F498" t="str">
            <v>-</v>
          </cell>
          <cell r="G498" t="str">
            <v>-</v>
          </cell>
          <cell r="H498" t="e">
            <v>#N/A</v>
          </cell>
          <cell r="I498">
            <v>0</v>
          </cell>
          <cell r="J498">
            <v>398.59778</v>
          </cell>
          <cell r="K498">
            <v>0</v>
          </cell>
          <cell r="L498">
            <v>0</v>
          </cell>
          <cell r="M498" t="e">
            <v>#N/A</v>
          </cell>
          <cell r="N498">
            <v>0</v>
          </cell>
          <cell r="O498">
            <v>0</v>
          </cell>
        </row>
        <row r="499">
          <cell r="B499" t="str">
            <v>3023538</v>
          </cell>
          <cell r="C499" t="str">
            <v>KAIROS THERMO HF 200-1 TT коллектор+бак</v>
          </cell>
          <cell r="D499" t="str">
            <v>KAIROS THERMO HF 200-1 TT комплект солнечного оборудования с естественной циркуляцией и теплоносителем</v>
          </cell>
          <cell r="E499" t="str">
            <v>KAIROS THERMO HF 200-1 TT</v>
          </cell>
          <cell r="F499" t="str">
            <v>-</v>
          </cell>
          <cell r="G499" t="str">
            <v>-</v>
          </cell>
          <cell r="H499" t="e">
            <v>#N/A</v>
          </cell>
          <cell r="I499">
            <v>0</v>
          </cell>
          <cell r="J499">
            <v>398.81128999999999</v>
          </cell>
          <cell r="K499">
            <v>0</v>
          </cell>
          <cell r="L499">
            <v>0</v>
          </cell>
          <cell r="M499" t="e">
            <v>#N/A</v>
          </cell>
          <cell r="N499">
            <v>0</v>
          </cell>
          <cell r="O499">
            <v>0</v>
          </cell>
        </row>
        <row r="500">
          <cell r="B500" t="str">
            <v>3023539</v>
          </cell>
          <cell r="C500" t="str">
            <v>KAIROS THERMO HF 300-2 TR коллектор+бак</v>
          </cell>
          <cell r="D500" t="str">
            <v>KAIROS THERMO HF 300-2 TR комплект солнечного оборудования с естественной циркуляцией и теплоносителем</v>
          </cell>
          <cell r="E500" t="str">
            <v>KAIROS THERMO HF 300-2 TR</v>
          </cell>
          <cell r="F500" t="str">
            <v>-</v>
          </cell>
          <cell r="G500" t="str">
            <v>-</v>
          </cell>
          <cell r="H500" t="e">
            <v>#N/A</v>
          </cell>
          <cell r="I500">
            <v>0</v>
          </cell>
          <cell r="J500">
            <v>669.50603000000001</v>
          </cell>
          <cell r="K500">
            <v>0</v>
          </cell>
          <cell r="L500">
            <v>0</v>
          </cell>
          <cell r="M500" t="e">
            <v>#N/A</v>
          </cell>
          <cell r="N500">
            <v>0</v>
          </cell>
          <cell r="O500">
            <v>0</v>
          </cell>
        </row>
        <row r="501">
          <cell r="B501" t="str">
            <v>3023540</v>
          </cell>
          <cell r="C501" t="str">
            <v>KAIROS THERMO HF 300-2 TT коллектор+бак</v>
          </cell>
          <cell r="D501" t="str">
            <v>KAIROS THERMO HF 300-2 TT комплект солнечного оборудования с естественной циркуляцией и теплоносителем</v>
          </cell>
          <cell r="E501" t="str">
            <v>KAIROS THERMO HF 300-2 TT</v>
          </cell>
          <cell r="F501" t="str">
            <v>-</v>
          </cell>
          <cell r="G501" t="str">
            <v>-</v>
          </cell>
          <cell r="H501" t="e">
            <v>#N/A</v>
          </cell>
          <cell r="I501">
            <v>0</v>
          </cell>
          <cell r="J501">
            <v>666.03787</v>
          </cell>
          <cell r="K501">
            <v>0</v>
          </cell>
          <cell r="L501">
            <v>0</v>
          </cell>
          <cell r="M501" t="e">
            <v>#N/A</v>
          </cell>
          <cell r="N501">
            <v>0</v>
          </cell>
          <cell r="O501">
            <v>0</v>
          </cell>
        </row>
        <row r="502">
          <cell r="B502" t="str">
            <v>3023551</v>
          </cell>
          <cell r="C502" t="str">
            <v>KAIROS THERMO HF 150-1 TR ES колл.+бак</v>
          </cell>
          <cell r="D502" t="str">
            <v>KAIROS THERMO HF 150-1 TR ES комплект солнечного оборудования с естественной циркуляцией</v>
          </cell>
          <cell r="E502" t="str">
            <v>KAIROS THERMO HF 150-1 TR ES</v>
          </cell>
          <cell r="F502" t="str">
            <v>-</v>
          </cell>
          <cell r="G502" t="str">
            <v>-</v>
          </cell>
          <cell r="H502" t="e">
            <v>#N/A</v>
          </cell>
          <cell r="I502">
            <v>0</v>
          </cell>
          <cell r="J502">
            <v>365.34523999999999</v>
          </cell>
          <cell r="K502">
            <v>0</v>
          </cell>
          <cell r="L502">
            <v>0</v>
          </cell>
          <cell r="M502" t="e">
            <v>#N/A</v>
          </cell>
          <cell r="N502">
            <v>0</v>
          </cell>
          <cell r="O502">
            <v>0</v>
          </cell>
        </row>
        <row r="503">
          <cell r="B503" t="str">
            <v>3023552</v>
          </cell>
          <cell r="C503" t="str">
            <v>KAIROS THERMO HF 150-1 TT ES колл.+бак</v>
          </cell>
          <cell r="D503" t="str">
            <v>KAIROS THERMO HF 150-1 TT ES комплект солнечного оборудования с естественной циркуляцией</v>
          </cell>
          <cell r="E503" t="str">
            <v>KAIROS THERMO HF 150-1 TT ES</v>
          </cell>
          <cell r="F503" t="str">
            <v>-</v>
          </cell>
          <cell r="G503" t="str">
            <v>-</v>
          </cell>
          <cell r="H503" t="e">
            <v>#N/A</v>
          </cell>
          <cell r="I503">
            <v>0</v>
          </cell>
          <cell r="J503">
            <v>365.55874999999997</v>
          </cell>
          <cell r="K503">
            <v>0</v>
          </cell>
          <cell r="L503">
            <v>0</v>
          </cell>
          <cell r="M503" t="e">
            <v>#N/A</v>
          </cell>
          <cell r="N503">
            <v>0</v>
          </cell>
          <cell r="O503">
            <v>0</v>
          </cell>
        </row>
        <row r="504">
          <cell r="B504" t="str">
            <v>3023553</v>
          </cell>
          <cell r="C504" t="str">
            <v>KAIROS THERMO HF 200-1 TR ES колл.+бак</v>
          </cell>
          <cell r="D504" t="str">
            <v>KAIROS THERMO HF 200-1 TR ES комплект солнечного оборудования с естественной циркуляцией</v>
          </cell>
          <cell r="E504" t="str">
            <v>KAIROS THERMO HF 200-1 TR ES</v>
          </cell>
          <cell r="F504" t="str">
            <v>-</v>
          </cell>
          <cell r="G504" t="str">
            <v>-</v>
          </cell>
          <cell r="H504" t="e">
            <v>#N/A</v>
          </cell>
          <cell r="I504">
            <v>0</v>
          </cell>
          <cell r="J504">
            <v>384.56266999999997</v>
          </cell>
          <cell r="K504">
            <v>0</v>
          </cell>
          <cell r="L504">
            <v>0</v>
          </cell>
          <cell r="M504" t="e">
            <v>#N/A</v>
          </cell>
          <cell r="N504">
            <v>0</v>
          </cell>
          <cell r="O504">
            <v>0</v>
          </cell>
        </row>
        <row r="505">
          <cell r="B505" t="str">
            <v>3023554</v>
          </cell>
          <cell r="C505" t="str">
            <v>KAIROS THERMO HF 200-1 TT ES колл.+бак</v>
          </cell>
          <cell r="D505" t="str">
            <v>KAIROS THERMO HF 200-1 TT ES комплект солнечного оборудования с естественной циркуляцией</v>
          </cell>
          <cell r="E505" t="str">
            <v>KAIROS THERMO HF 200-1 TT ES</v>
          </cell>
          <cell r="F505" t="str">
            <v>-</v>
          </cell>
          <cell r="G505" t="str">
            <v>-</v>
          </cell>
          <cell r="H505" t="e">
            <v>#N/A</v>
          </cell>
          <cell r="I505">
            <v>0</v>
          </cell>
          <cell r="J505">
            <v>384.77618000000001</v>
          </cell>
          <cell r="K505">
            <v>0</v>
          </cell>
          <cell r="L505">
            <v>0</v>
          </cell>
          <cell r="M505" t="e">
            <v>#N/A</v>
          </cell>
          <cell r="N505">
            <v>0</v>
          </cell>
          <cell r="O505">
            <v>0</v>
          </cell>
        </row>
        <row r="506">
          <cell r="B506" t="str">
            <v>3023555</v>
          </cell>
          <cell r="C506" t="str">
            <v>KAIROS THERMO HF 300-2 TR ES колл.+бак</v>
          </cell>
          <cell r="D506" t="str">
            <v>KAIROS THERMO HF 300-2 TR ES комплект солнечного оборудования с естественной циркуляцией</v>
          </cell>
          <cell r="E506" t="str">
            <v>KAIROS THERMO HF 300-2 TR ES</v>
          </cell>
          <cell r="F506" t="str">
            <v>-</v>
          </cell>
          <cell r="G506" t="str">
            <v>-</v>
          </cell>
          <cell r="H506" t="e">
            <v>#N/A</v>
          </cell>
          <cell r="I506">
            <v>0</v>
          </cell>
          <cell r="J506">
            <v>655.47092000000009</v>
          </cell>
          <cell r="K506">
            <v>0</v>
          </cell>
          <cell r="L506">
            <v>0</v>
          </cell>
          <cell r="M506" t="e">
            <v>#N/A</v>
          </cell>
          <cell r="N506">
            <v>0</v>
          </cell>
          <cell r="O506">
            <v>0</v>
          </cell>
        </row>
        <row r="507">
          <cell r="B507" t="str">
            <v>3023556</v>
          </cell>
          <cell r="C507" t="str">
            <v>KAIROS THERMO HF 300-2 TT ES колл.+бак</v>
          </cell>
          <cell r="D507" t="str">
            <v>KAIROS THERMO HF 300-2 TT ES комплект солнечного оборудования с естественной циркуляцией</v>
          </cell>
          <cell r="E507" t="str">
            <v>KAIROS THERMO HF 300-2 TT ES</v>
          </cell>
          <cell r="F507" t="str">
            <v>-</v>
          </cell>
          <cell r="G507" t="str">
            <v>-</v>
          </cell>
          <cell r="H507" t="e">
            <v>#N/A</v>
          </cell>
          <cell r="I507">
            <v>0</v>
          </cell>
          <cell r="J507">
            <v>652.00275999999997</v>
          </cell>
          <cell r="K507">
            <v>0</v>
          </cell>
          <cell r="L507">
            <v>0</v>
          </cell>
          <cell r="M507" t="e">
            <v>#N/A</v>
          </cell>
          <cell r="N507">
            <v>0</v>
          </cell>
          <cell r="O507">
            <v>0</v>
          </cell>
        </row>
        <row r="508">
          <cell r="B508" t="str">
            <v>3024007</v>
          </cell>
          <cell r="C508" t="str">
            <v>INSTRUCTION MANUAL CF 2.0 (RU)</v>
          </cell>
          <cell r="D508" t="str">
            <v>INSTRUCTION MANUAL CF 2.0 (RU)</v>
          </cell>
          <cell r="E508" t="str">
            <v>INSTRUCTION MANUAL CF 2.0 (RU)</v>
          </cell>
          <cell r="F508" t="str">
            <v>-</v>
          </cell>
          <cell r="G508" t="str">
            <v>-</v>
          </cell>
          <cell r="H508" t="e">
            <v>#N/A</v>
          </cell>
          <cell r="I508">
            <v>0</v>
          </cell>
          <cell r="J508" t="e">
            <v>#N/A</v>
          </cell>
          <cell r="K508">
            <v>0</v>
          </cell>
          <cell r="L508">
            <v>0</v>
          </cell>
          <cell r="M508" t="e">
            <v>#N/A</v>
          </cell>
          <cell r="N508">
            <v>0</v>
          </cell>
          <cell r="O508">
            <v>0</v>
          </cell>
        </row>
        <row r="509">
          <cell r="B509" t="str">
            <v>3024011</v>
          </cell>
          <cell r="C509" t="str">
            <v>Рама монтажа на земле 1 кол. CF 2.0</v>
          </cell>
          <cell r="D509" t="str">
            <v>Рама для монтажа на земле 1 коллектора Kairos CF 2.0</v>
          </cell>
          <cell r="E509" t="str">
            <v>TELAIO A TERRA 1 COLL CF 2.0</v>
          </cell>
          <cell r="F509">
            <v>57.19849</v>
          </cell>
          <cell r="G509">
            <v>57.61</v>
          </cell>
          <cell r="H509">
            <v>55.981630000000003</v>
          </cell>
          <cell r="I509">
            <v>56.299309999999998</v>
          </cell>
          <cell r="J509">
            <v>55.621010000000005</v>
          </cell>
          <cell r="K509">
            <v>6863.8188</v>
          </cell>
          <cell r="L509">
            <v>4032.7</v>
          </cell>
          <cell r="M509">
            <v>4926.3834400000005</v>
          </cell>
          <cell r="N509">
            <v>0</v>
          </cell>
          <cell r="O509">
            <v>0</v>
          </cell>
        </row>
        <row r="510">
          <cell r="B510" t="str">
            <v>3024012</v>
          </cell>
          <cell r="C510" t="str">
            <v>Рама монтажа на земле 2 кол. CF 2.0</v>
          </cell>
          <cell r="D510" t="str">
            <v>Рама для монтажа на земле 2-х коллекторов Kairos CF 2.0</v>
          </cell>
          <cell r="E510" t="str">
            <v>TELAIO A TERRA 2 COLL CF 2.0</v>
          </cell>
          <cell r="F510">
            <v>83.457159999999988</v>
          </cell>
          <cell r="G510">
            <v>83.87</v>
          </cell>
          <cell r="H510">
            <v>82.240300000000005</v>
          </cell>
          <cell r="I510">
            <v>82.557980000000001</v>
          </cell>
          <cell r="J510">
            <v>109.10786</v>
          </cell>
          <cell r="K510">
            <v>10014.859199999999</v>
          </cell>
          <cell r="L510">
            <v>5870.9000000000005</v>
          </cell>
          <cell r="M510">
            <v>7237.1464000000005</v>
          </cell>
          <cell r="N510">
            <v>0</v>
          </cell>
          <cell r="O510">
            <v>0</v>
          </cell>
        </row>
        <row r="511">
          <cell r="B511" t="str">
            <v>3024013</v>
          </cell>
          <cell r="C511" t="str">
            <v>Доп.рама монтажа на земле CF2.0_2 кол.</v>
          </cell>
          <cell r="D511" t="str">
            <v>Рама дополнительная для монтажа на земле 2-х коллекторов Kairos CF 2.0</v>
          </cell>
          <cell r="E511" t="str">
            <v>TELAIO A TERRA ESTENSIONE 2 COLL CF 2.0</v>
          </cell>
          <cell r="F511">
            <v>65.270049999999998</v>
          </cell>
          <cell r="G511">
            <v>65.680000000000007</v>
          </cell>
          <cell r="H511">
            <v>64.053189999999987</v>
          </cell>
          <cell r="I511">
            <v>64.370869999999996</v>
          </cell>
          <cell r="J511">
            <v>90.920749999999998</v>
          </cell>
          <cell r="K511">
            <v>7832.4059999999999</v>
          </cell>
          <cell r="L511">
            <v>4597.6000000000004</v>
          </cell>
          <cell r="M511">
            <v>5636.6807199999994</v>
          </cell>
          <cell r="N511">
            <v>0</v>
          </cell>
          <cell r="O511">
            <v>0</v>
          </cell>
        </row>
        <row r="512">
          <cell r="B512" t="str">
            <v>3024014</v>
          </cell>
          <cell r="C512" t="str">
            <v>Рама монтажа на крыше 1 кол. CF 2.0</v>
          </cell>
          <cell r="D512" t="str">
            <v>Рама для монтажа на крыше 1 коллектора Kairos CF 2.0</v>
          </cell>
          <cell r="E512" t="str">
            <v>TELAIO A TETTO 1 COLL CF 2.0</v>
          </cell>
          <cell r="F512">
            <v>21.229219999999998</v>
          </cell>
          <cell r="G512">
            <v>21.64</v>
          </cell>
          <cell r="H512">
            <v>20.012359999999997</v>
          </cell>
          <cell r="I512">
            <v>20.33004</v>
          </cell>
          <cell r="J512">
            <v>19.65174</v>
          </cell>
          <cell r="K512">
            <v>2547.5063999999998</v>
          </cell>
          <cell r="L512">
            <v>1514.8</v>
          </cell>
          <cell r="M512">
            <v>1761.0876799999999</v>
          </cell>
          <cell r="N512">
            <v>0</v>
          </cell>
          <cell r="O512">
            <v>0</v>
          </cell>
        </row>
        <row r="513">
          <cell r="B513" t="str">
            <v>3024015</v>
          </cell>
          <cell r="C513" t="str">
            <v>Рама монтажа на крыше 2 кол. CF 2.0</v>
          </cell>
          <cell r="D513" t="str">
            <v>Рама для монтажа на крыше 2-х коллекторов Kairos CF 2.0</v>
          </cell>
          <cell r="E513" t="str">
            <v>TELAIO A TETTO 2 COLL CF 2.0</v>
          </cell>
          <cell r="F513">
            <v>31.543979999999998</v>
          </cell>
          <cell r="G513">
            <v>31.96</v>
          </cell>
          <cell r="H513">
            <v>38.427910000000004</v>
          </cell>
          <cell r="I513">
            <v>37.125620000000005</v>
          </cell>
          <cell r="J513">
            <v>37.125620000000005</v>
          </cell>
          <cell r="K513">
            <v>3785.2775999999999</v>
          </cell>
          <cell r="L513">
            <v>2237.2000000000003</v>
          </cell>
          <cell r="M513">
            <v>3381.6560800000002</v>
          </cell>
          <cell r="N513">
            <v>0</v>
          </cell>
          <cell r="O513">
            <v>0</v>
          </cell>
        </row>
        <row r="514">
          <cell r="B514" t="str">
            <v>3024016</v>
          </cell>
          <cell r="C514" t="str">
            <v>Доп.рама монтажа на крыше CF2.0_2 кол.</v>
          </cell>
          <cell r="D514" t="str">
            <v>Дополнительная рама для монтажа на крыше 2-х коллекторов Kairos CF 2.0</v>
          </cell>
          <cell r="E514" t="str">
            <v>TELAIO A TETTO ESTENSIONE 2 COLL CF 2.0</v>
          </cell>
          <cell r="F514">
            <v>34.061889999999998</v>
          </cell>
          <cell r="G514">
            <v>34.479999999999997</v>
          </cell>
          <cell r="H514">
            <v>32.845030000000001</v>
          </cell>
          <cell r="I514">
            <v>33.162710000000004</v>
          </cell>
          <cell r="J514">
            <v>59.712589999999999</v>
          </cell>
          <cell r="K514">
            <v>4087.4267999999997</v>
          </cell>
          <cell r="L514">
            <v>2413.6</v>
          </cell>
          <cell r="M514">
            <v>2890.3626400000003</v>
          </cell>
          <cell r="N514">
            <v>0</v>
          </cell>
          <cell r="O514">
            <v>0</v>
          </cell>
        </row>
        <row r="515">
          <cell r="B515" t="str">
            <v>3024017</v>
          </cell>
          <cell r="C515" t="str">
            <v>Гидравлический комплект CF 2.0</v>
          </cell>
          <cell r="D515" t="str">
            <v>Комплект гидравлических фитингов для 1 коллектора Kairos CF 2.0</v>
          </cell>
          <cell r="E515" t="str">
            <v>RACCORDI IDR 1 COLL CF 2.0</v>
          </cell>
          <cell r="F515">
            <v>19.293799999999997</v>
          </cell>
          <cell r="G515">
            <v>19.29</v>
          </cell>
          <cell r="H515">
            <v>19.293800000000001</v>
          </cell>
          <cell r="I515">
            <v>19.293800000000001</v>
          </cell>
          <cell r="J515">
            <v>19.293800000000001</v>
          </cell>
          <cell r="K515">
            <v>2315.2559999999999</v>
          </cell>
          <cell r="L515">
            <v>1350.3</v>
          </cell>
          <cell r="M515">
            <v>1697.8543999999999</v>
          </cell>
          <cell r="N515">
            <v>0</v>
          </cell>
          <cell r="O515">
            <v>0</v>
          </cell>
        </row>
        <row r="516">
          <cell r="B516" t="str">
            <v>3024018</v>
          </cell>
          <cell r="C516" t="str">
            <v>Гидравлический комплект доп. CF 2.0</v>
          </cell>
          <cell r="D516" t="str">
            <v>Комплект гидравлических фитингов для дополнительного коллектора Kairos CF 2.0</v>
          </cell>
          <cell r="E516" t="str">
            <v>Connection Kit0Additional Collector</v>
          </cell>
          <cell r="F516">
            <v>5.649</v>
          </cell>
          <cell r="G516">
            <v>5.65</v>
          </cell>
          <cell r="H516">
            <v>5.649</v>
          </cell>
          <cell r="I516">
            <v>5.649</v>
          </cell>
          <cell r="J516">
            <v>5.649</v>
          </cell>
          <cell r="K516">
            <v>677.88</v>
          </cell>
          <cell r="L516">
            <v>395.5</v>
          </cell>
          <cell r="M516">
            <v>497.11200000000002</v>
          </cell>
          <cell r="N516">
            <v>0</v>
          </cell>
          <cell r="O516">
            <v>0</v>
          </cell>
        </row>
        <row r="517">
          <cell r="B517" t="str">
            <v>3024019</v>
          </cell>
          <cell r="C517" t="str">
            <v>Рама монтажа на земле 1 коллектора SYS</v>
          </cell>
          <cell r="D517" t="str">
            <v>Рама для монтажа на земле 1 коллектора SYS</v>
          </cell>
          <cell r="E517" t="str">
            <v>TELAIO A TERRA 1 COLL SYS 2.5</v>
          </cell>
          <cell r="F517" t="str">
            <v>-</v>
          </cell>
          <cell r="G517" t="str">
            <v>-</v>
          </cell>
          <cell r="H517" t="e">
            <v>#N/A</v>
          </cell>
          <cell r="I517">
            <v>0</v>
          </cell>
          <cell r="J517">
            <v>62.15607</v>
          </cell>
          <cell r="K517">
            <v>0</v>
          </cell>
          <cell r="L517">
            <v>0</v>
          </cell>
          <cell r="M517" t="e">
            <v>#N/A</v>
          </cell>
          <cell r="N517">
            <v>0</v>
          </cell>
          <cell r="O517">
            <v>0</v>
          </cell>
        </row>
        <row r="518">
          <cell r="B518" t="str">
            <v>3024020</v>
          </cell>
          <cell r="C518" t="str">
            <v>Рама монтажа на земле 2-х коллекторов SYS</v>
          </cell>
          <cell r="D518" t="str">
            <v>Рама для монтажа на земле 2-х коллекторов SYS</v>
          </cell>
          <cell r="E518" t="str">
            <v>TELAIO A TERRA 2 COLL. SYS 2.5</v>
          </cell>
          <cell r="F518" t="str">
            <v>-</v>
          </cell>
          <cell r="G518" t="str">
            <v>-</v>
          </cell>
          <cell r="H518" t="e">
            <v>#N/A</v>
          </cell>
          <cell r="I518">
            <v>0</v>
          </cell>
          <cell r="J518">
            <v>94.883039999999994</v>
          </cell>
          <cell r="K518">
            <v>0</v>
          </cell>
          <cell r="L518">
            <v>0</v>
          </cell>
          <cell r="M518" t="e">
            <v>#N/A</v>
          </cell>
          <cell r="N518">
            <v>0</v>
          </cell>
          <cell r="O518">
            <v>0</v>
          </cell>
        </row>
        <row r="519">
          <cell r="B519" t="str">
            <v>3024021</v>
          </cell>
          <cell r="C519" t="str">
            <v>Дополнительная рама монтажа на земле 2SYS</v>
          </cell>
          <cell r="D519" t="str">
            <v>Дополнительная рама для монтажа на земле 2-х коллекторов SYS</v>
          </cell>
          <cell r="E519" t="str">
            <v>TELAIO A TERRA ESTENSIONE 2 COLL SYS 2.5</v>
          </cell>
          <cell r="F519" t="str">
            <v>-</v>
          </cell>
          <cell r="G519" t="str">
            <v>-</v>
          </cell>
          <cell r="H519" t="e">
            <v>#N/A</v>
          </cell>
          <cell r="I519">
            <v>0</v>
          </cell>
          <cell r="J519">
            <v>102.35782</v>
          </cell>
          <cell r="K519">
            <v>0</v>
          </cell>
          <cell r="L519">
            <v>0</v>
          </cell>
          <cell r="M519" t="e">
            <v>#N/A</v>
          </cell>
          <cell r="N519">
            <v>0</v>
          </cell>
          <cell r="O519">
            <v>0</v>
          </cell>
        </row>
        <row r="520">
          <cell r="B520" t="str">
            <v>3024022</v>
          </cell>
          <cell r="C520" t="str">
            <v>Рама монтажа на крыше 1 коллектора SYS</v>
          </cell>
          <cell r="D520" t="str">
            <v>Рама для монтажа на крыше 1 коллектора SYS</v>
          </cell>
          <cell r="E520" t="str">
            <v>INSTALLATION KIT FOR ONE COLLECTOR</v>
          </cell>
          <cell r="F520" t="str">
            <v>-</v>
          </cell>
          <cell r="G520" t="str">
            <v>-</v>
          </cell>
          <cell r="H520" t="e">
            <v>#N/A</v>
          </cell>
          <cell r="I520">
            <v>0</v>
          </cell>
          <cell r="J520">
            <v>23.498390000000001</v>
          </cell>
          <cell r="K520">
            <v>0</v>
          </cell>
          <cell r="L520">
            <v>0</v>
          </cell>
          <cell r="M520" t="e">
            <v>#N/A</v>
          </cell>
          <cell r="N520">
            <v>0</v>
          </cell>
          <cell r="O520">
            <v>0</v>
          </cell>
        </row>
        <row r="521">
          <cell r="B521" t="str">
            <v>3024023</v>
          </cell>
          <cell r="C521" t="str">
            <v>Рама монтажа на крыше 2-х коллекторов SYS</v>
          </cell>
          <cell r="D521" t="str">
            <v>Рама для монтажа на крыше 2-х коллекторов SYS</v>
          </cell>
          <cell r="E521" t="str">
            <v>TELAIO A TETTO 2 COLL SYS 2.5</v>
          </cell>
          <cell r="F521" t="str">
            <v>-</v>
          </cell>
          <cell r="G521" t="str">
            <v>-</v>
          </cell>
          <cell r="H521" t="e">
            <v>#N/A</v>
          </cell>
          <cell r="I521">
            <v>0</v>
          </cell>
          <cell r="J521">
            <v>40.932919999999996</v>
          </cell>
          <cell r="K521">
            <v>0</v>
          </cell>
          <cell r="L521">
            <v>0</v>
          </cell>
          <cell r="M521" t="e">
            <v>#N/A</v>
          </cell>
          <cell r="N521">
            <v>0</v>
          </cell>
          <cell r="O521">
            <v>0</v>
          </cell>
        </row>
        <row r="522">
          <cell r="B522" t="str">
            <v>3024024</v>
          </cell>
          <cell r="C522" t="str">
            <v>Дополнительная рама монтажа на крыше 2SYS</v>
          </cell>
          <cell r="D522" t="str">
            <v>Дополнительная рама для монтажа на крыше  2-х коллекторов SYS</v>
          </cell>
          <cell r="E522" t="str">
            <v>TELAIO A TETTO ESTENSIONE 2 COLL SYS 2.5</v>
          </cell>
          <cell r="F522" t="str">
            <v>-</v>
          </cell>
          <cell r="G522" t="str">
            <v>-</v>
          </cell>
          <cell r="H522" t="e">
            <v>#N/A</v>
          </cell>
          <cell r="I522">
            <v>0</v>
          </cell>
          <cell r="J522">
            <v>48.612430000000003</v>
          </cell>
          <cell r="K522">
            <v>0</v>
          </cell>
          <cell r="L522">
            <v>0</v>
          </cell>
          <cell r="M522" t="e">
            <v>#N/A</v>
          </cell>
          <cell r="N522">
            <v>0</v>
          </cell>
          <cell r="O522">
            <v>0</v>
          </cell>
        </row>
        <row r="523">
          <cell r="B523" t="str">
            <v>3024025</v>
          </cell>
          <cell r="C523" t="str">
            <v>Комплект фитингов для коллектора SYS</v>
          </cell>
          <cell r="D523" t="str">
            <v>Комплект гидравлических фитингов для коллектора SYS</v>
          </cell>
          <cell r="E523" t="str">
            <v>HYDRAULIC KIT FOR ONE COLLECTOR</v>
          </cell>
          <cell r="F523" t="str">
            <v>-</v>
          </cell>
          <cell r="G523" t="str">
            <v>-</v>
          </cell>
          <cell r="H523" t="e">
            <v>#N/A</v>
          </cell>
          <cell r="I523">
            <v>0</v>
          </cell>
          <cell r="J523">
            <v>16.409310000000001</v>
          </cell>
          <cell r="K523">
            <v>0</v>
          </cell>
          <cell r="L523">
            <v>0</v>
          </cell>
          <cell r="M523" t="e">
            <v>#N/A</v>
          </cell>
          <cell r="N523">
            <v>0</v>
          </cell>
          <cell r="O523">
            <v>0</v>
          </cell>
        </row>
        <row r="524">
          <cell r="B524" t="str">
            <v>3024026</v>
          </cell>
          <cell r="C524" t="str">
            <v>Комплект фитингов для доп. коллектора SYS</v>
          </cell>
          <cell r="D524" t="str">
            <v>Комплект гидравлических фитингов для дополнительного коллектора SYS</v>
          </cell>
          <cell r="E524" t="str">
            <v>HYDRAULIC KIT FOR 1 COLLECTOR0SYS 2.5</v>
          </cell>
          <cell r="F524" t="str">
            <v>-</v>
          </cell>
          <cell r="G524" t="str">
            <v>-</v>
          </cell>
          <cell r="H524" t="e">
            <v>#N/A</v>
          </cell>
          <cell r="I524">
            <v>0</v>
          </cell>
          <cell r="J524">
            <v>15.457610000000001</v>
          </cell>
          <cell r="K524">
            <v>0</v>
          </cell>
          <cell r="L524">
            <v>0</v>
          </cell>
          <cell r="M524" t="e">
            <v>#N/A</v>
          </cell>
          <cell r="N524">
            <v>0</v>
          </cell>
          <cell r="O524">
            <v>0</v>
          </cell>
        </row>
        <row r="525">
          <cell r="B525" t="str">
            <v>3024036</v>
          </cell>
          <cell r="C525" t="str">
            <v>Теплообменник пластинчатый 16 кВт</v>
          </cell>
          <cell r="D525" t="str">
            <v>Теплообменник солнечный пластинчатый, общего назначения, 16кВт</v>
          </cell>
          <cell r="E525" t="str">
            <v>SCAMBIATORE A PIASTRE USO GENERICO 16KW</v>
          </cell>
          <cell r="F525">
            <v>205.98815000000002</v>
          </cell>
          <cell r="G525">
            <v>202.5</v>
          </cell>
          <cell r="H525">
            <v>200.87129000000002</v>
          </cell>
          <cell r="I525">
            <v>199.50232</v>
          </cell>
          <cell r="J525">
            <v>199.50232</v>
          </cell>
          <cell r="K525">
            <v>24718.578000000001</v>
          </cell>
          <cell r="L525">
            <v>14175</v>
          </cell>
          <cell r="M525">
            <v>17676.67352</v>
          </cell>
          <cell r="N525">
            <v>0</v>
          </cell>
          <cell r="O525">
            <v>0</v>
          </cell>
        </row>
        <row r="526">
          <cell r="B526" t="str">
            <v>3024037</v>
          </cell>
          <cell r="C526" t="str">
            <v>Теплообменник пластинчатый 32 кВт</v>
          </cell>
          <cell r="D526" t="str">
            <v>Теплообменник солнечный пластинчатый, общего назначения, 32кВт</v>
          </cell>
          <cell r="E526" t="str">
            <v>SCAMBIATORE A PIASTRE USO GENERICO 32KW</v>
          </cell>
          <cell r="F526">
            <v>279.00314999999995</v>
          </cell>
          <cell r="G526">
            <v>279.42</v>
          </cell>
          <cell r="H526">
            <v>277.78629000000001</v>
          </cell>
          <cell r="I526">
            <v>271.05232000000001</v>
          </cell>
          <cell r="J526">
            <v>271.05232000000001</v>
          </cell>
          <cell r="K526">
            <v>33480.377999999997</v>
          </cell>
          <cell r="L526">
            <v>19559.400000000001</v>
          </cell>
          <cell r="M526">
            <v>24445.193520000001</v>
          </cell>
          <cell r="N526">
            <v>0</v>
          </cell>
          <cell r="O526">
            <v>0</v>
          </cell>
        </row>
        <row r="527">
          <cell r="B527" t="str">
            <v>3024038</v>
          </cell>
          <cell r="C527" t="str">
            <v>Теплообменник пластинчатый 48 кВт</v>
          </cell>
          <cell r="D527" t="str">
            <v>Теплообменник солнечный пластинчатый, общего назначения, 48кВт</v>
          </cell>
          <cell r="E527" t="str">
            <v>PLATE HEAT EXCHANGER GENERIC USE 48KW</v>
          </cell>
          <cell r="F527">
            <v>353.80815000000001</v>
          </cell>
          <cell r="G527">
            <v>354.22</v>
          </cell>
          <cell r="H527">
            <v>352.59129000000001</v>
          </cell>
          <cell r="I527">
            <v>343.95231999999999</v>
          </cell>
          <cell r="J527">
            <v>343.95231999999999</v>
          </cell>
          <cell r="K527">
            <v>42456.978000000003</v>
          </cell>
          <cell r="L527">
            <v>24795.4</v>
          </cell>
          <cell r="M527">
            <v>31028.033520000001</v>
          </cell>
          <cell r="N527">
            <v>0</v>
          </cell>
          <cell r="O527">
            <v>0</v>
          </cell>
        </row>
        <row r="528">
          <cell r="B528" t="str">
            <v>3024039</v>
          </cell>
          <cell r="C528" t="str">
            <v>Теплообменник для бассейнов 20 кВт</v>
          </cell>
          <cell r="D528" t="str">
            <v>Теплообменник солнечный для бассейнов 20кВт</v>
          </cell>
          <cell r="E528" t="str">
            <v>SCAMBIATORE PER PISCINA 20KW</v>
          </cell>
          <cell r="F528">
            <v>479.22009999999995</v>
          </cell>
          <cell r="G528">
            <v>479.63</v>
          </cell>
          <cell r="H528">
            <v>356.89046999999999</v>
          </cell>
          <cell r="I528">
            <v>355.5215</v>
          </cell>
          <cell r="J528">
            <v>355.5215</v>
          </cell>
          <cell r="K528">
            <v>57506.411999999997</v>
          </cell>
          <cell r="L528">
            <v>33574.1</v>
          </cell>
          <cell r="M528">
            <v>31406.361359999999</v>
          </cell>
          <cell r="N528">
            <v>0</v>
          </cell>
          <cell r="O528">
            <v>0</v>
          </cell>
        </row>
        <row r="529">
          <cell r="B529" t="str">
            <v>3024040</v>
          </cell>
          <cell r="C529" t="str">
            <v>Теплообменник для бассейнов 40 кВт</v>
          </cell>
          <cell r="D529" t="str">
            <v>Теплообменник солнечный для бассейнов 40кВт</v>
          </cell>
          <cell r="E529" t="str">
            <v>SCAMBIATORE PER PISCINA 40KW</v>
          </cell>
          <cell r="F529">
            <v>435.78737000000001</v>
          </cell>
          <cell r="G529">
            <v>436.2</v>
          </cell>
          <cell r="H529">
            <v>421.06401000000005</v>
          </cell>
          <cell r="I529">
            <v>419.19504000000001</v>
          </cell>
          <cell r="J529">
            <v>419.19504000000001</v>
          </cell>
          <cell r="K529">
            <v>52294.484400000001</v>
          </cell>
          <cell r="L529">
            <v>30534</v>
          </cell>
          <cell r="M529">
            <v>37053.632880000005</v>
          </cell>
          <cell r="N529">
            <v>0</v>
          </cell>
          <cell r="O529">
            <v>0</v>
          </cell>
        </row>
        <row r="530">
          <cell r="B530" t="str">
            <v>3024041</v>
          </cell>
          <cell r="C530" t="str">
            <v>Теплообменник для бассейнов 70 кВт</v>
          </cell>
          <cell r="D530" t="str">
            <v>Теплообменник солнечный для бассейнов 70кВт</v>
          </cell>
          <cell r="E530" t="str">
            <v>SCAMBIATORE PER PISCINA 70KW</v>
          </cell>
          <cell r="F530">
            <v>607.92272000000003</v>
          </cell>
          <cell r="G530">
            <v>608.34</v>
          </cell>
          <cell r="H530">
            <v>606.70586000000003</v>
          </cell>
          <cell r="I530">
            <v>522.14492000000007</v>
          </cell>
          <cell r="J530">
            <v>522.14491999999996</v>
          </cell>
          <cell r="K530">
            <v>72950.7264</v>
          </cell>
          <cell r="L530">
            <v>42583.8</v>
          </cell>
          <cell r="M530">
            <v>53390.115680000003</v>
          </cell>
          <cell r="N530">
            <v>0</v>
          </cell>
          <cell r="O530">
            <v>0</v>
          </cell>
        </row>
        <row r="531">
          <cell r="B531" t="str">
            <v>3024051</v>
          </cell>
          <cell r="C531" t="str">
            <v>Рама в крышу 1 коллектора SYS</v>
          </cell>
          <cell r="D531" t="str">
            <v>Рама в крышу 1 коллектора SYS</v>
          </cell>
          <cell r="E531" t="str">
            <v>TELAIO INCASSO A TETTO 1 COLL SYS</v>
          </cell>
          <cell r="F531" t="str">
            <v>-</v>
          </cell>
          <cell r="G531" t="str">
            <v>-</v>
          </cell>
          <cell r="H531" t="e">
            <v>#N/A</v>
          </cell>
          <cell r="I531">
            <v>0</v>
          </cell>
          <cell r="J531">
            <v>146.68063000000001</v>
          </cell>
          <cell r="K531">
            <v>0</v>
          </cell>
          <cell r="L531">
            <v>0</v>
          </cell>
          <cell r="M531" t="e">
            <v>#N/A</v>
          </cell>
          <cell r="N531">
            <v>0</v>
          </cell>
          <cell r="O531">
            <v>0</v>
          </cell>
        </row>
        <row r="532">
          <cell r="B532" t="str">
            <v>3024052</v>
          </cell>
          <cell r="C532" t="str">
            <v>Рама в крышу 2-х коллекторов SYS</v>
          </cell>
          <cell r="D532" t="str">
            <v>Рама в крышу 2-х коллекторов SYS</v>
          </cell>
          <cell r="E532" t="str">
            <v>TELAIO INCASSO A TETTO 2 COLL SYS</v>
          </cell>
          <cell r="F532" t="str">
            <v>-</v>
          </cell>
          <cell r="G532" t="str">
            <v>-</v>
          </cell>
          <cell r="H532" t="e">
            <v>#N/A</v>
          </cell>
          <cell r="I532">
            <v>0</v>
          </cell>
          <cell r="J532">
            <v>188.35499999999999</v>
          </cell>
          <cell r="K532">
            <v>0</v>
          </cell>
          <cell r="L532">
            <v>0</v>
          </cell>
          <cell r="M532" t="e">
            <v>#N/A</v>
          </cell>
          <cell r="N532">
            <v>0</v>
          </cell>
          <cell r="O532">
            <v>0</v>
          </cell>
        </row>
        <row r="533">
          <cell r="B533" t="str">
            <v>3024053</v>
          </cell>
          <cell r="C533" t="str">
            <v>Дополнительная рама в крышу 1 SYS</v>
          </cell>
          <cell r="D533" t="str">
            <v>Дополнительная рама в крышу 1 коллектора SYS</v>
          </cell>
          <cell r="E533" t="str">
            <v>TELAIO INCASSO A TETTO 1 COLL SYS ESTEN</v>
          </cell>
          <cell r="F533" t="str">
            <v>-</v>
          </cell>
          <cell r="G533" t="str">
            <v>-</v>
          </cell>
          <cell r="H533" t="e">
            <v>#N/A</v>
          </cell>
          <cell r="I533">
            <v>0</v>
          </cell>
          <cell r="J533">
            <v>93.588750000000005</v>
          </cell>
          <cell r="K533">
            <v>0</v>
          </cell>
          <cell r="L533">
            <v>0</v>
          </cell>
          <cell r="M533" t="e">
            <v>#N/A</v>
          </cell>
          <cell r="N533">
            <v>0</v>
          </cell>
          <cell r="O533">
            <v>0</v>
          </cell>
        </row>
        <row r="534">
          <cell r="B534" t="str">
            <v>3509002</v>
          </cell>
          <cell r="C534" t="str">
            <v>Электрический комплект E/I 1,5 кВт: ТЭН с прокладкой, термостат, крышка с индикаторами, ручка регулировки и выключатель. Фланец 75 мм, однофазный</v>
          </cell>
          <cell r="D534" t="str">
            <v>Электрический комплект E/I 1,5 кВт: ТЭН с прокладкой, термостат, крышка с индикаторами, ручка регулировки и выключатель. Фланец 75 мм, однофазный</v>
          </cell>
          <cell r="E534" t="str">
            <v>KIT BDR 1500W MONO0NEW</v>
          </cell>
          <cell r="F534" t="str">
            <v>-</v>
          </cell>
          <cell r="G534" t="str">
            <v>-</v>
          </cell>
          <cell r="H534" t="e">
            <v>#N/A</v>
          </cell>
          <cell r="I534">
            <v>0</v>
          </cell>
          <cell r="J534">
            <v>19.235749999999999</v>
          </cell>
          <cell r="K534">
            <v>0</v>
          </cell>
          <cell r="L534">
            <v>0</v>
          </cell>
          <cell r="M534" t="e">
            <v>#N/A</v>
          </cell>
          <cell r="N534">
            <v>0</v>
          </cell>
          <cell r="O534">
            <v>0</v>
          </cell>
        </row>
        <row r="535">
          <cell r="B535" t="str">
            <v>3509003</v>
          </cell>
          <cell r="C535" t="str">
            <v>Электрический комплект E/I 2,5 кВт: термостат, крышка с индикаторами, ручка регулировки и выключатель, фланец 75 мм, однофазный</v>
          </cell>
          <cell r="D535" t="str">
            <v>Электрический комплект E/I 2,5 кВт: термостат, крышка с  индикаторами, ручка регулировки и выключатель, фланец 75 мм, однофазный</v>
          </cell>
          <cell r="E535" t="str">
            <v>KIT BDR 2500W MONO E/I0NEW</v>
          </cell>
          <cell r="F535" t="str">
            <v>-</v>
          </cell>
          <cell r="G535" t="str">
            <v>-</v>
          </cell>
          <cell r="H535" t="e">
            <v>#N/A</v>
          </cell>
          <cell r="I535">
            <v>0</v>
          </cell>
          <cell r="J535">
            <v>20.20739</v>
          </cell>
          <cell r="K535">
            <v>0</v>
          </cell>
          <cell r="L535">
            <v>0</v>
          </cell>
          <cell r="M535" t="e">
            <v>#N/A</v>
          </cell>
          <cell r="N535">
            <v>0</v>
          </cell>
          <cell r="O535">
            <v>0</v>
          </cell>
        </row>
        <row r="536">
          <cell r="B536" t="str">
            <v>3722117</v>
          </cell>
          <cell r="C536" t="str">
            <v>Нагрев.элемент под фланец 180мм 2,5кВт</v>
          </cell>
          <cell r="D536" t="str">
            <v>ELECTRICAL IMMERSION HEATER DN180 2,5KW</v>
          </cell>
          <cell r="E536" t="str">
            <v>ELECTRICAL IMMERSION HEATER DN180 2,5KW</v>
          </cell>
          <cell r="F536">
            <v>141.63730999999999</v>
          </cell>
          <cell r="G536">
            <v>129.13</v>
          </cell>
          <cell r="H536">
            <v>108.09447</v>
          </cell>
          <cell r="I536">
            <v>99.628379999999993</v>
          </cell>
          <cell r="J536">
            <v>110.72825</v>
          </cell>
          <cell r="K536">
            <v>16996.477199999998</v>
          </cell>
          <cell r="L536">
            <v>9039.1</v>
          </cell>
          <cell r="M536">
            <v>9512.3133600000001</v>
          </cell>
          <cell r="N536">
            <v>0</v>
          </cell>
          <cell r="O536">
            <v>37044.427405440016</v>
          </cell>
        </row>
        <row r="537">
          <cell r="B537" t="str">
            <v>3024060</v>
          </cell>
          <cell r="C537" t="str">
            <v>KIT INST. TETTO CN THERMO 200-2</v>
          </cell>
          <cell r="D537" t="str">
            <v>Рама для монтажа на крыше к 200-2</v>
          </cell>
          <cell r="E537" t="str">
            <v>KIT INST. TETTO CN THERMO 200-2</v>
          </cell>
          <cell r="F537">
            <v>27.659257500000002</v>
          </cell>
          <cell r="G537">
            <v>47.42</v>
          </cell>
          <cell r="H537">
            <v>37.717169318181817</v>
          </cell>
          <cell r="I537">
            <v>39.048363529411766</v>
          </cell>
          <cell r="J537">
            <v>47.415870000000005</v>
          </cell>
          <cell r="K537">
            <v>3319.1109000000001</v>
          </cell>
          <cell r="L537">
            <v>3319.4</v>
          </cell>
          <cell r="M537">
            <v>3319.1109000000001</v>
          </cell>
          <cell r="N537">
            <v>0</v>
          </cell>
          <cell r="O537">
            <v>0</v>
          </cell>
        </row>
        <row r="538">
          <cell r="B538" t="str">
            <v>3024061</v>
          </cell>
          <cell r="C538" t="str">
            <v>Рама монтажа на крыше CF2.0 300-2</v>
          </cell>
          <cell r="D538" t="str">
            <v>Рама для монтажа на крыше к 300-2</v>
          </cell>
          <cell r="E538" t="str">
            <v>KIT INST. TETTO CN THERMO 300-2</v>
          </cell>
          <cell r="F538">
            <v>30.648228333333332</v>
          </cell>
          <cell r="G538">
            <v>52.54</v>
          </cell>
          <cell r="H538">
            <v>41.793038636363633</v>
          </cell>
          <cell r="I538">
            <v>43.268087058823525</v>
          </cell>
          <cell r="J538">
            <v>52.539819999999999</v>
          </cell>
          <cell r="K538">
            <v>3677.7873999999997</v>
          </cell>
          <cell r="L538">
            <v>3677.7999999999997</v>
          </cell>
          <cell r="M538">
            <v>3677.7873999999997</v>
          </cell>
          <cell r="N538">
            <v>0</v>
          </cell>
          <cell r="O538">
            <v>0</v>
          </cell>
        </row>
        <row r="539">
          <cell r="B539" t="str">
            <v>3024062</v>
          </cell>
          <cell r="C539" t="str">
            <v>Комплект переходников CF2.0 150-1, 200-1</v>
          </cell>
          <cell r="D539" t="str">
            <v>Комплект гидравлических переходников к 150-1 и 200-1</v>
          </cell>
          <cell r="E539" t="str">
            <v>KIT IDRAULICO CN THERMO 150-1 E 200-1</v>
          </cell>
          <cell r="F539">
            <v>39.168889999999998</v>
          </cell>
          <cell r="G539">
            <v>39.17</v>
          </cell>
          <cell r="H539">
            <v>39.168889999999998</v>
          </cell>
          <cell r="I539">
            <v>39.168889999999998</v>
          </cell>
          <cell r="J539">
            <v>39.168889999999998</v>
          </cell>
          <cell r="K539">
            <v>4700.2667999999994</v>
          </cell>
          <cell r="L539">
            <v>2741.9</v>
          </cell>
          <cell r="M539">
            <v>3446.8623199999997</v>
          </cell>
          <cell r="N539">
            <v>0</v>
          </cell>
          <cell r="O539">
            <v>0</v>
          </cell>
        </row>
        <row r="540">
          <cell r="B540" t="str">
            <v>3024063</v>
          </cell>
          <cell r="C540" t="str">
            <v>Комплект переходников CF2.0 200-2</v>
          </cell>
          <cell r="D540" t="str">
            <v>Комплект гидравлических переходников к 200-2</v>
          </cell>
          <cell r="E540" t="str">
            <v>KIT IDRAULICO CN THERMO 200-2</v>
          </cell>
          <cell r="F540">
            <v>28.834324166666665</v>
          </cell>
          <cell r="G540">
            <v>49.43</v>
          </cell>
          <cell r="H540">
            <v>39.319532954545451</v>
          </cell>
          <cell r="I540">
            <v>40.707281176470588</v>
          </cell>
          <cell r="J540">
            <v>49.43027</v>
          </cell>
          <cell r="K540">
            <v>3460.1188999999999</v>
          </cell>
          <cell r="L540">
            <v>3460.1</v>
          </cell>
          <cell r="M540">
            <v>3460.1188999999999</v>
          </cell>
          <cell r="N540">
            <v>0</v>
          </cell>
          <cell r="O540">
            <v>0</v>
          </cell>
        </row>
        <row r="541">
          <cell r="B541" t="str">
            <v>3024064</v>
          </cell>
          <cell r="C541" t="str">
            <v>KIT IDRAULICO CN THERMO 300-2</v>
          </cell>
          <cell r="D541" t="str">
            <v>Комплект гидравлических переходников к 300-2</v>
          </cell>
          <cell r="E541" t="str">
            <v>KIT IDRAULICO CN THERMO 300-2</v>
          </cell>
          <cell r="F541">
            <v>41.100270000000002</v>
          </cell>
          <cell r="G541">
            <v>41.1</v>
          </cell>
          <cell r="H541">
            <v>41.100269999999995</v>
          </cell>
          <cell r="I541">
            <v>41.100270000000002</v>
          </cell>
          <cell r="J541">
            <v>41.100269999999995</v>
          </cell>
          <cell r="K541">
            <v>4932.0324000000001</v>
          </cell>
          <cell r="L541">
            <v>2877</v>
          </cell>
          <cell r="M541">
            <v>3616.8237599999998</v>
          </cell>
          <cell r="N541">
            <v>0</v>
          </cell>
          <cell r="O541">
            <v>0</v>
          </cell>
        </row>
        <row r="542">
          <cell r="B542" t="str">
            <v>3024065</v>
          </cell>
          <cell r="C542" t="str">
            <v>Рама для монтажа на земле 150-1 и 200-1</v>
          </cell>
          <cell r="D542" t="str">
            <v>Рама для монтажа на земле к 150-1 и 200-1</v>
          </cell>
          <cell r="E542" t="str">
            <v>KIT INST. TERRA CN THERMO 150-1 E 200-1</v>
          </cell>
          <cell r="F542">
            <v>27.905614000000003</v>
          </cell>
          <cell r="G542">
            <v>47.84</v>
          </cell>
          <cell r="H542">
            <v>38.053110000000004</v>
          </cell>
          <cell r="I542">
            <v>38.053109999999997</v>
          </cell>
          <cell r="J542">
            <v>38.053110000000004</v>
          </cell>
          <cell r="K542">
            <v>3348.6736800000003</v>
          </cell>
          <cell r="L542">
            <v>3348.8</v>
          </cell>
          <cell r="M542">
            <v>3348.6736800000003</v>
          </cell>
          <cell r="N542">
            <v>0</v>
          </cell>
          <cell r="O542">
            <v>0</v>
          </cell>
        </row>
        <row r="543">
          <cell r="B543" t="str">
            <v>3024066</v>
          </cell>
          <cell r="C543" t="str">
            <v>Рама монтажа на земле CF2.0 200-2, 300-2</v>
          </cell>
          <cell r="D543" t="str">
            <v>Рама для монтажа на земле к 200-2 и 300-2</v>
          </cell>
          <cell r="E543" t="str">
            <v>FLAT ROOF INST. CN THERMO 200-2 300-2</v>
          </cell>
          <cell r="F543">
            <v>40.707956083333336</v>
          </cell>
          <cell r="G543">
            <v>69.790000000000006</v>
          </cell>
          <cell r="H543">
            <v>55.510849204545458</v>
          </cell>
          <cell r="I543">
            <v>57.470055647058828</v>
          </cell>
          <cell r="J543">
            <v>61.834870000000002</v>
          </cell>
          <cell r="K543">
            <v>4884.9547300000004</v>
          </cell>
          <cell r="L543">
            <v>4885.3</v>
          </cell>
          <cell r="M543">
            <v>4884.9547300000004</v>
          </cell>
          <cell r="N543">
            <v>0</v>
          </cell>
          <cell r="O543">
            <v>0</v>
          </cell>
        </row>
        <row r="544">
          <cell r="B544" t="str">
            <v>3024068</v>
          </cell>
          <cell r="C544" t="str">
            <v>Рама монтажа на крыше CF2.0 150-1, 200-1</v>
          </cell>
          <cell r="D544" t="str">
            <v>Рама для монтажа на крыше к 150-1 и 200-1</v>
          </cell>
          <cell r="E544" t="str">
            <v>KIT INST. TETTO CN THERMO 150-1 E 200-1</v>
          </cell>
          <cell r="F544">
            <v>61.683419999999998</v>
          </cell>
          <cell r="G544">
            <v>61.68</v>
          </cell>
          <cell r="H544">
            <v>61.683419999999998</v>
          </cell>
          <cell r="I544">
            <v>61.683419999999998</v>
          </cell>
          <cell r="J544">
            <v>61.683419999999998</v>
          </cell>
          <cell r="K544">
            <v>7402.0104000000001</v>
          </cell>
          <cell r="L544">
            <v>4317.6000000000004</v>
          </cell>
          <cell r="M544">
            <v>5428.1409599999997</v>
          </cell>
          <cell r="N544">
            <v>0</v>
          </cell>
          <cell r="O544">
            <v>0</v>
          </cell>
        </row>
        <row r="545">
          <cell r="B545" t="str">
            <v>3024069</v>
          </cell>
          <cell r="C545" t="str">
            <v>Трубопроводы из нерж.стали в изоляции</v>
          </cell>
          <cell r="D545" t="str">
            <v>Трубопроводы из нержавеющей стали в изоляции с  кабелем датчика коллектора; диаметр 16 мм;  длина 10; в комплекте с бронзовыми фитингами для подключения к коллектору и насосному модулю</v>
          </cell>
          <cell r="E545" t="str">
            <v>TWIN PIPES WITH PROBE CABLE – 10 M</v>
          </cell>
          <cell r="F545">
            <v>118.95357</v>
          </cell>
          <cell r="G545">
            <v>118.89</v>
          </cell>
          <cell r="H545">
            <v>127.5378</v>
          </cell>
          <cell r="I545">
            <v>118.88556</v>
          </cell>
          <cell r="J545">
            <v>128.01060000000001</v>
          </cell>
          <cell r="K545">
            <v>14274.428400000001</v>
          </cell>
          <cell r="L545">
            <v>8322.2999999999993</v>
          </cell>
          <cell r="M545">
            <v>11223.3264</v>
          </cell>
          <cell r="N545">
            <v>0</v>
          </cell>
          <cell r="O545">
            <v>0</v>
          </cell>
        </row>
        <row r="546">
          <cell r="B546" t="str">
            <v>3024070</v>
          </cell>
          <cell r="C546" t="str">
            <v>Комплект переходников к коллектору</v>
          </cell>
          <cell r="D546" t="str">
            <v>Комплект переходников гидравлических к коллектору
Состоит из переходников с 16 мм медной трубы  на 18 и 22 мм, а также на 3/4".</v>
          </cell>
          <cell r="E546" t="str">
            <v>ADATTATORI IDRAULICI LATO COLLETTORE</v>
          </cell>
          <cell r="F546">
            <v>13.13815</v>
          </cell>
          <cell r="G546">
            <v>13.55</v>
          </cell>
          <cell r="H546">
            <v>11.921289999999999</v>
          </cell>
          <cell r="I546">
            <v>15.651560000000002</v>
          </cell>
          <cell r="J546">
            <v>15.65156</v>
          </cell>
          <cell r="K546">
            <v>1576.578</v>
          </cell>
          <cell r="L546">
            <v>948.5</v>
          </cell>
          <cell r="M546">
            <v>1049.0735199999999</v>
          </cell>
          <cell r="N546">
            <v>0</v>
          </cell>
          <cell r="O546">
            <v>0</v>
          </cell>
        </row>
        <row r="547">
          <cell r="B547" t="str">
            <v>3024071</v>
          </cell>
          <cell r="C547" t="str">
            <v>Комплект переходников к насосному модулю</v>
          </cell>
          <cell r="D547" t="str">
            <v>Комплект переходников гидравлических к насосному модулю
Состоит из переходников с 16 мм медной трубы  на 18 и 22 мм, а также на 3/4".</v>
          </cell>
          <cell r="E547" t="str">
            <v>ADATTATORI IDRAULICI LATO GRUPPO POMPA</v>
          </cell>
          <cell r="F547">
            <v>25.068149999999999</v>
          </cell>
          <cell r="G547">
            <v>25.48</v>
          </cell>
          <cell r="H547">
            <v>23.851290000000002</v>
          </cell>
          <cell r="I547">
            <v>19.411560000000001</v>
          </cell>
          <cell r="J547">
            <v>19.411560000000001</v>
          </cell>
          <cell r="K547">
            <v>3008.1779999999999</v>
          </cell>
          <cell r="L547">
            <v>1783.6000000000001</v>
          </cell>
          <cell r="M547">
            <v>2098.9135200000001</v>
          </cell>
          <cell r="N547">
            <v>0</v>
          </cell>
          <cell r="O547">
            <v>0</v>
          </cell>
        </row>
        <row r="548">
          <cell r="B548" t="str">
            <v>3024072</v>
          </cell>
          <cell r="C548" t="str">
            <v>Рама фиксирующая в крышу 1 коллектора SYS</v>
          </cell>
          <cell r="D548" t="str">
            <v>Рама фиксирующая в крышу 1 коллектора SYS</v>
          </cell>
          <cell r="E548" t="str">
            <v>TELAIO FISSAGGIO A TETTO0INCASSO SYS</v>
          </cell>
          <cell r="F548" t="str">
            <v>-</v>
          </cell>
          <cell r="G548" t="str">
            <v>-</v>
          </cell>
          <cell r="H548" t="e">
            <v>#N/A</v>
          </cell>
          <cell r="I548">
            <v>0</v>
          </cell>
          <cell r="J548">
            <v>35.678269999999998</v>
          </cell>
          <cell r="K548">
            <v>0</v>
          </cell>
          <cell r="L548">
            <v>0</v>
          </cell>
          <cell r="M548" t="e">
            <v>#N/A</v>
          </cell>
          <cell r="N548">
            <v>0</v>
          </cell>
          <cell r="O548">
            <v>0</v>
          </cell>
        </row>
        <row r="549">
          <cell r="B549" t="str">
            <v>3024073</v>
          </cell>
          <cell r="C549" t="str">
            <v>Комплект фитингов в крышу коллектора SYS</v>
          </cell>
          <cell r="D549" t="str">
            <v>Комплект гидравлических фитингов в крышу коллектора SYS</v>
          </cell>
          <cell r="E549" t="str">
            <v>RACC IDR INCASSO 1 COLL SYS 2.5</v>
          </cell>
          <cell r="F549" t="str">
            <v>-</v>
          </cell>
          <cell r="G549" t="str">
            <v>-</v>
          </cell>
          <cell r="H549" t="e">
            <v>#N/A</v>
          </cell>
          <cell r="I549">
            <v>0</v>
          </cell>
          <cell r="J549">
            <v>18.19755</v>
          </cell>
          <cell r="K549">
            <v>0</v>
          </cell>
          <cell r="L549">
            <v>0</v>
          </cell>
          <cell r="M549" t="e">
            <v>#N/A</v>
          </cell>
          <cell r="N549">
            <v>0</v>
          </cell>
          <cell r="O549">
            <v>0</v>
          </cell>
        </row>
        <row r="550">
          <cell r="B550" t="str">
            <v>3722119</v>
          </cell>
          <cell r="C550" t="str">
            <v>Нагрев.элемент под фланец 180мм 6кВт</v>
          </cell>
          <cell r="D550" t="str">
            <v>ELECTRICAL IMMERSION HEATER DN180 6,0KW</v>
          </cell>
          <cell r="E550" t="str">
            <v>ELECTRICAL IMMERSION HEATER DN180 6,0KW</v>
          </cell>
          <cell r="F550">
            <v>154.32124000000002</v>
          </cell>
          <cell r="G550">
            <v>141.74</v>
          </cell>
          <cell r="H550">
            <v>116.86687000000001</v>
          </cell>
          <cell r="I550">
            <v>109.38861</v>
          </cell>
          <cell r="J550">
            <v>121.54742</v>
          </cell>
          <cell r="K550">
            <v>18518.5488</v>
          </cell>
          <cell r="L550">
            <v>9921.8000000000011</v>
          </cell>
          <cell r="M550">
            <v>10284.28456</v>
          </cell>
          <cell r="N550">
            <v>0</v>
          </cell>
          <cell r="O550">
            <v>40351.965566640007</v>
          </cell>
        </row>
        <row r="551">
          <cell r="B551" t="str">
            <v>3024083</v>
          </cell>
          <cell r="C551" t="str">
            <v>Кронштейн для шиферной крыши (пара)</v>
          </cell>
          <cell r="D551" t="str">
            <v>Кронштейн для шиферной крыши (пара)</v>
          </cell>
          <cell r="E551" t="str">
            <v>SLATE TILE FIXING BRACKETS (PAIR)</v>
          </cell>
          <cell r="F551">
            <v>11.482009999999999</v>
          </cell>
          <cell r="G551">
            <v>12.42</v>
          </cell>
          <cell r="H551">
            <v>9.9794300000000007</v>
          </cell>
          <cell r="I551">
            <v>15.63076</v>
          </cell>
          <cell r="J551">
            <v>15.63076</v>
          </cell>
          <cell r="K551">
            <v>1377.8411999999998</v>
          </cell>
          <cell r="L551">
            <v>869.4</v>
          </cell>
          <cell r="M551">
            <v>878.18984</v>
          </cell>
          <cell r="N551">
            <v>0</v>
          </cell>
          <cell r="O551">
            <v>0</v>
          </cell>
        </row>
        <row r="552">
          <cell r="B552" t="str">
            <v>800240</v>
          </cell>
          <cell r="C552" t="str">
            <v>Комплект ТЭНа для бака CNA3R</v>
          </cell>
          <cell r="D552" t="str">
            <v>Комплект ТЭНа для бака CNA3R
Состав: ТЭН 1.5 кВт однофазный под естественую циркуляцию, 220 В, термостат для монтажа на фланце. Для Kairos Thermo 300 л.</v>
          </cell>
          <cell r="E552" t="str">
            <v>KIT ELETTRICO 1,5 KW PER CNA3R</v>
          </cell>
          <cell r="F552">
            <v>4.4380685833333331</v>
          </cell>
          <cell r="G552">
            <v>7.61</v>
          </cell>
          <cell r="H552">
            <v>6.0519117045454545</v>
          </cell>
          <cell r="I552">
            <v>6.2655085882352939</v>
          </cell>
          <cell r="J552">
            <v>6.7413699999999999</v>
          </cell>
          <cell r="K552">
            <v>532.56822999999997</v>
          </cell>
          <cell r="L552">
            <v>532.70000000000005</v>
          </cell>
          <cell r="M552">
            <v>532.56822999999997</v>
          </cell>
          <cell r="N552">
            <v>0</v>
          </cell>
          <cell r="O552">
            <v>0</v>
          </cell>
        </row>
        <row r="553">
          <cell r="B553" t="str">
            <v>3024090</v>
          </cell>
          <cell r="C553" t="str">
            <v>Набор для обслуживания коллекторов</v>
          </cell>
          <cell r="D553" t="str">
            <v>Набор для инспекции и обслуживания коллекторов (в чемодане)</v>
          </cell>
          <cell r="E553" t="str">
            <v>KIT VALIGETTA SOLARE</v>
          </cell>
          <cell r="F553">
            <v>195</v>
          </cell>
          <cell r="G553">
            <v>195</v>
          </cell>
          <cell r="H553">
            <v>195</v>
          </cell>
          <cell r="I553">
            <v>195</v>
          </cell>
          <cell r="J553">
            <v>195</v>
          </cell>
          <cell r="K553">
            <v>23400</v>
          </cell>
          <cell r="L553">
            <v>13650</v>
          </cell>
          <cell r="M553">
            <v>17160</v>
          </cell>
          <cell r="N553">
            <v>0</v>
          </cell>
          <cell r="O553">
            <v>0</v>
          </cell>
        </row>
        <row r="554">
          <cell r="B554" t="str">
            <v>935118</v>
          </cell>
          <cell r="C554" t="str">
            <v>Электр. комплект 3 кВт (ТЭН,термостат)</v>
          </cell>
          <cell r="D554" t="str">
            <v>Электрический комплект 3 кВт: ТЭН, фланец 110 мм и проводка со стержневым термостатом (для бойлеров косвенного нагрева BC1S и BC2S)</v>
          </cell>
          <cell r="E554" t="str">
            <v>KIT 3000 W - 110 -</v>
          </cell>
          <cell r="F554">
            <v>36.64311</v>
          </cell>
          <cell r="G554">
            <v>36.64</v>
          </cell>
          <cell r="H554">
            <v>33.64181</v>
          </cell>
          <cell r="I554">
            <v>29.903970000000001</v>
          </cell>
          <cell r="J554">
            <v>34.067599999999999</v>
          </cell>
          <cell r="K554">
            <v>4397.1732000000002</v>
          </cell>
          <cell r="L554">
            <v>2564.8000000000002</v>
          </cell>
          <cell r="M554">
            <v>2960.47928</v>
          </cell>
          <cell r="N554">
            <v>0</v>
          </cell>
          <cell r="O554">
            <v>8334.9961662240021</v>
          </cell>
        </row>
        <row r="555">
          <cell r="B555" t="str">
            <v>3024093</v>
          </cell>
          <cell r="C555" t="str">
            <v>Комплект для 1 кол. + теплоиз. XP 2.5</v>
          </cell>
          <cell r="D555" t="str">
            <v>Соединительный комплект для 1 коллектора + теплоизоляция XP 2.5</v>
          </cell>
          <cell r="E555" t="str">
            <v>CONNEC. SET 1FLAT COLL. (SOLATRON S,XP)</v>
          </cell>
          <cell r="F555">
            <v>40.01735</v>
          </cell>
          <cell r="G555">
            <v>40</v>
          </cell>
          <cell r="H555">
            <v>32.112389999999998</v>
          </cell>
          <cell r="I555">
            <v>31.631329999999995</v>
          </cell>
          <cell r="J555">
            <v>31.631330000000002</v>
          </cell>
          <cell r="K555">
            <v>4802.0820000000003</v>
          </cell>
          <cell r="L555">
            <v>2800</v>
          </cell>
          <cell r="M555">
            <v>2825.89032</v>
          </cell>
          <cell r="N555">
            <v>0</v>
          </cell>
          <cell r="O555">
            <v>0</v>
          </cell>
        </row>
        <row r="556">
          <cell r="B556" t="str">
            <v>3024094</v>
          </cell>
          <cell r="C556" t="str">
            <v>Комплект для доп.кол. + теплоиз. XP 2.5</v>
          </cell>
          <cell r="D556" t="str">
            <v>Соединительный комплект для доп.коллектора + теплоизоляция XP 2.5</v>
          </cell>
          <cell r="E556" t="str">
            <v>CONNEC.EXT.SET1FL.COLL. (SOLATRON S, XP)</v>
          </cell>
          <cell r="F556">
            <v>20.943850000000001</v>
          </cell>
          <cell r="G556">
            <v>20.76</v>
          </cell>
          <cell r="H556">
            <v>17.514299999999999</v>
          </cell>
          <cell r="I556">
            <v>17.893229999999999</v>
          </cell>
          <cell r="J556">
            <v>17.893229999999999</v>
          </cell>
          <cell r="K556">
            <v>2513.2620000000002</v>
          </cell>
          <cell r="L556">
            <v>1453.2</v>
          </cell>
          <cell r="M556">
            <v>1541.2583999999999</v>
          </cell>
          <cell r="N556">
            <v>0</v>
          </cell>
          <cell r="O556">
            <v>0</v>
          </cell>
        </row>
        <row r="557">
          <cell r="B557" t="str">
            <v>935119</v>
          </cell>
          <cell r="C557" t="str">
            <v>Электр. комплект 6 кВт (ТЭН,термостат)</v>
          </cell>
          <cell r="D557" t="str">
            <v>Электрический комплект 6 кВт: ТЭН, фланец 110 мм и проводка со стержневым термостатом (для бойлеров косвенного нагрева BC1S и BC2S)</v>
          </cell>
          <cell r="E557" t="str">
            <v>KIT 6000 W01100400/500</v>
          </cell>
          <cell r="F557">
            <v>54.036029999999997</v>
          </cell>
          <cell r="G557">
            <v>54.04</v>
          </cell>
          <cell r="H557">
            <v>54.03602999999999</v>
          </cell>
          <cell r="I557">
            <v>54.036029999999997</v>
          </cell>
          <cell r="J557">
            <v>54.036029999999997</v>
          </cell>
          <cell r="K557">
            <v>6484.3235999999997</v>
          </cell>
          <cell r="L557">
            <v>3782.7999999999997</v>
          </cell>
          <cell r="M557">
            <v>4755.1706399999994</v>
          </cell>
          <cell r="N557">
            <v>0</v>
          </cell>
          <cell r="O557">
            <v>17993.007596928001</v>
          </cell>
        </row>
        <row r="558">
          <cell r="B558" t="str">
            <v>3024096</v>
          </cell>
          <cell r="C558" t="str">
            <v>Тройник подкл. + теплоиз. XP 2.5</v>
          </cell>
          <cell r="D558" t="str">
            <v>Соединительный комплект тройник для группового подключения + теплоизоляция XP 2.5</v>
          </cell>
          <cell r="E558" t="str">
            <v>CONNECTION T SET (SOLATRON,XP)</v>
          </cell>
          <cell r="F558">
            <v>17.736150000000002</v>
          </cell>
          <cell r="G558">
            <v>17.75</v>
          </cell>
          <cell r="H558">
            <v>13.086290000000002</v>
          </cell>
          <cell r="I558">
            <v>10.940670000000001</v>
          </cell>
          <cell r="J558">
            <v>10.940670000000001</v>
          </cell>
          <cell r="K558">
            <v>2128.3380000000002</v>
          </cell>
          <cell r="L558">
            <v>1242.5</v>
          </cell>
          <cell r="M558">
            <v>1151.5935200000001</v>
          </cell>
          <cell r="N558">
            <v>0</v>
          </cell>
          <cell r="O558">
            <v>0</v>
          </cell>
        </row>
        <row r="559">
          <cell r="B559" t="str">
            <v>3024097</v>
          </cell>
          <cell r="C559" t="str">
            <v>Набор для  транспортировки XP 2.5</v>
          </cell>
          <cell r="D559" t="str">
            <v>Набор для транспортировки XP 2.5</v>
          </cell>
          <cell r="E559" t="str">
            <v>HANDLING KIT (SOLATRON,XP)</v>
          </cell>
          <cell r="F559">
            <v>9.1389699999999987</v>
          </cell>
          <cell r="G559">
            <v>9.14</v>
          </cell>
          <cell r="H559">
            <v>9.1389700000000005</v>
          </cell>
          <cell r="I559">
            <v>9.1389699999999987</v>
          </cell>
          <cell r="J559">
            <v>12.271559999999999</v>
          </cell>
          <cell r="K559">
            <v>1096.6763999999998</v>
          </cell>
          <cell r="L559">
            <v>639.80000000000007</v>
          </cell>
          <cell r="M559">
            <v>804.22936000000004</v>
          </cell>
          <cell r="N559">
            <v>0</v>
          </cell>
          <cell r="O559">
            <v>0</v>
          </cell>
        </row>
        <row r="560">
          <cell r="B560" t="str">
            <v>3024098</v>
          </cell>
          <cell r="C560" t="str">
            <v>Заглушка с воздухоотводчиком</v>
          </cell>
          <cell r="D560" t="str">
            <v>Соединительный комплект заглушка с ручным воздухоотводчиком</v>
          </cell>
          <cell r="E560" t="str">
            <v>CONNECTION AIR VENT PLUG SET</v>
          </cell>
          <cell r="F560">
            <v>11.275230000000001</v>
          </cell>
          <cell r="G560">
            <v>11.64</v>
          </cell>
          <cell r="H560">
            <v>7.8786899999999997</v>
          </cell>
          <cell r="I560">
            <v>6.9096699999999984</v>
          </cell>
          <cell r="J560">
            <v>6.9096700000000002</v>
          </cell>
          <cell r="K560">
            <v>1353.0276000000001</v>
          </cell>
          <cell r="L560">
            <v>814.80000000000007</v>
          </cell>
          <cell r="M560">
            <v>693.32471999999996</v>
          </cell>
          <cell r="N560">
            <v>0</v>
          </cell>
          <cell r="O560">
            <v>0</v>
          </cell>
        </row>
        <row r="561">
          <cell r="B561" t="str">
            <v>3024101</v>
          </cell>
          <cell r="C561" t="str">
            <v>HYDRAULIC KIT 150-1 200-1 CN DIRECT</v>
          </cell>
          <cell r="D561" t="str">
            <v>Hydraulic fittings kit 150-1 and 200-1 DIRECT ARISTON</v>
          </cell>
          <cell r="E561" t="str">
            <v>HYDRAULIC KIT 150-1 200-1 CN DIRECT</v>
          </cell>
          <cell r="F561" t="str">
            <v>-</v>
          </cell>
          <cell r="G561" t="str">
            <v>-</v>
          </cell>
          <cell r="H561" t="e">
            <v>#N/A</v>
          </cell>
          <cell r="I561">
            <v>0</v>
          </cell>
          <cell r="J561">
            <v>30.241990000000001</v>
          </cell>
          <cell r="K561">
            <v>0</v>
          </cell>
          <cell r="L561">
            <v>0</v>
          </cell>
          <cell r="M561" t="e">
            <v>#N/A</v>
          </cell>
          <cell r="N561">
            <v>0</v>
          </cell>
          <cell r="O561">
            <v>0</v>
          </cell>
        </row>
        <row r="562">
          <cell r="B562" t="str">
            <v>3024102</v>
          </cell>
          <cell r="C562" t="str">
            <v>Hydraulic fittings kit 300-2 DIRECT ARISTON</v>
          </cell>
          <cell r="D562" t="str">
            <v>Hydraulic fittings kit 300-2 DIRECT ARISTON</v>
          </cell>
          <cell r="E562" t="str">
            <v>KIT IDRAULICO 300-2 CN DIRETTO</v>
          </cell>
          <cell r="F562" t="str">
            <v>-</v>
          </cell>
          <cell r="G562" t="str">
            <v>-</v>
          </cell>
          <cell r="H562" t="e">
            <v>#N/A</v>
          </cell>
          <cell r="I562">
            <v>0</v>
          </cell>
          <cell r="J562">
            <v>32.898870000000002</v>
          </cell>
          <cell r="K562">
            <v>0</v>
          </cell>
          <cell r="L562">
            <v>0</v>
          </cell>
          <cell r="M562" t="e">
            <v>#N/A</v>
          </cell>
          <cell r="N562">
            <v>0</v>
          </cell>
          <cell r="O562">
            <v>0</v>
          </cell>
        </row>
        <row r="563">
          <cell r="B563" t="str">
            <v>3024103</v>
          </cell>
          <cell r="C563" t="str">
            <v>Треугольная рама CF 2.0, XP 2.5 V</v>
          </cell>
          <cell r="D563" t="str">
            <v>Рама для монтажа треугольная CF 2.0, XP 2,5 V</v>
          </cell>
          <cell r="E563" t="str">
            <v>TRIANGLE (CF 2.0,SYS 2.5,XP 2.5 V)</v>
          </cell>
          <cell r="F563">
            <v>26.10622</v>
          </cell>
          <cell r="G563">
            <v>27.49</v>
          </cell>
          <cell r="H563">
            <v>23.228009999999998</v>
          </cell>
          <cell r="I563">
            <v>20.636319999999998</v>
          </cell>
          <cell r="J563">
            <v>20.636320000000001</v>
          </cell>
          <cell r="K563">
            <v>3132.7464</v>
          </cell>
          <cell r="L563">
            <v>1924.3</v>
          </cell>
          <cell r="M563">
            <v>2044.0648799999999</v>
          </cell>
          <cell r="N563">
            <v>0</v>
          </cell>
          <cell r="O563">
            <v>0</v>
          </cell>
        </row>
        <row r="564">
          <cell r="B564" t="str">
            <v>3024104</v>
          </cell>
          <cell r="C564" t="str">
            <v>Направляющие горизонтальные XP 2.5 V</v>
          </cell>
          <cell r="D564" t="str">
            <v>Монтажные направляющие горизонтальные XP 2.5 V</v>
          </cell>
          <cell r="E564" t="str">
            <v>HORIZONTAL BARS (XP 2.5 V)</v>
          </cell>
          <cell r="F564">
            <v>24.744669999999999</v>
          </cell>
          <cell r="G564">
            <v>26.04</v>
          </cell>
          <cell r="H564">
            <v>21.61627</v>
          </cell>
          <cell r="I564">
            <v>19.409120000000001</v>
          </cell>
          <cell r="J564">
            <v>19.409119999999998</v>
          </cell>
          <cell r="K564">
            <v>2969.3604</v>
          </cell>
          <cell r="L564">
            <v>1822.8</v>
          </cell>
          <cell r="M564">
            <v>1902.2317600000001</v>
          </cell>
          <cell r="N564">
            <v>0</v>
          </cell>
          <cell r="O564">
            <v>0</v>
          </cell>
        </row>
        <row r="565">
          <cell r="B565" t="str">
            <v>3024105</v>
          </cell>
          <cell r="C565" t="str">
            <v>Треугольная рама XP 2.5 H</v>
          </cell>
          <cell r="D565" t="str">
            <v>Рама для монтажа треугольная XP 2.5 H</v>
          </cell>
          <cell r="E565" t="str">
            <v>TRIANGLE (XP 2.5 H)</v>
          </cell>
          <cell r="F565">
            <v>19.573069999999998</v>
          </cell>
          <cell r="G565">
            <v>20.98</v>
          </cell>
          <cell r="H565">
            <v>16.986049999999999</v>
          </cell>
          <cell r="I565">
            <v>14.92672</v>
          </cell>
          <cell r="J565">
            <v>14.92672</v>
          </cell>
          <cell r="K565">
            <v>2348.7683999999999</v>
          </cell>
          <cell r="L565">
            <v>1468.6000000000001</v>
          </cell>
          <cell r="M565">
            <v>1494.7723999999998</v>
          </cell>
          <cell r="N565">
            <v>0</v>
          </cell>
          <cell r="O565">
            <v>0</v>
          </cell>
        </row>
        <row r="566">
          <cell r="B566" t="str">
            <v>3024106</v>
          </cell>
          <cell r="C566" t="str">
            <v>Направляющие горизонтальные XP 2.5 H</v>
          </cell>
          <cell r="D566" t="str">
            <v>Монтажные направляющие горизонтальные XP 2.5 H</v>
          </cell>
          <cell r="E566" t="str">
            <v>HORIZONTAL BARS (XP 2.5 H)</v>
          </cell>
          <cell r="F566">
            <v>38.418689999999998</v>
          </cell>
          <cell r="G566">
            <v>39.83</v>
          </cell>
          <cell r="H566">
            <v>33.449339999999999</v>
          </cell>
          <cell r="I566">
            <v>31.44192</v>
          </cell>
          <cell r="J566">
            <v>31.44192</v>
          </cell>
          <cell r="K566">
            <v>4610.2428</v>
          </cell>
          <cell r="L566">
            <v>2788.1</v>
          </cell>
          <cell r="M566">
            <v>2943.5419200000001</v>
          </cell>
          <cell r="N566">
            <v>0</v>
          </cell>
          <cell r="O566">
            <v>0</v>
          </cell>
        </row>
        <row r="567">
          <cell r="B567" t="str">
            <v>3024112</v>
          </cell>
          <cell r="C567" t="str">
            <v>Пластины из нерж.стали (пара)</v>
          </cell>
          <cell r="D567" t="str">
            <v>Монтажные пластины из нержавеющей стали (пара)</v>
          </cell>
          <cell r="E567" t="str">
            <v>INOX FIXING STRAPS (PAIR)</v>
          </cell>
          <cell r="F567">
            <v>6.0042200000000001</v>
          </cell>
          <cell r="G567">
            <v>6.56</v>
          </cell>
          <cell r="H567">
            <v>4.6760099999999998</v>
          </cell>
          <cell r="I567">
            <v>10.338759999999999</v>
          </cell>
          <cell r="J567">
            <v>10.338760000000001</v>
          </cell>
          <cell r="K567">
            <v>720.50639999999999</v>
          </cell>
          <cell r="L567">
            <v>459.2</v>
          </cell>
          <cell r="M567">
            <v>411.48887999999999</v>
          </cell>
          <cell r="N567">
            <v>0</v>
          </cell>
          <cell r="O567">
            <v>0</v>
          </cell>
        </row>
        <row r="568">
          <cell r="B568" t="str">
            <v>3024113</v>
          </cell>
          <cell r="C568" t="str">
            <v>Кронштейн для волнистой крыши (пара)</v>
          </cell>
          <cell r="D568" t="str">
            <v>Кронштейн для крыши из волнистой черепицы (пара)</v>
          </cell>
          <cell r="E568" t="str">
            <v>BENT TILE FIXING BRACKETS (PAIR)</v>
          </cell>
          <cell r="F568">
            <v>15.904450000000001</v>
          </cell>
          <cell r="G568">
            <v>16.89</v>
          </cell>
          <cell r="H568">
            <v>14.399700000000001</v>
          </cell>
          <cell r="I568">
            <v>19.864360000000001</v>
          </cell>
          <cell r="J568">
            <v>19.864360000000001</v>
          </cell>
          <cell r="K568">
            <v>1908.5340000000001</v>
          </cell>
          <cell r="L568">
            <v>1182.3</v>
          </cell>
          <cell r="M568">
            <v>1267.1736000000001</v>
          </cell>
          <cell r="N568">
            <v>0</v>
          </cell>
          <cell r="O568">
            <v>0</v>
          </cell>
        </row>
        <row r="569">
          <cell r="B569" t="str">
            <v>3024114</v>
          </cell>
          <cell r="C569" t="str">
            <v>Кронштейн для плоской крыши (пара)</v>
          </cell>
          <cell r="D569" t="str">
            <v>Кронштейн для крыши из плоской черепицы (пара)</v>
          </cell>
          <cell r="E569" t="str">
            <v>FLAT TILE FIXING BRACKETS (PAIR)</v>
          </cell>
          <cell r="F569">
            <v>14.045019999999999</v>
          </cell>
          <cell r="G569">
            <v>14.87</v>
          </cell>
          <cell r="H569">
            <v>12.422899999999998</v>
          </cell>
          <cell r="I569">
            <v>18.071560000000002</v>
          </cell>
          <cell r="J569">
            <v>18.071560000000002</v>
          </cell>
          <cell r="K569">
            <v>1685.4023999999999</v>
          </cell>
          <cell r="L569">
            <v>1040.8999999999999</v>
          </cell>
          <cell r="M569">
            <v>1093.2151999999999</v>
          </cell>
          <cell r="N569">
            <v>0</v>
          </cell>
          <cell r="O569">
            <v>0</v>
          </cell>
        </row>
        <row r="570">
          <cell r="B570" t="str">
            <v>3024115</v>
          </cell>
          <cell r="C570" t="str">
            <v>Винты для волнистой крыши (пара)</v>
          </cell>
          <cell r="D570" t="str">
            <v>Крепежные винты для волнистой крыши (пара)</v>
          </cell>
          <cell r="E570" t="str">
            <v>UNDULATING ROOF FIXING SCREWS (PAIR)</v>
          </cell>
          <cell r="F570">
            <v>9.9241100000000007</v>
          </cell>
          <cell r="G570">
            <v>10.34</v>
          </cell>
          <cell r="H570">
            <v>7.8925199999999993</v>
          </cell>
          <cell r="I570">
            <v>13.729960000000002</v>
          </cell>
          <cell r="J570">
            <v>13.729959999999998</v>
          </cell>
          <cell r="K570">
            <v>1190.8932</v>
          </cell>
          <cell r="L570">
            <v>723.8</v>
          </cell>
          <cell r="M570">
            <v>694.54175999999995</v>
          </cell>
          <cell r="N570">
            <v>0</v>
          </cell>
          <cell r="O570">
            <v>0</v>
          </cell>
        </row>
        <row r="571">
          <cell r="B571" t="str">
            <v>3024116</v>
          </cell>
          <cell r="C571" t="str">
            <v>Винты для деревянной крыши (пара)</v>
          </cell>
          <cell r="D571" t="str">
            <v>Крепежные винты для деревянной крыши (пара)</v>
          </cell>
          <cell r="E571" t="str">
            <v>WOODEN ROOF FIXING SCREWS (PAIR)</v>
          </cell>
          <cell r="F571">
            <v>11.240790000000001</v>
          </cell>
          <cell r="G571">
            <v>11.66</v>
          </cell>
          <cell r="H571">
            <v>9.4498300000000004</v>
          </cell>
          <cell r="I571">
            <v>15.155560000000001</v>
          </cell>
          <cell r="J571">
            <v>15.155559999999999</v>
          </cell>
          <cell r="K571">
            <v>1348.8948</v>
          </cell>
          <cell r="L571">
            <v>816.2</v>
          </cell>
          <cell r="M571">
            <v>831.58504000000005</v>
          </cell>
          <cell r="N571">
            <v>0</v>
          </cell>
          <cell r="O571">
            <v>0</v>
          </cell>
        </row>
        <row r="572">
          <cell r="B572" t="str">
            <v>3024140</v>
          </cell>
          <cell r="C572" t="str">
            <v>TELAIO A TERRA 150-1 200-1 CN DIRETTO</v>
          </cell>
          <cell r="D572" t="str">
            <v>Ground Frame for 150-1 and 200-1 DIRECT ARISTON</v>
          </cell>
          <cell r="E572" t="str">
            <v>TELAIO A TERRA 150-1 200-1 CN DIRETTO</v>
          </cell>
          <cell r="F572" t="str">
            <v>-</v>
          </cell>
          <cell r="G572" t="str">
            <v>-</v>
          </cell>
          <cell r="H572" t="e">
            <v>#N/A</v>
          </cell>
          <cell r="I572">
            <v>0</v>
          </cell>
          <cell r="J572">
            <v>29.12482</v>
          </cell>
          <cell r="K572">
            <v>0</v>
          </cell>
          <cell r="L572">
            <v>0</v>
          </cell>
          <cell r="M572" t="e">
            <v>#N/A</v>
          </cell>
          <cell r="N572">
            <v>0</v>
          </cell>
          <cell r="O572">
            <v>0</v>
          </cell>
        </row>
        <row r="573">
          <cell r="B573" t="str">
            <v>3024141</v>
          </cell>
          <cell r="C573" t="str">
            <v>Ground Frame for 300-2 ARISTON</v>
          </cell>
          <cell r="D573" t="str">
            <v>Ground Frame for 300-2 ARISTON</v>
          </cell>
          <cell r="E573" t="str">
            <v>TELAIO A TERRA 300-2 CN DIRETTO</v>
          </cell>
          <cell r="F573" t="str">
            <v>-</v>
          </cell>
          <cell r="G573" t="str">
            <v>-</v>
          </cell>
          <cell r="H573" t="e">
            <v>#N/A</v>
          </cell>
          <cell r="I573">
            <v>0</v>
          </cell>
          <cell r="J573">
            <v>36.286099999999998</v>
          </cell>
          <cell r="K573">
            <v>0</v>
          </cell>
          <cell r="L573">
            <v>0</v>
          </cell>
          <cell r="M573" t="e">
            <v>#N/A</v>
          </cell>
          <cell r="N573">
            <v>0</v>
          </cell>
          <cell r="O573">
            <v>0</v>
          </cell>
        </row>
        <row r="574">
          <cell r="B574" t="str">
            <v>3024147</v>
          </cell>
          <cell r="C574" t="str">
            <v>Набор кронштейнов монтажа на крышу VT</v>
          </cell>
          <cell r="D574" t="str">
            <v>Набор кронштейнов для монтажа на крышу KAIROS VT</v>
          </cell>
          <cell r="E574" t="str">
            <v>ON ROOF BRACKET VT-VDF</v>
          </cell>
          <cell r="F574">
            <v>40.86148</v>
          </cell>
          <cell r="G574">
            <v>40.86</v>
          </cell>
          <cell r="H574">
            <v>40.86148</v>
          </cell>
          <cell r="I574">
            <v>40.861479999999993</v>
          </cell>
          <cell r="J574">
            <v>40.86148</v>
          </cell>
          <cell r="K574">
            <v>4903.3775999999998</v>
          </cell>
          <cell r="L574">
            <v>2860.2</v>
          </cell>
          <cell r="M574">
            <v>3595.8102400000002</v>
          </cell>
          <cell r="N574">
            <v>0</v>
          </cell>
          <cell r="O574">
            <v>0</v>
          </cell>
        </row>
        <row r="575">
          <cell r="B575" t="str">
            <v>935193</v>
          </cell>
          <cell r="C575" t="str">
            <v>Электр. комплект 1,5 кВт 230 В</v>
          </cell>
          <cell r="D575" t="str">
            <v>Электрический комплект 1,5 кВт 230 В</v>
          </cell>
          <cell r="E575" t="str">
            <v>SONDE CTN BAL-BRIO 100/150</v>
          </cell>
          <cell r="F575" t="str">
            <v>-</v>
          </cell>
          <cell r="G575" t="str">
            <v>-</v>
          </cell>
          <cell r="H575" t="e">
            <v>#N/A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 t="e">
            <v>#N/A</v>
          </cell>
          <cell r="N575">
            <v>0</v>
          </cell>
          <cell r="O575">
            <v>0</v>
          </cell>
        </row>
        <row r="576">
          <cell r="B576" t="str">
            <v>935194</v>
          </cell>
          <cell r="C576" t="str">
            <v>Электр. комплект 3 кВт 230-400 В</v>
          </cell>
          <cell r="D576" t="str">
            <v>Электрический комплект 3 кВт 230-400 В</v>
          </cell>
          <cell r="E576" t="str">
            <v>THERMOSTAT SUPPORT PLATE AYVMA</v>
          </cell>
          <cell r="F576" t="str">
            <v>-</v>
          </cell>
          <cell r="G576" t="str">
            <v>-</v>
          </cell>
          <cell r="H576" t="e">
            <v>#N/A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 t="e">
            <v>#N/A</v>
          </cell>
          <cell r="N576">
            <v>0</v>
          </cell>
          <cell r="O576">
            <v>0</v>
          </cell>
        </row>
        <row r="577">
          <cell r="B577" t="str">
            <v>3024158</v>
          </cell>
          <cell r="C577" t="str">
            <v>Автоматический воздухоотводчик</v>
          </cell>
          <cell r="D577" t="str">
            <v>Автоматический воздухоотводчик</v>
          </cell>
          <cell r="E577" t="str">
            <v>AUTOMATIC AIR VENT VALVE</v>
          </cell>
          <cell r="F577">
            <v>13.178149999999999</v>
          </cell>
          <cell r="G577">
            <v>13.59</v>
          </cell>
          <cell r="H577">
            <v>11.961290000000002</v>
          </cell>
          <cell r="I577">
            <v>12.278969999999999</v>
          </cell>
          <cell r="J577">
            <v>11.600670000000001</v>
          </cell>
          <cell r="K577">
            <v>1581.3779999999999</v>
          </cell>
          <cell r="L577">
            <v>951.3</v>
          </cell>
          <cell r="M577">
            <v>1052.5935200000001</v>
          </cell>
          <cell r="N577">
            <v>0</v>
          </cell>
          <cell r="O577">
            <v>0</v>
          </cell>
        </row>
        <row r="578">
          <cell r="B578" t="str">
            <v>935393</v>
          </cell>
          <cell r="C578" t="str">
            <v>Электр. комплект 1,5 кВт (ТЭН,термостат)</v>
          </cell>
          <cell r="D578" t="str">
            <v>Электрический комплект 1,5 кВт: 1” 1/2 резьбовой ТЭН и термостат, защита IP 21 (для монтажа на однофазном фланце) Для бойлеров косвенного нагрева BC1S/BC2S (кроме BC2S 200)</v>
          </cell>
          <cell r="E578" t="str">
            <v>KIT RÉSISTANCE 1,5 KW - 1 1/2 - 230 V</v>
          </cell>
          <cell r="F578">
            <v>45.043329999999997</v>
          </cell>
          <cell r="G578">
            <v>45.04</v>
          </cell>
          <cell r="H578">
            <v>50.236349999999995</v>
          </cell>
          <cell r="I578">
            <v>46.52223</v>
          </cell>
          <cell r="J578">
            <v>46.556530000000002</v>
          </cell>
          <cell r="K578">
            <v>5405.1995999999999</v>
          </cell>
          <cell r="L578">
            <v>3152.7999999999997</v>
          </cell>
          <cell r="M578">
            <v>4420.7987999999996</v>
          </cell>
          <cell r="N578">
            <v>0</v>
          </cell>
          <cell r="O578">
            <v>12700.946539008006</v>
          </cell>
        </row>
        <row r="579">
          <cell r="B579" t="str">
            <v>935394</v>
          </cell>
          <cell r="C579" t="str">
            <v>Электр. комплект 2,5 кВт (ТЭН,термостат)</v>
          </cell>
          <cell r="D579" t="str">
            <v>Электрический комплект 2,5 кВт: 1” 1/2 резьбовой ТЭН и термостат, защита IP 21 (для монтажа на однофазном фланце) Для бойлеров косвенного нагрева BC1S/BC2S (кроме BC2S 200)</v>
          </cell>
          <cell r="E579" t="str">
            <v>KIT RÉSISTANCE 2,5 KW01 1/20230 V</v>
          </cell>
          <cell r="F579">
            <v>47.026500000000006</v>
          </cell>
          <cell r="G579">
            <v>65.459999999999994</v>
          </cell>
          <cell r="H579">
            <v>70.668059999999997</v>
          </cell>
          <cell r="I579">
            <v>65.442229999999995</v>
          </cell>
          <cell r="J579">
            <v>65.476529999999997</v>
          </cell>
          <cell r="K579">
            <v>5643.18</v>
          </cell>
          <cell r="L579">
            <v>4582.2</v>
          </cell>
          <cell r="M579">
            <v>6218.78928</v>
          </cell>
          <cell r="N579">
            <v>0</v>
          </cell>
          <cell r="O579">
            <v>15346.977067968004</v>
          </cell>
        </row>
        <row r="580">
          <cell r="B580" t="str">
            <v>3024162</v>
          </cell>
          <cell r="C580" t="str">
            <v>Гидравл. переходн 150/200-1 HF назем.мон</v>
          </cell>
          <cell r="D580" t="str">
            <v>Комплект гидравлических переходников 150-1 HF и 200-1 HF наземный монтаж</v>
          </cell>
          <cell r="E580" t="str">
            <v>HYDR.KIT THERMO HF 150-1 200-1 FLAT ROOF</v>
          </cell>
          <cell r="F580">
            <v>31.353130000000004</v>
          </cell>
          <cell r="G580">
            <v>31.35</v>
          </cell>
          <cell r="H580">
            <v>31.35313</v>
          </cell>
          <cell r="I580">
            <v>30.575670000000002</v>
          </cell>
          <cell r="J580">
            <v>30.575669999999999</v>
          </cell>
          <cell r="K580">
            <v>3762.3756000000003</v>
          </cell>
          <cell r="L580">
            <v>2194.5</v>
          </cell>
          <cell r="M580">
            <v>2759.0754400000001</v>
          </cell>
          <cell r="N580">
            <v>0</v>
          </cell>
          <cell r="O580">
            <v>0</v>
          </cell>
        </row>
        <row r="581">
          <cell r="B581" t="str">
            <v>3024163</v>
          </cell>
          <cell r="C581" t="str">
            <v>Гидравл. переходн 300-2 HF назем.монтаж</v>
          </cell>
          <cell r="D581" t="str">
            <v>Комплект гидравлических переходников 300-2 HF наземный монтаж</v>
          </cell>
          <cell r="E581" t="str">
            <v>THERMO HF HYDRAULIC 300-2 FLAT ROOF</v>
          </cell>
          <cell r="F581">
            <v>54.534269999999999</v>
          </cell>
          <cell r="G581">
            <v>54.53</v>
          </cell>
          <cell r="H581">
            <v>54.534269999999999</v>
          </cell>
          <cell r="I581">
            <v>50.348470000000006</v>
          </cell>
          <cell r="J581">
            <v>50.348469999999999</v>
          </cell>
          <cell r="K581">
            <v>6544.1124</v>
          </cell>
          <cell r="L581">
            <v>3817.1</v>
          </cell>
          <cell r="M581">
            <v>4799.0157600000002</v>
          </cell>
          <cell r="N581">
            <v>0</v>
          </cell>
          <cell r="O581">
            <v>0</v>
          </cell>
        </row>
        <row r="582">
          <cell r="B582" t="str">
            <v>3024164</v>
          </cell>
          <cell r="C582" t="str">
            <v>Гидравл. переходн 150/200-1 HF крышн.мон</v>
          </cell>
          <cell r="D582" t="str">
            <v>Комплект гидравлических переходников 150-1 HF и 200-1 HF монтаж на крыше</v>
          </cell>
          <cell r="E582" t="str">
            <v>THERMO HF HYDRAULIC 150-1 200-1 ON ROOF</v>
          </cell>
          <cell r="F582">
            <v>32.933599999999998</v>
          </cell>
          <cell r="G582">
            <v>32.93</v>
          </cell>
          <cell r="H582">
            <v>32.933599999999998</v>
          </cell>
          <cell r="I582">
            <v>31.006820000000001</v>
          </cell>
          <cell r="J582">
            <v>31.006820000000001</v>
          </cell>
          <cell r="K582">
            <v>3952.0320000000002</v>
          </cell>
          <cell r="L582">
            <v>2305.1</v>
          </cell>
          <cell r="M582">
            <v>2898.1567999999997</v>
          </cell>
          <cell r="N582">
            <v>0</v>
          </cell>
          <cell r="O582">
            <v>0</v>
          </cell>
        </row>
        <row r="583">
          <cell r="B583" t="str">
            <v>3024165</v>
          </cell>
          <cell r="C583" t="str">
            <v>Гидравл. переходн 300-2 HF крышн.монтаж</v>
          </cell>
          <cell r="D583" t="str">
            <v>Комплект гидравлических переходников 300-2 HF монтаж на крыше</v>
          </cell>
          <cell r="E583" t="str">
            <v>THERMO HF HYDRAULIC 300-2 ON ROOF</v>
          </cell>
          <cell r="F583">
            <v>57.283540000000002</v>
          </cell>
          <cell r="G583">
            <v>57.28</v>
          </cell>
          <cell r="H583">
            <v>57.283539999999995</v>
          </cell>
          <cell r="I583">
            <v>50.13232</v>
          </cell>
          <cell r="J583">
            <v>50.13232</v>
          </cell>
          <cell r="K583">
            <v>6874.0248000000001</v>
          </cell>
          <cell r="L583">
            <v>4009.6</v>
          </cell>
          <cell r="M583">
            <v>5040.9515199999996</v>
          </cell>
          <cell r="N583">
            <v>0</v>
          </cell>
          <cell r="O583">
            <v>0</v>
          </cell>
        </row>
        <row r="584">
          <cell r="B584" t="str">
            <v>3024166</v>
          </cell>
          <cell r="C584" t="str">
            <v>Рама монтажа на земле 150-1, 200-1 HF</v>
          </cell>
          <cell r="D584" t="str">
            <v>Рама для монтажа на земле150-1 HF и 200-1 HF</v>
          </cell>
          <cell r="E584" t="str">
            <v>THERMO HF INSTALLAT. FLAT ROOF 150-1 200</v>
          </cell>
          <cell r="F584">
            <v>61.518630000000002</v>
          </cell>
          <cell r="G584">
            <v>61.52</v>
          </cell>
          <cell r="H584">
            <v>61.518630000000009</v>
          </cell>
          <cell r="I584">
            <v>34.831670000000003</v>
          </cell>
          <cell r="J584">
            <v>34.831669999999995</v>
          </cell>
          <cell r="K584">
            <v>7382.2356</v>
          </cell>
          <cell r="L584">
            <v>4306.4000000000005</v>
          </cell>
          <cell r="M584">
            <v>5413.6394400000008</v>
          </cell>
          <cell r="N584">
            <v>0</v>
          </cell>
          <cell r="O584">
            <v>0</v>
          </cell>
        </row>
        <row r="585">
          <cell r="B585" t="str">
            <v>3024167</v>
          </cell>
          <cell r="C585" t="str">
            <v>Рама монтажа на земле 300-2 HF</v>
          </cell>
          <cell r="D585" t="str">
            <v>Рама для монтажа на земле 300-2 HF</v>
          </cell>
          <cell r="E585" t="str">
            <v>THERMO HF INSTALLATION FLAT ROOF 300-2</v>
          </cell>
          <cell r="F585">
            <v>84.982770000000002</v>
          </cell>
          <cell r="G585">
            <v>84.98</v>
          </cell>
          <cell r="H585">
            <v>84.982770000000002</v>
          </cell>
          <cell r="I585">
            <v>45.392320000000005</v>
          </cell>
          <cell r="J585">
            <v>45.392319999999998</v>
          </cell>
          <cell r="K585">
            <v>10197.9324</v>
          </cell>
          <cell r="L585">
            <v>5948.6</v>
          </cell>
          <cell r="M585">
            <v>7478.4837600000001</v>
          </cell>
          <cell r="N585">
            <v>0</v>
          </cell>
          <cell r="O585">
            <v>0</v>
          </cell>
        </row>
        <row r="586">
          <cell r="B586" t="str">
            <v>3024168</v>
          </cell>
          <cell r="C586" t="str">
            <v>Рама монтажа на крыше 150-1, 200-1 HF</v>
          </cell>
          <cell r="D586" t="str">
            <v>Рама для монтажа на крыше 150-1 HF и 200-1 HF</v>
          </cell>
          <cell r="E586" t="str">
            <v>THERMO HF INSTALLAT. FLAT ROOF 150-1 200</v>
          </cell>
          <cell r="F586">
            <v>44.387010000000004</v>
          </cell>
          <cell r="G586">
            <v>44.39</v>
          </cell>
          <cell r="H586">
            <v>44.387010000000004</v>
          </cell>
          <cell r="I586">
            <v>34.61403</v>
          </cell>
          <cell r="J586">
            <v>34.61403</v>
          </cell>
          <cell r="K586">
            <v>5326.4412000000002</v>
          </cell>
          <cell r="L586">
            <v>3107.3</v>
          </cell>
          <cell r="M586">
            <v>3906.0568800000001</v>
          </cell>
          <cell r="N586">
            <v>0</v>
          </cell>
          <cell r="O586">
            <v>0</v>
          </cell>
        </row>
        <row r="587">
          <cell r="B587" t="str">
            <v>3024169</v>
          </cell>
          <cell r="C587" t="str">
            <v>Рама монтажа на крыше 300-2 HF</v>
          </cell>
          <cell r="D587" t="str">
            <v>Рама для монтажа на крыше 300-2 HF</v>
          </cell>
          <cell r="E587" t="str">
            <v>THERMO HF INSTALLATION FLAT ROOF 300-2</v>
          </cell>
          <cell r="F587">
            <v>55.337250000000004</v>
          </cell>
          <cell r="G587">
            <v>55.34</v>
          </cell>
          <cell r="H587">
            <v>55.337249999999997</v>
          </cell>
          <cell r="I587">
            <v>42.140309999999999</v>
          </cell>
          <cell r="J587">
            <v>42.140309999999999</v>
          </cell>
          <cell r="K587">
            <v>6640.47</v>
          </cell>
          <cell r="L587">
            <v>3873.8</v>
          </cell>
          <cell r="M587">
            <v>4869.6779999999999</v>
          </cell>
          <cell r="N587">
            <v>0</v>
          </cell>
          <cell r="O587">
            <v>0</v>
          </cell>
        </row>
        <row r="588">
          <cell r="B588" t="str">
            <v>17002861</v>
          </cell>
          <cell r="C588" t="str">
            <v>FILTER BAG FOR MAGNET 04(P) - 28(P)</v>
          </cell>
          <cell r="D588" t="str">
            <v>FILTER BAG FOR MAGNET 04, 07, 14, 28</v>
          </cell>
          <cell r="E588" t="str">
            <v>FILTER BAG FOR MAGNET 04, 07, 14, 28</v>
          </cell>
          <cell r="F588" t="str">
            <v>-</v>
          </cell>
          <cell r="G588" t="str">
            <v>-</v>
          </cell>
          <cell r="H588" t="e">
            <v>#N/A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 t="e">
            <v>#N/A</v>
          </cell>
          <cell r="N588">
            <v>0</v>
          </cell>
          <cell r="O588">
            <v>0</v>
          </cell>
        </row>
        <row r="589">
          <cell r="B589" t="str">
            <v>3024174</v>
          </cell>
          <cell r="C589" t="str">
            <v>Комплект подкл. бака-аккумулятора COMBI</v>
          </cell>
          <cell r="D589" t="str">
            <v>Комплект подключения (гидравлический) бака-аккумулятора COMBI</v>
          </cell>
          <cell r="E589" t="str">
            <v>HYDRAULIC CONNNECTION KIT COMBI</v>
          </cell>
          <cell r="F589">
            <v>14.914809999999999</v>
          </cell>
          <cell r="G589">
            <v>14.78</v>
          </cell>
          <cell r="H589">
            <v>17.003399999999999</v>
          </cell>
          <cell r="I589">
            <v>14.589180000000001</v>
          </cell>
          <cell r="J589">
            <v>14.589180000000001</v>
          </cell>
          <cell r="K589">
            <v>1789.7772</v>
          </cell>
          <cell r="L589">
            <v>1034.5999999999999</v>
          </cell>
          <cell r="M589">
            <v>1496.2991999999999</v>
          </cell>
          <cell r="N589">
            <v>0</v>
          </cell>
          <cell r="O589">
            <v>0</v>
          </cell>
        </row>
        <row r="590">
          <cell r="B590" t="str">
            <v>17002916</v>
          </cell>
          <cell r="C590" t="str">
            <v>MAGNET FILTER 14</v>
          </cell>
          <cell r="D590" t="str">
            <v>MAGNET FILTER 14</v>
          </cell>
          <cell r="E590" t="str">
            <v>MAGNET FILTER 14</v>
          </cell>
          <cell r="F590" t="str">
            <v>-</v>
          </cell>
          <cell r="G590" t="str">
            <v>-</v>
          </cell>
          <cell r="H590" t="e">
            <v>#N/A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 t="e">
            <v>#N/A</v>
          </cell>
          <cell r="N590">
            <v>0</v>
          </cell>
          <cell r="O590">
            <v>0</v>
          </cell>
        </row>
        <row r="591">
          <cell r="B591" t="str">
            <v>3024095</v>
          </cell>
          <cell r="C591" t="str">
            <v>Угловой фитинг + теплоиз. XP 2.5</v>
          </cell>
          <cell r="D591" t="str">
            <v>Соединительный угловой фитинг + теплоизоляция XP 2.5</v>
          </cell>
          <cell r="E591" t="str">
            <v>CONNECTION ELBOW SET (SOLATRON,XP)</v>
          </cell>
          <cell r="F591">
            <v>14.03711</v>
          </cell>
          <cell r="G591">
            <v>14.36</v>
          </cell>
          <cell r="H591">
            <v>9.6861800000000002</v>
          </cell>
          <cell r="I591">
            <v>8.0866699999999998</v>
          </cell>
          <cell r="J591">
            <v>8.0866699999999998</v>
          </cell>
          <cell r="K591">
            <v>1684.4531999999999</v>
          </cell>
          <cell r="L591">
            <v>1005.1999999999999</v>
          </cell>
          <cell r="M591">
            <v>852.38383999999996</v>
          </cell>
          <cell r="N591">
            <v>0</v>
          </cell>
          <cell r="O591">
            <v>0</v>
          </cell>
        </row>
        <row r="592">
          <cell r="B592" t="str">
            <v>3024177</v>
          </cell>
          <cell r="C592" t="str">
            <v>Направляющий клапан с электропр. GAL EVO</v>
          </cell>
          <cell r="D592" t="str">
            <v>Направляющий клапан с электроприводом</v>
          </cell>
          <cell r="E592" t="str">
            <v>MOTORIZED DIVERTER VALVE GALEVO</v>
          </cell>
          <cell r="F592">
            <v>30.141380000000002</v>
          </cell>
          <cell r="G592">
            <v>30.09</v>
          </cell>
          <cell r="H592">
            <v>33.343589999999999</v>
          </cell>
          <cell r="I592">
            <v>67.430070000000001</v>
          </cell>
          <cell r="J592">
            <v>67.430070000000001</v>
          </cell>
          <cell r="K592">
            <v>3616.9656</v>
          </cell>
          <cell r="L592">
            <v>2106.3000000000002</v>
          </cell>
          <cell r="M592">
            <v>2934.2359200000001</v>
          </cell>
          <cell r="N592">
            <v>0</v>
          </cell>
          <cell r="O592">
            <v>0</v>
          </cell>
        </row>
        <row r="593">
          <cell r="B593" t="str">
            <v>3024181</v>
          </cell>
          <cell r="C593" t="str">
            <v>MACC Documentation (HU0PL0RO0CZ0RU0UA)</v>
          </cell>
          <cell r="D593" t="str">
            <v>MACC Documentation (HU0PL0RO0CZ0RU0UA)</v>
          </cell>
          <cell r="E593" t="str">
            <v>DOCUMENTAZ PER MACC (HU PL RO CZ RU UA)</v>
          </cell>
          <cell r="F593" t="str">
            <v>-</v>
          </cell>
          <cell r="G593" t="str">
            <v>-</v>
          </cell>
          <cell r="H593" t="e">
            <v>#N/A</v>
          </cell>
          <cell r="I593">
            <v>0</v>
          </cell>
          <cell r="J593">
            <v>6.3325299999999993</v>
          </cell>
          <cell r="K593">
            <v>0</v>
          </cell>
          <cell r="L593">
            <v>0</v>
          </cell>
          <cell r="M593" t="e">
            <v>#N/A</v>
          </cell>
          <cell r="N593">
            <v>0</v>
          </cell>
          <cell r="O593">
            <v>0</v>
          </cell>
        </row>
        <row r="594">
          <cell r="B594" t="str">
            <v>3024182</v>
          </cell>
          <cell r="C594" t="str">
            <v>Инструкция KAIROS MACC</v>
          </cell>
          <cell r="D594" t="str">
            <v>Инструкция на KAIROS MACC</v>
          </cell>
          <cell r="E594" t="str">
            <v>DOCUMENTAZ PER MACC (TK RU GR CR SRB UA)</v>
          </cell>
          <cell r="F594">
            <v>6.3238300000000001</v>
          </cell>
          <cell r="G594">
            <v>6.32</v>
          </cell>
          <cell r="H594">
            <v>6.323830000000001</v>
          </cell>
          <cell r="I594">
            <v>6.3176899999999998</v>
          </cell>
          <cell r="J594">
            <v>6.3782399999999999</v>
          </cell>
          <cell r="K594">
            <v>758.8596</v>
          </cell>
          <cell r="L594">
            <v>442.40000000000003</v>
          </cell>
          <cell r="M594">
            <v>556.49704000000008</v>
          </cell>
          <cell r="N594">
            <v>0</v>
          </cell>
          <cell r="O594">
            <v>0</v>
          </cell>
        </row>
        <row r="595">
          <cell r="B595" t="str">
            <v>3024183</v>
          </cell>
          <cell r="C595" t="str">
            <v>Солнечный расширительный бак 16л (MACC)</v>
          </cell>
          <cell r="D595" t="str">
            <v>Солнечный/ГВС расширительный бак 16 л для бака-аккумулятора MACC</v>
          </cell>
          <cell r="E595" t="str">
            <v>VASO SOLARE/SANIT. 16 L AGGIUNT.PER MACC</v>
          </cell>
          <cell r="F595">
            <v>42.865639999999999</v>
          </cell>
          <cell r="G595">
            <v>39.47</v>
          </cell>
          <cell r="H595">
            <v>31.856730000000002</v>
          </cell>
          <cell r="I595">
            <v>30.607029999999998</v>
          </cell>
          <cell r="J595">
            <v>30.74954</v>
          </cell>
          <cell r="K595">
            <v>5143.8768</v>
          </cell>
          <cell r="L595">
            <v>2762.9</v>
          </cell>
          <cell r="M595">
            <v>2803.3922400000001</v>
          </cell>
          <cell r="N595">
            <v>0</v>
          </cell>
          <cell r="O595">
            <v>0</v>
          </cell>
        </row>
        <row r="596">
          <cell r="B596" t="str">
            <v>3024188</v>
          </cell>
          <cell r="C596" t="str">
            <v>Инструкция KAIROS EXTRA</v>
          </cell>
          <cell r="D596" t="str">
            <v>Инструкция на KAIROS EXTRA</v>
          </cell>
          <cell r="E596" t="str">
            <v>DOC EXTRA (TK-RU-GR-CR-SRB-UA)</v>
          </cell>
          <cell r="F596">
            <v>6.4330375000000002</v>
          </cell>
          <cell r="G596">
            <v>11.03</v>
          </cell>
          <cell r="H596">
            <v>8.7723238636363643</v>
          </cell>
          <cell r="I596">
            <v>9.0819352941176472</v>
          </cell>
          <cell r="J596">
            <v>10.292860000000001</v>
          </cell>
          <cell r="K596">
            <v>771.96450000000004</v>
          </cell>
          <cell r="L596">
            <v>772.09999999999991</v>
          </cell>
          <cell r="M596">
            <v>771.96450000000004</v>
          </cell>
          <cell r="N596">
            <v>0</v>
          </cell>
          <cell r="O596">
            <v>0</v>
          </cell>
        </row>
        <row r="597">
          <cell r="B597" t="str">
            <v>3024189</v>
          </cell>
          <cell r="C597" t="str">
            <v>Инструкция KAIROS COMBI</v>
          </cell>
          <cell r="D597" t="str">
            <v>Инструкция на KAIROS COMBI</v>
          </cell>
          <cell r="E597" t="str">
            <v>DOCUMENT. COMBI IT-ES-PT-FR-GR-EN</v>
          </cell>
          <cell r="F597">
            <v>4.70953</v>
          </cell>
          <cell r="G597">
            <v>4.71</v>
          </cell>
          <cell r="H597">
            <v>3.0781899999999998</v>
          </cell>
          <cell r="I597">
            <v>1.7092200000000002</v>
          </cell>
          <cell r="J597">
            <v>1.70922</v>
          </cell>
          <cell r="K597">
            <v>565.14359999999999</v>
          </cell>
          <cell r="L597">
            <v>329.7</v>
          </cell>
          <cell r="M597">
            <v>270.88072</v>
          </cell>
          <cell r="N597">
            <v>0</v>
          </cell>
          <cell r="O597">
            <v>0</v>
          </cell>
        </row>
        <row r="598">
          <cell r="B598" t="str">
            <v>3024190</v>
          </cell>
          <cell r="C598" t="str">
            <v>KIT SOST CN-CF 300-2 CN THERMO –TR/TT</v>
          </cell>
          <cell r="D598" t="str">
            <v>Инструкция на KAIROS COMBI</v>
          </cell>
          <cell r="E598" t="str">
            <v>KIT SOST CN-CF 300-2 CN THERMO –TR/TT</v>
          </cell>
          <cell r="F598" t="str">
            <v>-</v>
          </cell>
          <cell r="G598" t="str">
            <v>-</v>
          </cell>
          <cell r="H598" t="e">
            <v>#N/A</v>
          </cell>
          <cell r="I598">
            <v>0</v>
          </cell>
          <cell r="J598">
            <v>66.37885</v>
          </cell>
          <cell r="K598">
            <v>0</v>
          </cell>
          <cell r="L598">
            <v>0</v>
          </cell>
          <cell r="M598" t="e">
            <v>#N/A</v>
          </cell>
          <cell r="N598">
            <v>0</v>
          </cell>
          <cell r="O598">
            <v>0</v>
          </cell>
        </row>
        <row r="599">
          <cell r="B599" t="str">
            <v>3024193</v>
          </cell>
          <cell r="C599" t="str">
            <v>Roof frame for Kairos Thermo HF 200/2</v>
          </cell>
          <cell r="D599" t="str">
            <v>Roof frame for Kairos Thermo HF 200/2</v>
          </cell>
          <cell r="E599" t="str">
            <v>FIXATION THERMO HF 200-2 TT</v>
          </cell>
          <cell r="F599">
            <v>33.059133333333335</v>
          </cell>
          <cell r="G599">
            <v>56.67</v>
          </cell>
          <cell r="H599">
            <v>56.672800000000002</v>
          </cell>
          <cell r="I599">
            <v>51.704820000000005</v>
          </cell>
          <cell r="J599">
            <v>51.704819999999998</v>
          </cell>
          <cell r="K599">
            <v>3967.096</v>
          </cell>
          <cell r="L599">
            <v>3966.9</v>
          </cell>
          <cell r="M599">
            <v>4987.2064</v>
          </cell>
          <cell r="N599">
            <v>0</v>
          </cell>
          <cell r="O599">
            <v>0</v>
          </cell>
        </row>
        <row r="600">
          <cell r="B600" t="str">
            <v>3024200</v>
          </cell>
          <cell r="C600" t="str">
            <v>Инструкция KAIROS XP 2.5-1</v>
          </cell>
          <cell r="D600" t="str">
            <v>Инструкция на KAIROS XP 2.5-1</v>
          </cell>
          <cell r="E600" t="str">
            <v>MANUALE ISTRUZIONI XP 2.5 GRECO</v>
          </cell>
          <cell r="F600">
            <v>0.25425750000000003</v>
          </cell>
          <cell r="G600">
            <v>0.44</v>
          </cell>
          <cell r="H600">
            <v>0.34671477272727275</v>
          </cell>
          <cell r="I600">
            <v>0.35895176470588241</v>
          </cell>
          <cell r="J600">
            <v>0.43586999999999998</v>
          </cell>
          <cell r="K600">
            <v>30.510900000000003</v>
          </cell>
          <cell r="L600">
            <v>30.8</v>
          </cell>
          <cell r="M600">
            <v>30.510900000000003</v>
          </cell>
          <cell r="N600">
            <v>0</v>
          </cell>
          <cell r="O600">
            <v>0</v>
          </cell>
        </row>
        <row r="601">
          <cell r="B601" t="str">
            <v>3024205</v>
          </cell>
          <cell r="C601" t="str">
            <v>Hydraulic fittings for ground installation of 200/2</v>
          </cell>
          <cell r="D601" t="str">
            <v>Hydraulic fittings for ground installation of 200/2</v>
          </cell>
          <cell r="E601" t="str">
            <v>HYDR KIT THERMO HF 200-2 TR</v>
          </cell>
          <cell r="F601">
            <v>50.27129</v>
          </cell>
          <cell r="G601">
            <v>50.27</v>
          </cell>
          <cell r="H601">
            <v>50.271289999999993</v>
          </cell>
          <cell r="I601">
            <v>48.31232</v>
          </cell>
          <cell r="J601">
            <v>48.31232</v>
          </cell>
          <cell r="K601">
            <v>6032.5547999999999</v>
          </cell>
          <cell r="L601">
            <v>3518.9</v>
          </cell>
          <cell r="M601">
            <v>4423.8735199999992</v>
          </cell>
          <cell r="N601">
            <v>0</v>
          </cell>
          <cell r="O601">
            <v>0</v>
          </cell>
        </row>
        <row r="602">
          <cell r="B602" t="str">
            <v>3024206</v>
          </cell>
          <cell r="C602" t="str">
            <v>Ground frame for Kairos Thermo HF 200/2</v>
          </cell>
          <cell r="D602" t="str">
            <v>Ground frame for Kairos Thermo HF 200/2</v>
          </cell>
          <cell r="E602" t="str">
            <v>INSTALL. KIT THERMO HF 200-2 TR</v>
          </cell>
          <cell r="F602">
            <v>85.088200000000001</v>
          </cell>
          <cell r="G602">
            <v>85.09</v>
          </cell>
          <cell r="H602">
            <v>85.088200000000001</v>
          </cell>
          <cell r="I602">
            <v>55.770320000000005</v>
          </cell>
          <cell r="J602">
            <v>55.770319999999998</v>
          </cell>
          <cell r="K602">
            <v>10210.584000000001</v>
          </cell>
          <cell r="L602">
            <v>5956.3</v>
          </cell>
          <cell r="M602">
            <v>7487.7615999999998</v>
          </cell>
          <cell r="N602">
            <v>0</v>
          </cell>
          <cell r="O602">
            <v>0</v>
          </cell>
        </row>
        <row r="603">
          <cell r="B603" t="str">
            <v>3024234</v>
          </cell>
          <cell r="C603" t="str">
            <v>SOLAR PIPE INSULATED 1 METER</v>
          </cell>
          <cell r="D603" t="str">
            <v>Stainless steel roof passage pipes</v>
          </cell>
          <cell r="E603" t="str">
            <v>SOLAR PIPE INSULATED 1 METER</v>
          </cell>
          <cell r="F603" t="str">
            <v>-</v>
          </cell>
          <cell r="G603" t="str">
            <v>-</v>
          </cell>
          <cell r="H603" t="e">
            <v>#N/A</v>
          </cell>
          <cell r="I603">
            <v>0</v>
          </cell>
          <cell r="J603">
            <v>32.370669999999997</v>
          </cell>
          <cell r="K603">
            <v>0</v>
          </cell>
          <cell r="L603">
            <v>0</v>
          </cell>
          <cell r="M603" t="e">
            <v>#N/A</v>
          </cell>
          <cell r="N603">
            <v>0</v>
          </cell>
          <cell r="O603">
            <v>0</v>
          </cell>
        </row>
        <row r="604">
          <cell r="B604" t="str">
            <v>3024249</v>
          </cell>
          <cell r="C604" t="str">
            <v>Направляющие горизонтальные (CF 2.0)</v>
          </cell>
          <cell r="D604" t="str">
            <v>Монтажные направляющие горизонтальные (CF 2.0)</v>
          </cell>
          <cell r="E604" t="str">
            <v>HORIZONTAL BAR (CF 2.0)</v>
          </cell>
          <cell r="F604" t="str">
            <v>-</v>
          </cell>
          <cell r="G604" t="str">
            <v>-</v>
          </cell>
          <cell r="H604" t="str">
            <v>-</v>
          </cell>
          <cell r="I604">
            <v>0</v>
          </cell>
          <cell r="J604">
            <v>18.597919999999998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</row>
        <row r="605">
          <cell r="B605" t="str">
            <v>3024250</v>
          </cell>
          <cell r="C605" t="str">
            <v>Направляющие горизонтальные (VT - VDF)</v>
          </cell>
          <cell r="D605" t="str">
            <v>Монтажные направляющие горизонтальные (VT0VDF)</v>
          </cell>
          <cell r="E605" t="str">
            <v>HORIZONAL BAR (VT0VDF)</v>
          </cell>
          <cell r="F605">
            <v>25.014720000000001</v>
          </cell>
          <cell r="G605">
            <v>25.01</v>
          </cell>
          <cell r="H605">
            <v>25.014720000000001</v>
          </cell>
          <cell r="I605">
            <v>25.014720000000001</v>
          </cell>
          <cell r="J605">
            <v>25.014720000000001</v>
          </cell>
          <cell r="K605">
            <v>3001.7664</v>
          </cell>
          <cell r="L605">
            <v>1750.7</v>
          </cell>
          <cell r="M605">
            <v>2201.2953600000001</v>
          </cell>
          <cell r="N605">
            <v>0</v>
          </cell>
          <cell r="O605">
            <v>0</v>
          </cell>
        </row>
        <row r="606">
          <cell r="B606" t="str">
            <v>3024251</v>
          </cell>
          <cell r="C606" t="str">
            <v>Треугольная рама VT</v>
          </cell>
          <cell r="D606" t="str">
            <v>Треугольная рама VT (VD0VDF)</v>
          </cell>
          <cell r="E606" t="str">
            <v>TRIANGLE (VD0VDF)</v>
          </cell>
          <cell r="F606" t="str">
            <v>-</v>
          </cell>
          <cell r="G606" t="str">
            <v>-</v>
          </cell>
          <cell r="H606" t="str">
            <v>-</v>
          </cell>
          <cell r="I606">
            <v>0</v>
          </cell>
          <cell r="J606">
            <v>40.350559999999994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</row>
        <row r="607">
          <cell r="B607" t="str">
            <v>3078061</v>
          </cell>
          <cell r="C607" t="str">
            <v>Активный анод малого размера</v>
          </cell>
          <cell r="D607" t="str">
            <v>Активный анод малый</v>
          </cell>
          <cell r="E607" t="str">
            <v>ACTIVE ANODE KIT CYL CD -SMALL</v>
          </cell>
          <cell r="F607">
            <v>107.61863</v>
          </cell>
          <cell r="G607">
            <v>107.62</v>
          </cell>
          <cell r="H607">
            <v>82.670630000000003</v>
          </cell>
          <cell r="I607">
            <v>82.670629999999989</v>
          </cell>
          <cell r="J607">
            <v>88.182000000000002</v>
          </cell>
          <cell r="K607">
            <v>12914.2356</v>
          </cell>
          <cell r="L607">
            <v>7533.4000000000005</v>
          </cell>
          <cell r="M607">
            <v>7275.0154400000001</v>
          </cell>
          <cell r="N607">
            <v>0</v>
          </cell>
          <cell r="O607">
            <v>0</v>
          </cell>
        </row>
        <row r="608">
          <cell r="B608" t="str">
            <v>3078062</v>
          </cell>
          <cell r="C608" t="str">
            <v>Активный анод среднего размера</v>
          </cell>
          <cell r="D608" t="str">
            <v>Активный анод средний</v>
          </cell>
          <cell r="E608" t="str">
            <v>ACTIVE ANODE KIT CYL CD -MEDIUM</v>
          </cell>
          <cell r="F608">
            <v>162.19238000000001</v>
          </cell>
          <cell r="G608">
            <v>162.19</v>
          </cell>
          <cell r="H608">
            <v>124.60838</v>
          </cell>
          <cell r="I608">
            <v>124.60838000000001</v>
          </cell>
          <cell r="J608">
            <v>132.91560000000001</v>
          </cell>
          <cell r="K608">
            <v>19463.085600000002</v>
          </cell>
          <cell r="L608">
            <v>11353.3</v>
          </cell>
          <cell r="M608">
            <v>10965.53744</v>
          </cell>
          <cell r="N608">
            <v>0</v>
          </cell>
          <cell r="O608">
            <v>0</v>
          </cell>
        </row>
        <row r="609">
          <cell r="B609" t="str">
            <v>3024254</v>
          </cell>
          <cell r="C609" t="str">
            <v>Комплект кронштейнов гориз. Kairos VT</v>
          </cell>
          <cell r="D609" t="str">
            <v>Комплект кронштейнов для горизонтального монтажа Kairos VT</v>
          </cell>
          <cell r="E609" t="str">
            <v>SAFETY BRACKET PER VT/VDF</v>
          </cell>
          <cell r="F609" t="str">
            <v>-</v>
          </cell>
          <cell r="G609" t="str">
            <v>-</v>
          </cell>
          <cell r="H609" t="str">
            <v>-</v>
          </cell>
          <cell r="I609">
            <v>0</v>
          </cell>
          <cell r="J609">
            <v>2.2684000000000002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</row>
        <row r="610">
          <cell r="B610" t="str">
            <v>3078063</v>
          </cell>
          <cell r="C610" t="str">
            <v>Активный анод большого размера</v>
          </cell>
          <cell r="D610" t="str">
            <v>Активный анод большой</v>
          </cell>
          <cell r="E610" t="str">
            <v>ACTIVE ANODE KIT CYL CD -LARGE</v>
          </cell>
          <cell r="F610">
            <v>139.72499999999999</v>
          </cell>
          <cell r="G610">
            <v>139.72999999999999</v>
          </cell>
          <cell r="H610">
            <v>139.72499999999999</v>
          </cell>
          <cell r="I610">
            <v>139.72499999999999</v>
          </cell>
          <cell r="J610">
            <v>149.04</v>
          </cell>
          <cell r="K610">
            <v>16767</v>
          </cell>
          <cell r="L610">
            <v>9781.0999999999985</v>
          </cell>
          <cell r="M610">
            <v>12295.8</v>
          </cell>
          <cell r="N610">
            <v>0</v>
          </cell>
          <cell r="O610">
            <v>0</v>
          </cell>
        </row>
        <row r="611">
          <cell r="B611" t="str">
            <v>3078064</v>
          </cell>
          <cell r="C611" t="str">
            <v>Активный анод максимального размера</v>
          </cell>
          <cell r="D611" t="str">
            <v>Активный анод оч.большой</v>
          </cell>
          <cell r="E611" t="str">
            <v>ACTIVE ANODE KIT CYL CD -XLARGE</v>
          </cell>
          <cell r="F611">
            <v>154.34</v>
          </cell>
          <cell r="G611">
            <v>153.93</v>
          </cell>
          <cell r="H611">
            <v>153.93037999999999</v>
          </cell>
          <cell r="I611">
            <v>153.93038000000001</v>
          </cell>
          <cell r="J611">
            <v>164.19239999999999</v>
          </cell>
          <cell r="K611">
            <v>18520.8</v>
          </cell>
          <cell r="L611">
            <v>10775.1</v>
          </cell>
          <cell r="M611">
            <v>13545.873439999999</v>
          </cell>
          <cell r="N611">
            <v>0</v>
          </cell>
          <cell r="O611">
            <v>0</v>
          </cell>
        </row>
        <row r="612">
          <cell r="B612" t="str">
            <v>3095017</v>
          </cell>
          <cell r="C612" t="str">
            <v>Антивибрационный  уплотнитель внеш. блок</v>
          </cell>
          <cell r="D612" t="str">
            <v>Антивибрационный резиновый уплотнитель для внешнего блока</v>
          </cell>
          <cell r="E612" t="str">
            <v>KIT RUBBER FEET HP</v>
          </cell>
          <cell r="F612" t="str">
            <v>-</v>
          </cell>
          <cell r="G612" t="str">
            <v>-</v>
          </cell>
          <cell r="H612" t="str">
            <v>-</v>
          </cell>
          <cell r="I612">
            <v>0</v>
          </cell>
          <cell r="J612">
            <v>33.426989999999996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</row>
        <row r="613">
          <cell r="B613" t="str">
            <v>3024260</v>
          </cell>
          <cell r="C613" t="str">
            <v>Набор трубок для насоса PRO 25</v>
          </cell>
          <cell r="D613" t="str">
            <v>Набор трубок для насоса PRO 25</v>
          </cell>
          <cell r="E613" t="str">
            <v>PIPES KIT EXTENSION PUMP PRO 25</v>
          </cell>
          <cell r="F613" t="str">
            <v>-</v>
          </cell>
          <cell r="G613" t="str">
            <v>-</v>
          </cell>
          <cell r="H613" t="e">
            <v>#N/A</v>
          </cell>
          <cell r="I613">
            <v>0</v>
          </cell>
          <cell r="J613">
            <v>78.734100000000012</v>
          </cell>
          <cell r="K613">
            <v>0</v>
          </cell>
          <cell r="L613">
            <v>0</v>
          </cell>
          <cell r="M613" t="e">
            <v>#N/A</v>
          </cell>
          <cell r="N613">
            <v>0</v>
          </cell>
          <cell r="O613">
            <v>0</v>
          </cell>
        </row>
        <row r="614">
          <cell r="B614" t="str">
            <v>3318245</v>
          </cell>
          <cell r="C614" t="str">
            <v>Картонно-пластиковый шаблон 5шт.</v>
          </cell>
          <cell r="D614" t="str">
            <v>Картонно-пластиковый шаблон, 5 шт. в комплекте</v>
          </cell>
          <cell r="E614" t="str">
            <v>PLASTIC-COATED CARDBOARD TEMPLATES AR</v>
          </cell>
          <cell r="F614">
            <v>19.425810000000002</v>
          </cell>
          <cell r="G614">
            <v>19.420000000000002</v>
          </cell>
          <cell r="H614">
            <v>19.912299999999998</v>
          </cell>
          <cell r="I614">
            <v>20.78228</v>
          </cell>
          <cell r="J614">
            <v>20.78228</v>
          </cell>
          <cell r="K614">
            <v>2331.0972000000002</v>
          </cell>
          <cell r="L614">
            <v>1359.4</v>
          </cell>
          <cell r="M614">
            <v>1752.2823999999998</v>
          </cell>
          <cell r="N614">
            <v>0</v>
          </cell>
          <cell r="O614">
            <v>2778.332055408001</v>
          </cell>
        </row>
        <row r="615">
          <cell r="B615" t="str">
            <v>3318246</v>
          </cell>
          <cell r="C615" t="str">
            <v>Универсальный шаблон</v>
          </cell>
          <cell r="D615" t="str">
            <v>Универсальный шаблон
Состав: универсальный металлический шаблон для монтажа, уровень, инструкции по монтажу гидравлических подключений, настенного монтажа, системы дымоудаления, брезентовый чехол</v>
          </cell>
          <cell r="E615" t="str">
            <v>PROFESSIONAL METALLIC TEMPLATE (AR)</v>
          </cell>
          <cell r="F615">
            <v>21.809280000000001</v>
          </cell>
          <cell r="G615">
            <v>21.81</v>
          </cell>
          <cell r="H615">
            <v>23.286549999999998</v>
          </cell>
          <cell r="I615">
            <v>21.757270000000002</v>
          </cell>
          <cell r="J615">
            <v>21.757270000000002</v>
          </cell>
          <cell r="K615">
            <v>2617.1136000000001</v>
          </cell>
          <cell r="L615">
            <v>1526.6999999999998</v>
          </cell>
          <cell r="M615">
            <v>2049.2163999999998</v>
          </cell>
          <cell r="N615">
            <v>0</v>
          </cell>
          <cell r="O615">
            <v>4365.950372784001</v>
          </cell>
        </row>
        <row r="616">
          <cell r="B616" t="str">
            <v>343505</v>
          </cell>
          <cell r="C616" t="str">
            <v>JAQUETTE M1 GBE 2000L</v>
          </cell>
          <cell r="D616" t="str">
            <v>JAQUETTE M1 GBE 2000L</v>
          </cell>
          <cell r="E616" t="str">
            <v>JAQUETTE M1 GBE 2000L</v>
          </cell>
          <cell r="F616" t="str">
            <v>-</v>
          </cell>
          <cell r="G616" t="str">
            <v>-</v>
          </cell>
          <cell r="H616" t="e">
            <v>#N/A</v>
          </cell>
          <cell r="I616">
            <v>0</v>
          </cell>
          <cell r="J616">
            <v>162.36882999999997</v>
          </cell>
          <cell r="K616">
            <v>0</v>
          </cell>
          <cell r="L616">
            <v>0</v>
          </cell>
          <cell r="M616" t="e">
            <v>#N/A</v>
          </cell>
          <cell r="N616">
            <v>0</v>
          </cell>
          <cell r="O616">
            <v>0</v>
          </cell>
        </row>
        <row r="617">
          <cell r="B617" t="str">
            <v>3580800</v>
          </cell>
          <cell r="C617" t="str">
            <v>MAGNETFILTER  03</v>
          </cell>
          <cell r="D617" t="str">
            <v>MAGNET FILTER 03</v>
          </cell>
          <cell r="E617" t="str">
            <v>MAGNET FILTER 03</v>
          </cell>
          <cell r="F617" t="str">
            <v>-</v>
          </cell>
          <cell r="G617" t="str">
            <v>-</v>
          </cell>
          <cell r="H617" t="e">
            <v>#N/A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 t="e">
            <v>#N/A</v>
          </cell>
          <cell r="N617">
            <v>0</v>
          </cell>
          <cell r="O617">
            <v>0</v>
          </cell>
        </row>
        <row r="618">
          <cell r="B618" t="str">
            <v>3580801</v>
          </cell>
          <cell r="C618" t="str">
            <v>FILTERZAK VOOR MAGNET 03</v>
          </cell>
          <cell r="D618" t="str">
            <v>FILTER BAG FOR MAGNET 03</v>
          </cell>
          <cell r="E618" t="str">
            <v>FILTER BAG FOR MAGNET 03</v>
          </cell>
          <cell r="F618" t="str">
            <v>-</v>
          </cell>
          <cell r="G618" t="str">
            <v>-</v>
          </cell>
          <cell r="H618" t="e">
            <v>#N/A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 t="e">
            <v>#N/A</v>
          </cell>
          <cell r="N618">
            <v>0</v>
          </cell>
          <cell r="O618">
            <v>0</v>
          </cell>
        </row>
        <row r="619">
          <cell r="B619" t="str">
            <v>3580802</v>
          </cell>
          <cell r="C619" t="str">
            <v>MAGNETFILTER  04</v>
          </cell>
          <cell r="D619" t="str">
            <v>MAGNET FILTER 04</v>
          </cell>
          <cell r="E619" t="str">
            <v>MAGNET FILTER 04</v>
          </cell>
          <cell r="F619" t="str">
            <v>-</v>
          </cell>
          <cell r="G619" t="str">
            <v>-</v>
          </cell>
          <cell r="H619" t="e">
            <v>#N/A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 t="e">
            <v>#N/A</v>
          </cell>
          <cell r="N619">
            <v>0</v>
          </cell>
          <cell r="O619">
            <v>0</v>
          </cell>
        </row>
        <row r="620">
          <cell r="B620" t="str">
            <v>3580803</v>
          </cell>
          <cell r="C620" t="str">
            <v>MAGNETFILTER  07</v>
          </cell>
          <cell r="D620" t="str">
            <v>MAGNET FILTER 07</v>
          </cell>
          <cell r="E620" t="str">
            <v>MAGNET FILTER 07</v>
          </cell>
          <cell r="F620" t="str">
            <v>-</v>
          </cell>
          <cell r="G620" t="str">
            <v>-</v>
          </cell>
          <cell r="H620" t="e">
            <v>#N/A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 t="e">
            <v>#N/A</v>
          </cell>
          <cell r="N620">
            <v>0</v>
          </cell>
          <cell r="O620">
            <v>0</v>
          </cell>
        </row>
        <row r="621">
          <cell r="B621" t="str">
            <v>3580804</v>
          </cell>
          <cell r="C621" t="str">
            <v>MAGNETFILTER  28</v>
          </cell>
          <cell r="D621" t="str">
            <v>MAGNET FILTER 28</v>
          </cell>
          <cell r="E621" t="str">
            <v>MAGNET FILTER 28</v>
          </cell>
          <cell r="F621" t="str">
            <v>-</v>
          </cell>
          <cell r="G621" t="str">
            <v>-</v>
          </cell>
          <cell r="H621" t="e">
            <v>#N/A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 t="e">
            <v>#N/A</v>
          </cell>
          <cell r="N621">
            <v>0</v>
          </cell>
          <cell r="O621">
            <v>0</v>
          </cell>
        </row>
        <row r="622">
          <cell r="B622" t="str">
            <v>3590033</v>
          </cell>
          <cell r="C622" t="str">
            <v>Мраморная крошка для нейтрализации конде</v>
          </cell>
          <cell r="D622" t="str">
            <v>Сменные гранулы нейтрализации конденсата 10 кг</v>
          </cell>
          <cell r="E622" t="str">
            <v>GRANULATE FOR NEUTRALIZER 10KG</v>
          </cell>
          <cell r="F622">
            <v>23.404620000000001</v>
          </cell>
          <cell r="G622">
            <v>24.07</v>
          </cell>
          <cell r="H622">
            <v>18.484380000000002</v>
          </cell>
          <cell r="I622">
            <v>17.043610000000001</v>
          </cell>
          <cell r="J622">
            <v>19.364729999999998</v>
          </cell>
          <cell r="K622">
            <v>2808.5544</v>
          </cell>
          <cell r="L622">
            <v>1684.9</v>
          </cell>
          <cell r="M622">
            <v>1626.62544</v>
          </cell>
          <cell r="N622">
            <v>0</v>
          </cell>
          <cell r="O622">
            <v>0</v>
          </cell>
        </row>
        <row r="623">
          <cell r="B623" t="str">
            <v>3632013</v>
          </cell>
          <cell r="C623" t="str">
            <v>Блок розжига CF Superlux 10l</v>
          </cell>
          <cell r="D623" t="str">
            <v>IGNITION BOX CF SUPERLUX 10L газовая колонка</v>
          </cell>
          <cell r="E623" t="str">
            <v>IGNITION BOX CF SUPERLUX 10L</v>
          </cell>
          <cell r="F623">
            <v>2.0819640833333333</v>
          </cell>
          <cell r="G623">
            <v>2.37</v>
          </cell>
          <cell r="H623">
            <v>2.4408063636363635</v>
          </cell>
          <cell r="I623">
            <v>2.0500287058823532</v>
          </cell>
          <cell r="J623">
            <v>0</v>
          </cell>
          <cell r="K623">
            <v>249.83569</v>
          </cell>
          <cell r="L623">
            <v>165.9</v>
          </cell>
          <cell r="M623">
            <v>214.79095999999998</v>
          </cell>
          <cell r="N623">
            <v>0</v>
          </cell>
          <cell r="O623">
            <v>0</v>
          </cell>
        </row>
        <row r="624">
          <cell r="B624" t="str">
            <v>3705000</v>
          </cell>
          <cell r="C624" t="str">
            <v>Теплонос. Antifrogen SOLHT 21,3кг (-27)</v>
          </cell>
          <cell r="D624" t="str">
            <v>Теплоноситель Antifrogen SOL HT (от -27°С до +200°С), 21,6 кг
Полипропилен-гликоль, нетоксичный, гигроскопичный, без запаха; ингибиторы коррозии, содержащиеся в полипропилен-гликоле, служат для защиты металлических деталей солнечного оборудования</v>
          </cell>
          <cell r="E624" t="str">
            <v xml:space="preserve"> Antifrogen SOL HT  -27 21,6 кг (20 л) A3811</v>
          </cell>
          <cell r="F624">
            <v>29.038216666666663</v>
          </cell>
          <cell r="G624">
            <v>49.78</v>
          </cell>
          <cell r="H624">
            <v>39.597568181818183</v>
          </cell>
          <cell r="I624">
            <v>40.995129411764701</v>
          </cell>
          <cell r="J624">
            <v>0</v>
          </cell>
          <cell r="K624">
            <v>3484.5859999999998</v>
          </cell>
          <cell r="L624">
            <v>3484.6</v>
          </cell>
          <cell r="M624">
            <v>3484.5859999999998</v>
          </cell>
          <cell r="N624">
            <v>3484.5859999999998</v>
          </cell>
          <cell r="O624">
            <v>0</v>
          </cell>
        </row>
        <row r="625">
          <cell r="B625" t="str">
            <v>3705001</v>
          </cell>
          <cell r="C625" t="str">
            <v>Теплонос. Antifrogen SOLHT конц 22,6кг-6</v>
          </cell>
          <cell r="D625" t="str">
            <v>Теплоноситель  Antifrogen SOL Conc HT (от -65°С до +200°С), 22,6 кг
Концентрированный пролипропилен-гликоль, нетоксичный, гигроскопичный, без запаха; ингибиторы коррозии, содержащиеся в полипропилен-гликоле, служат для защиты металлических деталей солнечного оборудования</v>
          </cell>
          <cell r="E625" t="str">
            <v xml:space="preserve"> Antifrogen SOL HT conc -65 22,6 кг (20 л) A3902</v>
          </cell>
          <cell r="F625">
            <v>49.72773333333334</v>
          </cell>
          <cell r="G625">
            <v>85.25</v>
          </cell>
          <cell r="H625">
            <v>67.810545454545462</v>
          </cell>
          <cell r="I625">
            <v>70.203858823529416</v>
          </cell>
          <cell r="J625">
            <v>0</v>
          </cell>
          <cell r="K625">
            <v>5967.3280000000004</v>
          </cell>
          <cell r="L625">
            <v>5967.5</v>
          </cell>
          <cell r="M625">
            <v>5967.3280000000004</v>
          </cell>
          <cell r="N625">
            <v>5967.3280000000004</v>
          </cell>
          <cell r="O625">
            <v>0</v>
          </cell>
        </row>
        <row r="626">
          <cell r="B626" t="str">
            <v>3705002</v>
          </cell>
          <cell r="C626" t="str">
            <v>Жидкость очистки Antifrogen SOLHT 21кг</v>
          </cell>
          <cell r="D626" t="str">
            <v>Жидкость очистки Antifrogen SOL HT 21кг</v>
          </cell>
          <cell r="E626" t="str">
            <v xml:space="preserve"> Antifrogen SOL HT CLEAN 21,0 кг (20 л) A3902</v>
          </cell>
          <cell r="F626">
            <v>36.96018758333333</v>
          </cell>
          <cell r="G626">
            <v>63.36</v>
          </cell>
          <cell r="H626">
            <v>50.400255795454541</v>
          </cell>
          <cell r="I626">
            <v>52.179088352941172</v>
          </cell>
          <cell r="J626">
            <v>0</v>
          </cell>
          <cell r="K626">
            <v>4435.2225099999996</v>
          </cell>
          <cell r="L626">
            <v>4435.2</v>
          </cell>
          <cell r="M626">
            <v>4435.2225099999996</v>
          </cell>
          <cell r="N626">
            <v>4435.2225099999996</v>
          </cell>
          <cell r="O626">
            <v>0</v>
          </cell>
        </row>
        <row r="627">
          <cell r="B627" t="str">
            <v>3705005</v>
          </cell>
          <cell r="C627" t="str">
            <v>ANTIFREEZE KIT 10 L</v>
          </cell>
          <cell r="D627" t="str">
            <v>Теплоноситель  Antifrogen SOL Conc HT (от -65°С до +200°С), 10 л
Концентрированный пролипропилен-гликоль, нетоксичный, гигроскопичный, без запаха; ингибиторы коррозии, содержащиеся в полипропилен-гликоле, служат для защиты металлических деталей солнечного оборудования</v>
          </cell>
          <cell r="E627" t="str">
            <v>ANTIFREEZE KIT 10 L</v>
          </cell>
          <cell r="F627">
            <v>27.205391666666667</v>
          </cell>
          <cell r="G627">
            <v>46.64</v>
          </cell>
          <cell r="H627">
            <v>37.098261363636361</v>
          </cell>
          <cell r="I627">
            <v>38.407611764705884</v>
          </cell>
          <cell r="J627">
            <v>0</v>
          </cell>
          <cell r="K627">
            <v>3264.6469999999999</v>
          </cell>
          <cell r="L627">
            <v>3264.8</v>
          </cell>
          <cell r="M627">
            <v>3264.6469999999999</v>
          </cell>
          <cell r="N627">
            <v>3264.6469999999999</v>
          </cell>
          <cell r="O627">
            <v>14521.004620920001</v>
          </cell>
        </row>
        <row r="628">
          <cell r="B628" t="str">
            <v>3705006</v>
          </cell>
          <cell r="C628" t="str">
            <v>ANTIFREEZE KIT CLEANER 10 L</v>
          </cell>
          <cell r="D628" t="str">
            <v>Жидкость очистки Antifrogen SOLHT 10 л</v>
          </cell>
          <cell r="E628" t="str">
            <v> ANTIFREEZE KIT CLEANER 10 L</v>
          </cell>
          <cell r="F628">
            <v>24.359108333333332</v>
          </cell>
          <cell r="G628">
            <v>41.76</v>
          </cell>
          <cell r="H628">
            <v>33.216965909090909</v>
          </cell>
          <cell r="I628">
            <v>34.389329411764706</v>
          </cell>
          <cell r="J628">
            <v>0</v>
          </cell>
          <cell r="K628">
            <v>2923.0929999999998</v>
          </cell>
          <cell r="L628">
            <v>2923.2</v>
          </cell>
          <cell r="M628">
            <v>2923.0929999999998</v>
          </cell>
          <cell r="N628">
            <v>2923.0929999999998</v>
          </cell>
          <cell r="O628">
            <v>0</v>
          </cell>
        </row>
        <row r="629">
          <cell r="B629" t="str">
            <v>800215</v>
          </cell>
          <cell r="C629" t="str">
            <v>PŁYN ANTYZAMROŻENIOWY DO KOLEKTORA SŁON.</v>
          </cell>
          <cell r="D629" t="str">
            <v>Концентрированный Антифриз 5 литров</v>
          </cell>
          <cell r="E629" t="str">
            <v>LIQUIDO ANTIGELO PER IMP. SOLARI (5 LT)</v>
          </cell>
          <cell r="F629" t="str">
            <v>-</v>
          </cell>
          <cell r="G629" t="str">
            <v>-</v>
          </cell>
          <cell r="H629" t="e">
            <v>#N/A</v>
          </cell>
          <cell r="I629">
            <v>0</v>
          </cell>
          <cell r="J629">
            <v>14.035110000000001</v>
          </cell>
          <cell r="K629">
            <v>0</v>
          </cell>
          <cell r="L629">
            <v>0</v>
          </cell>
          <cell r="M629" t="e">
            <v>#N/A</v>
          </cell>
          <cell r="N629">
            <v>0</v>
          </cell>
          <cell r="O629">
            <v>0</v>
          </cell>
        </row>
        <row r="630">
          <cell r="B630" t="str">
            <v>916984</v>
          </cell>
          <cell r="C630" t="str">
            <v>Антифриз Thermagent SOL, 1 литр</v>
          </cell>
          <cell r="D630" t="str">
            <v>Антифриз Thermagent SOL, 1 литр</v>
          </cell>
          <cell r="E630" t="str">
            <v>ANTIFRIZ THERMAGENT SOL (-23S), 10KG</v>
          </cell>
          <cell r="F630">
            <v>8.6440749999999991</v>
          </cell>
          <cell r="G630">
            <v>14.82</v>
          </cell>
          <cell r="H630">
            <v>11.787374999999999</v>
          </cell>
          <cell r="I630">
            <v>12.2034</v>
          </cell>
          <cell r="J630">
            <v>0</v>
          </cell>
          <cell r="K630">
            <v>1037.289</v>
          </cell>
          <cell r="L630">
            <v>1037.4000000000001</v>
          </cell>
          <cell r="M630">
            <v>1037.289</v>
          </cell>
          <cell r="N630">
            <v>0</v>
          </cell>
          <cell r="O630">
            <v>0</v>
          </cell>
        </row>
        <row r="631">
          <cell r="B631" t="str">
            <v>916984R</v>
          </cell>
          <cell r="C631" t="str">
            <v>Антифриз Thermagent SOL (-27°С), 10кг</v>
          </cell>
          <cell r="D631" t="str">
            <v>Антифриз Thermagent SOL (-27°С), 10 кг
Полипропилен-гликоль, нетоксичный, гигроскопичный, без запаха; ингибиторы коррозии, содержащиеся в полипропилен-гликоле, служат для защиты металлических деталей солнечного оборудования</v>
          </cell>
          <cell r="E631" t="str">
            <v>Антифриз Thermagent SOL (-27°С), 10кг</v>
          </cell>
          <cell r="F631" t="str">
            <v>-</v>
          </cell>
          <cell r="G631" t="str">
            <v>-</v>
          </cell>
          <cell r="H631" t="e">
            <v>#N/A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 t="e">
            <v>#N/A</v>
          </cell>
          <cell r="N631">
            <v>0</v>
          </cell>
          <cell r="O631">
            <v>0</v>
          </cell>
        </row>
        <row r="632">
          <cell r="B632" t="str">
            <v>963225</v>
          </cell>
          <cell r="C632" t="str">
            <v>Антифриз Thermagent SOL (-40°С), 10кг</v>
          </cell>
          <cell r="D632" t="str">
            <v>Антифриз Thermagent SOL (-40°С), 10 кг
Полипропилен-гликоль, нетоксичный, гигроскопичный, без запаха; ингибиторы коррозии, содержащиеся в полипропилен-гликоле, служат для защиты металлических деталей солнечного оборудования</v>
          </cell>
          <cell r="E632" t="str">
            <v>ANTIFRIZ THERMAGENT SOL (-40S), 10KG</v>
          </cell>
          <cell r="F632">
            <v>10.444884999999999</v>
          </cell>
          <cell r="G632">
            <v>17.91</v>
          </cell>
          <cell r="H632">
            <v>14.243024999999999</v>
          </cell>
          <cell r="I632">
            <v>14.745719999999999</v>
          </cell>
          <cell r="J632">
            <v>0</v>
          </cell>
          <cell r="K632">
            <v>1253.3861999999999</v>
          </cell>
          <cell r="L632">
            <v>1253.7</v>
          </cell>
          <cell r="M632">
            <v>1253.3861999999999</v>
          </cell>
          <cell r="N632">
            <v>0</v>
          </cell>
          <cell r="O632">
            <v>0</v>
          </cell>
        </row>
        <row r="633">
          <cell r="B633" t="str">
            <v>966355</v>
          </cell>
          <cell r="C633" t="str">
            <v>Антифриз Thermagent SOL (-40°С), 20кг</v>
          </cell>
          <cell r="D633" t="str">
            <v>Антифриз Thermagent SOL (-40°С), 20 кг
Полипропилен-гликоль, нетоксичный, гигроскопичный, без запаха; ингибиторы коррозии, содержащиеся в полипропилен-гликоле, служат для защиты металлических деталей солнечного оборудования</v>
          </cell>
          <cell r="E633" t="str">
            <v>ANTIFRIZ THERMAGENT SOL (-40S), 20KG</v>
          </cell>
          <cell r="F633">
            <v>20.889855000000001</v>
          </cell>
          <cell r="G633">
            <v>35.81</v>
          </cell>
          <cell r="H633">
            <v>28.486165909090911</v>
          </cell>
          <cell r="I633">
            <v>29.49156</v>
          </cell>
          <cell r="J633">
            <v>0</v>
          </cell>
          <cell r="K633">
            <v>2506.7826</v>
          </cell>
          <cell r="L633">
            <v>2506.7000000000003</v>
          </cell>
          <cell r="M633">
            <v>2506.7826</v>
          </cell>
          <cell r="N633">
            <v>0</v>
          </cell>
          <cell r="O633">
            <v>0</v>
          </cell>
        </row>
        <row r="634">
          <cell r="B634" t="str">
            <v>А3319</v>
          </cell>
          <cell r="C634" t="str">
            <v>Антифриз Antifrogen SOL HT, 27 кг</v>
          </cell>
          <cell r="D634" t="str">
            <v>Антифриз Antifrogen SOL HT (от -27°С до +200°С), 27 кг
Полипропилен-гликоль, нетоксичный, гигроскопичный, без запаха; ингибиторы коррозии, содержащиеся в полипропилен-гликоле, служат для защиты металлических деталей солнечного оборудования</v>
          </cell>
          <cell r="E634" t="str">
            <v>Antifrogen SOL HT Conc</v>
          </cell>
          <cell r="F634" t="str">
            <v>-</v>
          </cell>
          <cell r="G634" t="str">
            <v>-</v>
          </cell>
          <cell r="H634" t="e">
            <v>#N/A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 t="e">
            <v>#N/A</v>
          </cell>
          <cell r="N634">
            <v>0</v>
          </cell>
          <cell r="O634">
            <v>0</v>
          </cell>
        </row>
        <row r="635">
          <cell r="B635" t="str">
            <v>12046361</v>
          </cell>
          <cell r="C635" t="str">
            <v>ШТЕКЕР 4P VM LOGON B</v>
          </cell>
          <cell r="D635" t="str">
            <v>PLUG 4P VM LOGON B</v>
          </cell>
          <cell r="E635" t="str">
            <v>PLUG 4P VM LOGON B</v>
          </cell>
          <cell r="F635" t="str">
            <v>-</v>
          </cell>
          <cell r="G635" t="str">
            <v>-</v>
          </cell>
          <cell r="H635" t="e">
            <v>#N/A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 t="e">
            <v>#N/A</v>
          </cell>
          <cell r="N635">
            <v>0</v>
          </cell>
          <cell r="O635">
            <v>0</v>
          </cell>
        </row>
        <row r="636">
          <cell r="B636" t="str">
            <v>12055172</v>
          </cell>
          <cell r="C636" t="str">
            <v>BOX NEUTRALIZZAZIONE DN2 BIS 450KW</v>
          </cell>
          <cell r="D636" t="str">
            <v>NEUTRALISATIONS-BOX DN2 BIS 450KW</v>
          </cell>
          <cell r="E636" t="str">
            <v>NEUTRALISATIONS-BOX DN2 BIS 450KW</v>
          </cell>
          <cell r="F636" t="str">
            <v>-</v>
          </cell>
          <cell r="G636" t="str">
            <v>-</v>
          </cell>
          <cell r="H636" t="str">
            <v>-</v>
          </cell>
          <cell r="I636">
            <v>0</v>
          </cell>
          <cell r="J636">
            <v>89.768550000000005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</row>
        <row r="637">
          <cell r="B637" t="str">
            <v>12055183</v>
          </cell>
          <cell r="C637" t="str">
            <v>BOX NEUTRALIZZAZIONE DN3 BIS 1500KW</v>
          </cell>
          <cell r="D637" t="str">
            <v>NEUTRALISATIONS-BOX DN3 BIS 1500KW</v>
          </cell>
          <cell r="E637" t="str">
            <v>NEUTRALISATIONS-BOX DN3 BIS 1500KW</v>
          </cell>
          <cell r="F637" t="str">
            <v>-</v>
          </cell>
          <cell r="G637" t="str">
            <v>-</v>
          </cell>
          <cell r="H637" t="e">
            <v>#N/A</v>
          </cell>
          <cell r="I637">
            <v>0</v>
          </cell>
          <cell r="J637">
            <v>136.74822</v>
          </cell>
          <cell r="K637">
            <v>0</v>
          </cell>
          <cell r="L637">
            <v>0</v>
          </cell>
          <cell r="M637" t="e">
            <v>#N/A</v>
          </cell>
          <cell r="N637">
            <v>0</v>
          </cell>
          <cell r="O637">
            <v>0</v>
          </cell>
        </row>
        <row r="638">
          <cell r="B638" t="str">
            <v>12055194</v>
          </cell>
          <cell r="C638" t="str">
            <v>BOX NEUTRALIZZAZIONE CON POMPA  HN1 5 BI</v>
          </cell>
          <cell r="D638" t="str">
            <v>NEUTRA.-BOX M. HEBEPUMPE HN1,5 BIS 280KW</v>
          </cell>
          <cell r="E638" t="str">
            <v>NEUTRA.-BOX M. HEBEPUMPE HN1,5 BIS 280KW</v>
          </cell>
          <cell r="F638" t="str">
            <v>-</v>
          </cell>
          <cell r="G638" t="str">
            <v>-</v>
          </cell>
          <cell r="H638" t="str">
            <v>-</v>
          </cell>
          <cell r="I638">
            <v>0</v>
          </cell>
          <cell r="J638">
            <v>283.47280000000001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</row>
        <row r="639">
          <cell r="B639" t="str">
            <v>3024318</v>
          </cell>
          <cell r="C639" t="str">
            <v>Солнечный расширительный бак 18л</v>
          </cell>
          <cell r="D639" t="str">
            <v>Солнечный расширительный бак 18л</v>
          </cell>
          <cell r="E639" t="str">
            <v>SOLAR EXPANSION VESSEL 18 LITRES</v>
          </cell>
          <cell r="F639">
            <v>18.937249999999999</v>
          </cell>
          <cell r="G639">
            <v>17.78</v>
          </cell>
          <cell r="H639">
            <v>14.11619</v>
          </cell>
          <cell r="I639">
            <v>13.65</v>
          </cell>
          <cell r="J639">
            <v>14.473100000000001</v>
          </cell>
          <cell r="K639">
            <v>2272.4699999999998</v>
          </cell>
          <cell r="L639">
            <v>1244.6000000000001</v>
          </cell>
          <cell r="M639">
            <v>1242.2247199999999</v>
          </cell>
          <cell r="N639">
            <v>0</v>
          </cell>
          <cell r="O639">
            <v>0</v>
          </cell>
        </row>
        <row r="640">
          <cell r="B640" t="str">
            <v>3024319</v>
          </cell>
          <cell r="C640" t="str">
            <v>Солнечный расширительный бак 25л</v>
          </cell>
          <cell r="D640" t="str">
            <v>Солнечный расширительный бак 25л</v>
          </cell>
          <cell r="E640" t="str">
            <v>SOLAR EXPANSION VESSEL 24 LITERS</v>
          </cell>
          <cell r="F640">
            <v>21.5</v>
          </cell>
          <cell r="G640">
            <v>19.54</v>
          </cell>
          <cell r="H640">
            <v>15.8</v>
          </cell>
          <cell r="I640">
            <v>15.22</v>
          </cell>
          <cell r="J640">
            <v>16.13777</v>
          </cell>
          <cell r="K640">
            <v>2580</v>
          </cell>
          <cell r="L640">
            <v>1367.8</v>
          </cell>
          <cell r="M640">
            <v>1390.4</v>
          </cell>
          <cell r="N640">
            <v>0</v>
          </cell>
          <cell r="O640">
            <v>0</v>
          </cell>
        </row>
        <row r="641">
          <cell r="B641" t="str">
            <v>3024320</v>
          </cell>
          <cell r="C641" t="str">
            <v>Солнечный расширительный бак 35л</v>
          </cell>
          <cell r="D641" t="str">
            <v>Солнечный расширительный бак 35л</v>
          </cell>
          <cell r="E641" t="str">
            <v>SOLAR EXPANSION VESSEL 35 LITRES</v>
          </cell>
          <cell r="F641">
            <v>34.71</v>
          </cell>
          <cell r="G641">
            <v>34.71</v>
          </cell>
          <cell r="H641">
            <v>25.6</v>
          </cell>
          <cell r="I641">
            <v>24.569999999999997</v>
          </cell>
          <cell r="J641">
            <v>26.051569999999998</v>
          </cell>
          <cell r="K641">
            <v>4165.2</v>
          </cell>
          <cell r="L641">
            <v>2429.7000000000003</v>
          </cell>
          <cell r="M641">
            <v>2252.8000000000002</v>
          </cell>
          <cell r="N641">
            <v>0</v>
          </cell>
          <cell r="O641">
            <v>0</v>
          </cell>
        </row>
        <row r="642">
          <cell r="B642" t="str">
            <v>3024321</v>
          </cell>
          <cell r="C642" t="str">
            <v>Солнечный расширительный бак 50л</v>
          </cell>
          <cell r="D642" t="str">
            <v>Солнечный расширительный бак 50л</v>
          </cell>
          <cell r="E642" t="str">
            <v>SOLAR EXPANSION VESSEL 50 LITRES</v>
          </cell>
          <cell r="F642">
            <v>48.778689999999997</v>
          </cell>
          <cell r="G642">
            <v>45.7</v>
          </cell>
          <cell r="H642">
            <v>35.590000000000003</v>
          </cell>
          <cell r="I642">
            <v>35.590000000000003</v>
          </cell>
          <cell r="J642">
            <v>37.736080000000001</v>
          </cell>
          <cell r="K642">
            <v>5853.4427999999998</v>
          </cell>
          <cell r="L642">
            <v>3199</v>
          </cell>
          <cell r="M642">
            <v>3131.92</v>
          </cell>
          <cell r="N642">
            <v>0</v>
          </cell>
          <cell r="O642">
            <v>0</v>
          </cell>
        </row>
        <row r="643">
          <cell r="B643" t="str">
            <v>3024322</v>
          </cell>
          <cell r="C643" t="str">
            <v>Солнечный расширительный бак 80л</v>
          </cell>
          <cell r="D643" t="str">
            <v>Солнечный расширительный бак 80л</v>
          </cell>
          <cell r="E643" t="str">
            <v>SOLAR EXPANSION VESSEL 80 LITRES</v>
          </cell>
          <cell r="F643">
            <v>63.6</v>
          </cell>
          <cell r="G643">
            <v>63.91</v>
          </cell>
          <cell r="H643">
            <v>48.82</v>
          </cell>
          <cell r="I643">
            <v>47.554549999999999</v>
          </cell>
          <cell r="J643">
            <v>50.422089999999997</v>
          </cell>
          <cell r="K643">
            <v>7632</v>
          </cell>
          <cell r="L643">
            <v>4473.7</v>
          </cell>
          <cell r="M643">
            <v>4296.16</v>
          </cell>
          <cell r="N643">
            <v>0</v>
          </cell>
          <cell r="O643">
            <v>0</v>
          </cell>
        </row>
        <row r="644">
          <cell r="B644" t="str">
            <v>3024323</v>
          </cell>
          <cell r="C644" t="str">
            <v>SOLAR EXPANSION VESSEL 150 LITRES</v>
          </cell>
          <cell r="D644" t="str">
            <v>Солнечный расширительный бак 150л</v>
          </cell>
          <cell r="E644" t="str">
            <v>SOLAR EXPANSION VESSEL 150 LITRES</v>
          </cell>
          <cell r="F644">
            <v>109.01</v>
          </cell>
          <cell r="G644">
            <v>109.01</v>
          </cell>
          <cell r="H644">
            <v>89.14</v>
          </cell>
          <cell r="I644">
            <v>84.9</v>
          </cell>
          <cell r="J644">
            <v>94.515140000000002</v>
          </cell>
          <cell r="K644">
            <v>13081.2</v>
          </cell>
          <cell r="L644">
            <v>7630.7000000000007</v>
          </cell>
          <cell r="M644">
            <v>7844.32</v>
          </cell>
          <cell r="N644">
            <v>0</v>
          </cell>
          <cell r="O644">
            <v>0</v>
          </cell>
        </row>
        <row r="645">
          <cell r="B645" t="str">
            <v>3024324</v>
          </cell>
          <cell r="C645" t="str">
            <v>SOLAR EXPANSION VESSEL 200 LITRES</v>
          </cell>
          <cell r="D645" t="str">
            <v>Солнечный расширительный бак 200л</v>
          </cell>
          <cell r="E645" t="str">
            <v>SOLAR EXPANSION VESSEL 200 LITRES</v>
          </cell>
          <cell r="F645" t="str">
            <v>-</v>
          </cell>
          <cell r="G645" t="str">
            <v>-</v>
          </cell>
          <cell r="H645" t="str">
            <v>-</v>
          </cell>
          <cell r="I645">
            <v>0</v>
          </cell>
          <cell r="J645">
            <v>109.2109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</row>
        <row r="646">
          <cell r="B646" t="str">
            <v>12055205</v>
          </cell>
          <cell r="C646" t="str">
            <v>BOX NEUTRALIZZAZIONE CON POMPA HN2 5 BIS</v>
          </cell>
          <cell r="D646" t="str">
            <v>NEUTRA.-BOX M. HEBEPUMPE HN2,5 BIS 540KW</v>
          </cell>
          <cell r="E646" t="str">
            <v>NEUTRA.-BOX M. HEBEPUMPE HN2,5 BIS 540KW</v>
          </cell>
          <cell r="F646" t="str">
            <v>-</v>
          </cell>
          <cell r="G646" t="str">
            <v>-</v>
          </cell>
          <cell r="H646" t="e">
            <v>#N/A</v>
          </cell>
          <cell r="I646">
            <v>0</v>
          </cell>
          <cell r="J646">
            <v>339.09242</v>
          </cell>
          <cell r="K646">
            <v>0</v>
          </cell>
          <cell r="L646">
            <v>0</v>
          </cell>
          <cell r="M646" t="e">
            <v>#N/A</v>
          </cell>
          <cell r="N646">
            <v>0</v>
          </cell>
          <cell r="O646">
            <v>0</v>
          </cell>
        </row>
        <row r="647">
          <cell r="B647" t="str">
            <v>12055216</v>
          </cell>
          <cell r="C647" t="str">
            <v>BOX NEUTRALIZZAZIONE CON POMPA HN2 7 BIS</v>
          </cell>
          <cell r="D647" t="str">
            <v>NEUTRA.-BOX M. HEBEPUMPE HN2,7 BIS 750KW</v>
          </cell>
          <cell r="E647" t="str">
            <v>NEUTRA.-BOX M. HEBEPUMPE HN2,7 BIS 750KW</v>
          </cell>
          <cell r="F647" t="str">
            <v>-</v>
          </cell>
          <cell r="G647" t="str">
            <v>-</v>
          </cell>
          <cell r="H647" t="e">
            <v>#N/A</v>
          </cell>
          <cell r="I647">
            <v>0</v>
          </cell>
          <cell r="J647">
            <v>658.24199999999996</v>
          </cell>
          <cell r="K647">
            <v>0</v>
          </cell>
          <cell r="L647">
            <v>0</v>
          </cell>
          <cell r="M647" t="e">
            <v>#N/A</v>
          </cell>
          <cell r="N647">
            <v>0</v>
          </cell>
          <cell r="O647">
            <v>0</v>
          </cell>
        </row>
        <row r="648">
          <cell r="B648" t="str">
            <v>3024352</v>
          </cell>
          <cell r="C648" t="str">
            <v>Гидравлический комплект CF 2.0-1</v>
          </cell>
          <cell r="D648" t="str">
            <v>Комплект гидравлических фитингов для 1 коллектора Kairos CF 2.0-1</v>
          </cell>
          <cell r="E648" t="str">
            <v>HYDRAULIC KIT 1 COLLECTOR CF 2.0-1</v>
          </cell>
          <cell r="F648">
            <v>18.83315</v>
          </cell>
          <cell r="G648">
            <v>15.87</v>
          </cell>
          <cell r="H648">
            <v>14.241289999999999</v>
          </cell>
          <cell r="I648">
            <v>12.86645</v>
          </cell>
          <cell r="J648">
            <v>12.86645</v>
          </cell>
          <cell r="K648">
            <v>2259.9780000000001</v>
          </cell>
          <cell r="L648">
            <v>1110.8999999999999</v>
          </cell>
          <cell r="M648">
            <v>1253.23352</v>
          </cell>
          <cell r="N648">
            <v>0</v>
          </cell>
          <cell r="O648">
            <v>0</v>
          </cell>
        </row>
        <row r="649">
          <cell r="B649" t="str">
            <v>3024353</v>
          </cell>
          <cell r="C649" t="str">
            <v>Гидравлический комплект CF 2.0-1 доп</v>
          </cell>
          <cell r="D649" t="str">
            <v>Комплект гидравлических фитингов для дополнительного коллектора Kairos CF 2.0-1</v>
          </cell>
          <cell r="E649" t="str">
            <v>HYDRAULIC KIT 1 EXTEND COLL CF 2.0-1</v>
          </cell>
          <cell r="F649">
            <v>16.03565</v>
          </cell>
          <cell r="G649">
            <v>16.02</v>
          </cell>
          <cell r="H649">
            <v>7.9514999999999993</v>
          </cell>
          <cell r="I649">
            <v>6.5825199999999997</v>
          </cell>
          <cell r="J649">
            <v>6.5825200000000006</v>
          </cell>
          <cell r="K649">
            <v>1924.278</v>
          </cell>
          <cell r="L649">
            <v>1121.3999999999999</v>
          </cell>
          <cell r="M649">
            <v>699.73199999999997</v>
          </cell>
          <cell r="N649">
            <v>0</v>
          </cell>
          <cell r="O649">
            <v>0</v>
          </cell>
        </row>
        <row r="650">
          <cell r="B650" t="str">
            <v>3024359</v>
          </cell>
          <cell r="C650" t="str">
            <v>Рама монтажа на крыше 1 кол. CF 2.0-1</v>
          </cell>
          <cell r="D650" t="str">
            <v>Рама для монтажа на крыше 1 коллектора Kairos CF 2.0-1</v>
          </cell>
          <cell r="E650" t="str">
            <v>KIT ON ROOF 1 COLL CF 2.0-1</v>
          </cell>
          <cell r="F650" t="str">
            <v>-</v>
          </cell>
          <cell r="G650" t="str">
            <v>-</v>
          </cell>
          <cell r="H650" t="str">
            <v>-</v>
          </cell>
          <cell r="I650">
            <v>0</v>
          </cell>
          <cell r="J650">
            <v>19.596319999999999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</row>
        <row r="651">
          <cell r="B651" t="str">
            <v>3024360</v>
          </cell>
          <cell r="C651" t="str">
            <v>Рама монтажа на крыше 2 кол. CF 2.0-1</v>
          </cell>
          <cell r="D651" t="str">
            <v>Рама для монтажа на крыше 2-х коллекторов Kairos CF 2.0-1</v>
          </cell>
          <cell r="E651" t="str">
            <v>KIT ON ROOF 2 COLL CF 2.0-1</v>
          </cell>
          <cell r="F651" t="str">
            <v>-</v>
          </cell>
          <cell r="G651" t="str">
            <v>-</v>
          </cell>
          <cell r="H651" t="str">
            <v>-</v>
          </cell>
          <cell r="I651">
            <v>0</v>
          </cell>
          <cell r="J651">
            <v>31.244319999999998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</row>
        <row r="652">
          <cell r="B652" t="str">
            <v>3024361</v>
          </cell>
          <cell r="C652" t="str">
            <v>Доп.рама монтажа на крыше CF2.0-1</v>
          </cell>
          <cell r="D652" t="str">
            <v>Дополнительная рама для монтажа на крыше коллекторов Kairos CF 2.0-1</v>
          </cell>
          <cell r="E652" t="str">
            <v>KIT ON ROOF EXT 1 COLL CF 2.0-1</v>
          </cell>
          <cell r="F652" t="str">
            <v>-</v>
          </cell>
          <cell r="G652" t="str">
            <v>-</v>
          </cell>
          <cell r="H652" t="str">
            <v>-</v>
          </cell>
          <cell r="I652">
            <v>0</v>
          </cell>
          <cell r="J652">
            <v>4.8283199999999997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</row>
        <row r="653">
          <cell r="B653" t="str">
            <v>12055227</v>
          </cell>
          <cell r="C653" t="str">
            <v>GRANULATO NEUTRALIZZAZIONE GIALIT-K SSAC</v>
          </cell>
          <cell r="D653" t="str">
            <v>NEUTRALISATIONSGRANULAT GIALIT-K SACK 25</v>
          </cell>
          <cell r="E653" t="str">
            <v>NEUTRALISATIONSGRANULAT GIALIT-K SACK 25</v>
          </cell>
          <cell r="F653" t="str">
            <v>-</v>
          </cell>
          <cell r="G653" t="str">
            <v>-</v>
          </cell>
          <cell r="H653" t="e">
            <v>#N/A</v>
          </cell>
          <cell r="I653">
            <v>0</v>
          </cell>
          <cell r="J653">
            <v>13.313120000000001</v>
          </cell>
          <cell r="K653">
            <v>0</v>
          </cell>
          <cell r="L653">
            <v>0</v>
          </cell>
          <cell r="M653" t="e">
            <v>#N/A</v>
          </cell>
          <cell r="N653">
            <v>0</v>
          </cell>
          <cell r="O653">
            <v>0</v>
          </cell>
        </row>
        <row r="654">
          <cell r="B654" t="str">
            <v>3060249</v>
          </cell>
          <cell r="C654" t="str">
            <v>PRO R 120 VTS</v>
          </cell>
          <cell r="D654" t="str">
            <v>PRO R 120 VTS</v>
          </cell>
          <cell r="E654" t="str">
            <v>PRO R 120 VTS</v>
          </cell>
          <cell r="F654" t="str">
            <v>-</v>
          </cell>
          <cell r="G654" t="str">
            <v>-</v>
          </cell>
          <cell r="H654" t="e">
            <v>#N/A</v>
          </cell>
          <cell r="I654">
            <v>0</v>
          </cell>
          <cell r="J654">
            <v>124.80528</v>
          </cell>
          <cell r="K654">
            <v>0</v>
          </cell>
          <cell r="L654">
            <v>0</v>
          </cell>
          <cell r="M654" t="e">
            <v>#N/A</v>
          </cell>
          <cell r="N654">
            <v>0</v>
          </cell>
          <cell r="O654">
            <v>0</v>
          </cell>
        </row>
        <row r="655">
          <cell r="B655" t="str">
            <v>3060322</v>
          </cell>
          <cell r="C655" t="str">
            <v>ARIANEXT CD1 180 H бойлер косв. нагрева</v>
          </cell>
          <cell r="D655" t="str">
            <v>ARIANEXT CD1 180 H бойлер косвенного нагрева</v>
          </cell>
          <cell r="E655" t="str">
            <v>CD1 180 H</v>
          </cell>
          <cell r="F655" t="str">
            <v>-</v>
          </cell>
          <cell r="G655" t="str">
            <v>-</v>
          </cell>
          <cell r="H655" t="e">
            <v>#N/A</v>
          </cell>
          <cell r="I655">
            <v>0</v>
          </cell>
          <cell r="J655">
            <v>252.92500000000001</v>
          </cell>
          <cell r="K655">
            <v>0</v>
          </cell>
          <cell r="L655">
            <v>0</v>
          </cell>
          <cell r="M655" t="e">
            <v>#N/A</v>
          </cell>
          <cell r="N655">
            <v>0</v>
          </cell>
          <cell r="O655">
            <v>0</v>
          </cell>
        </row>
        <row r="656">
          <cell r="B656" t="str">
            <v>3060345</v>
          </cell>
          <cell r="C656" t="str">
            <v>CD1 300 H  Бак-аккумулятор</v>
          </cell>
          <cell r="D656" t="str">
            <v>CD1 300 H  Бак-аккумулятор</v>
          </cell>
          <cell r="E656" t="str">
            <v>CD1 300 H</v>
          </cell>
          <cell r="F656">
            <v>444.80333000000002</v>
          </cell>
          <cell r="G656">
            <v>427.85</v>
          </cell>
          <cell r="H656">
            <v>419.08043999999995</v>
          </cell>
          <cell r="I656">
            <v>343.86111</v>
          </cell>
          <cell r="J656">
            <v>368.02848999999998</v>
          </cell>
          <cell r="K656">
            <v>53376.399600000004</v>
          </cell>
          <cell r="L656">
            <v>29949.5</v>
          </cell>
          <cell r="M656">
            <v>36879.078719999998</v>
          </cell>
          <cell r="N656">
            <v>0</v>
          </cell>
          <cell r="O656">
            <v>0</v>
          </cell>
        </row>
        <row r="657">
          <cell r="B657" t="str">
            <v>3060365</v>
          </cell>
          <cell r="C657" t="str">
            <v>PRO R 150 VTS EU</v>
          </cell>
          <cell r="D657" t="str">
            <v>Комбинированный водонагреватель теплообменник + ТЭН</v>
          </cell>
          <cell r="E657" t="str">
            <v>PRO R 150 VTS EU</v>
          </cell>
          <cell r="F657" t="str">
            <v>-</v>
          </cell>
          <cell r="G657" t="str">
            <v>-</v>
          </cell>
          <cell r="H657" t="e">
            <v>#N/A</v>
          </cell>
          <cell r="I657">
            <v>0</v>
          </cell>
          <cell r="J657">
            <v>138.48057</v>
          </cell>
          <cell r="K657">
            <v>0</v>
          </cell>
          <cell r="L657">
            <v>0</v>
          </cell>
          <cell r="M657" t="e">
            <v>#N/A</v>
          </cell>
          <cell r="N657">
            <v>0</v>
          </cell>
          <cell r="O657">
            <v>0</v>
          </cell>
        </row>
        <row r="658">
          <cell r="B658" t="str">
            <v>3060366</v>
          </cell>
          <cell r="C658" t="str">
            <v>PRO R 200 VTS EU</v>
          </cell>
          <cell r="D658" t="str">
            <v>Комбинированный водонагреватель теплообменник + ТЭН</v>
          </cell>
          <cell r="E658" t="str">
            <v>PRO R 200 VTS EU</v>
          </cell>
          <cell r="F658" t="str">
            <v>-</v>
          </cell>
          <cell r="G658" t="str">
            <v>-</v>
          </cell>
          <cell r="H658" t="e">
            <v>#N/A</v>
          </cell>
          <cell r="I658">
            <v>0</v>
          </cell>
          <cell r="J658">
            <v>165.75</v>
          </cell>
          <cell r="K658">
            <v>0</v>
          </cell>
          <cell r="L658">
            <v>0</v>
          </cell>
          <cell r="M658" t="e">
            <v>#N/A</v>
          </cell>
          <cell r="N658">
            <v>0</v>
          </cell>
          <cell r="O658">
            <v>0</v>
          </cell>
        </row>
        <row r="659">
          <cell r="B659" t="str">
            <v>3060373</v>
          </cell>
          <cell r="C659" t="str">
            <v>TI 500 STI EU водонагреватель</v>
          </cell>
          <cell r="D659" t="str">
            <v>TI 500 STI EU водонагреватель</v>
          </cell>
          <cell r="E659" t="str">
            <v>TI 500 STI EU</v>
          </cell>
          <cell r="F659">
            <v>433.73557999999997</v>
          </cell>
          <cell r="G659">
            <v>433.74</v>
          </cell>
          <cell r="H659">
            <v>433.73557999999997</v>
          </cell>
          <cell r="I659">
            <v>433.73557999999997</v>
          </cell>
          <cell r="J659">
            <v>433.73558000000003</v>
          </cell>
          <cell r="K659">
            <v>52048.2696</v>
          </cell>
          <cell r="L659">
            <v>30361.8</v>
          </cell>
          <cell r="M659">
            <v>38168.731039999999</v>
          </cell>
          <cell r="N659">
            <v>0</v>
          </cell>
          <cell r="O659">
            <v>0</v>
          </cell>
        </row>
        <row r="660">
          <cell r="B660" t="str">
            <v>3060403</v>
          </cell>
          <cell r="C660" t="str">
            <v>EXTRA CD2 400 - EU Бак-акк</v>
          </cell>
          <cell r="D660" t="str">
            <v>EXTRA CD2 400-EU Бак-аккумммулятор</v>
          </cell>
          <cell r="E660" t="str">
            <v>EXTRA CD2 400-EU</v>
          </cell>
          <cell r="F660" t="str">
            <v>-</v>
          </cell>
          <cell r="G660" t="str">
            <v>-</v>
          </cell>
          <cell r="H660" t="str">
            <v>-</v>
          </cell>
          <cell r="I660">
            <v>0</v>
          </cell>
          <cell r="J660">
            <v>794.04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</row>
        <row r="661">
          <cell r="B661" t="str">
            <v>3060404</v>
          </cell>
          <cell r="C661" t="str">
            <v>EXTRA CD2 500 - EU Бак-акк</v>
          </cell>
          <cell r="D661" t="str">
            <v>EXTRA CD2 500-EU  Бак-аккумммулятор</v>
          </cell>
          <cell r="E661" t="str">
            <v>EXTRA CD2 500-EU</v>
          </cell>
          <cell r="F661" t="str">
            <v>-</v>
          </cell>
          <cell r="G661" t="str">
            <v>-</v>
          </cell>
          <cell r="H661" t="str">
            <v>-</v>
          </cell>
          <cell r="I661">
            <v>0</v>
          </cell>
          <cell r="J661">
            <v>780.06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</row>
        <row r="662">
          <cell r="B662" t="str">
            <v>3060435</v>
          </cell>
          <cell r="C662" t="str">
            <v>BC1S CD1 300 CHX - EU</v>
          </cell>
          <cell r="D662" t="str">
            <v>BC1S CD1 300 CHX - EU</v>
          </cell>
          <cell r="E662" t="str">
            <v>BC1S CD1 300 CHX - EU</v>
          </cell>
          <cell r="F662" t="str">
            <v>-</v>
          </cell>
          <cell r="G662" t="str">
            <v>-</v>
          </cell>
          <cell r="H662" t="e">
            <v>#N/A</v>
          </cell>
          <cell r="I662">
            <v>0</v>
          </cell>
          <cell r="J662">
            <v>282.36</v>
          </cell>
          <cell r="K662">
            <v>0</v>
          </cell>
          <cell r="L662">
            <v>0</v>
          </cell>
          <cell r="M662" t="e">
            <v>#N/A</v>
          </cell>
          <cell r="N662">
            <v>0</v>
          </cell>
          <cell r="O662">
            <v>0</v>
          </cell>
        </row>
        <row r="663">
          <cell r="B663" t="str">
            <v>3060440</v>
          </cell>
          <cell r="C663" t="str">
            <v>BC1S CD1 200 ARI - EU Бак-аккумулятор</v>
          </cell>
          <cell r="D663" t="str">
            <v>BC1S CD1 200 ARI-EU Бак-аккумулятор</v>
          </cell>
          <cell r="E663" t="str">
            <v>BC1S CD1 200 ARI-EU</v>
          </cell>
          <cell r="F663">
            <v>193.42033333333333</v>
          </cell>
          <cell r="G663">
            <v>331.58</v>
          </cell>
          <cell r="H663">
            <v>263.755</v>
          </cell>
          <cell r="I663">
            <v>263.755</v>
          </cell>
          <cell r="J663">
            <v>263.755</v>
          </cell>
          <cell r="K663">
            <v>23210.44</v>
          </cell>
          <cell r="L663">
            <v>23210.6</v>
          </cell>
          <cell r="M663">
            <v>23210.44</v>
          </cell>
          <cell r="N663">
            <v>0</v>
          </cell>
          <cell r="O663">
            <v>75941.076181152021</v>
          </cell>
        </row>
        <row r="664">
          <cell r="B664" t="str">
            <v>3060441</v>
          </cell>
          <cell r="C664" t="str">
            <v>BC1S CD1 300 ARI - EU Бак-аккумулятор</v>
          </cell>
          <cell r="D664" t="str">
            <v>BC1S CD1 300 ARI-EU Бак-аккумулятор</v>
          </cell>
          <cell r="E664" t="str">
            <v>BC1S CD1 300 ARI-EU</v>
          </cell>
          <cell r="F664">
            <v>212.69459933333334</v>
          </cell>
          <cell r="G664">
            <v>364.62</v>
          </cell>
          <cell r="H664">
            <v>290.03809000000001</v>
          </cell>
          <cell r="I664">
            <v>290.03809000000001</v>
          </cell>
          <cell r="J664">
            <v>290.03809000000001</v>
          </cell>
          <cell r="K664">
            <v>25523.351920000001</v>
          </cell>
          <cell r="L664">
            <v>25523.4</v>
          </cell>
          <cell r="M664">
            <v>25523.351920000001</v>
          </cell>
          <cell r="N664">
            <v>0</v>
          </cell>
          <cell r="O664">
            <v>91660.657548096031</v>
          </cell>
        </row>
        <row r="665">
          <cell r="B665" t="str">
            <v>3060442</v>
          </cell>
          <cell r="C665" t="str">
            <v>BC1S CD1 450 ARI - EU Бак-аккумулятор</v>
          </cell>
          <cell r="D665" t="str">
            <v>BC1S CD1 450 ARI-EU Бак-аккумулятор</v>
          </cell>
          <cell r="E665" t="str">
            <v>BC1S CD1 450 ARI-EU</v>
          </cell>
          <cell r="F665">
            <v>274.61305625</v>
          </cell>
          <cell r="G665">
            <v>470.77</v>
          </cell>
          <cell r="H665">
            <v>374.47234943181815</v>
          </cell>
          <cell r="I665">
            <v>387.68902058823528</v>
          </cell>
          <cell r="J665">
            <v>439.38089000000002</v>
          </cell>
          <cell r="K665">
            <v>32953.566749999998</v>
          </cell>
          <cell r="L665">
            <v>32953.9</v>
          </cell>
          <cell r="M665">
            <v>32953.566749999998</v>
          </cell>
          <cell r="N665">
            <v>0</v>
          </cell>
          <cell r="O665">
            <v>116568.44492529605</v>
          </cell>
        </row>
        <row r="666">
          <cell r="B666" t="str">
            <v>3060448</v>
          </cell>
          <cell r="C666" t="str">
            <v>BC2S CD2 200 ARI - EU Бак-аккумулятор</v>
          </cell>
          <cell r="D666" t="str">
            <v>BC2S CD2 200 ARI-EU Бак-аккумулятор</v>
          </cell>
          <cell r="E666" t="str">
            <v>BC2S CD2 200 ARI-EU</v>
          </cell>
          <cell r="F666">
            <v>222.42797866666666</v>
          </cell>
          <cell r="G666">
            <v>381.31</v>
          </cell>
          <cell r="H666">
            <v>303.31088</v>
          </cell>
          <cell r="I666">
            <v>303.31088</v>
          </cell>
          <cell r="J666">
            <v>303.31088</v>
          </cell>
          <cell r="K666">
            <v>26691.35744</v>
          </cell>
          <cell r="L666">
            <v>26691.7</v>
          </cell>
          <cell r="M666">
            <v>26691.35744</v>
          </cell>
          <cell r="N666">
            <v>0</v>
          </cell>
          <cell r="O666">
            <v>86125.593686496024</v>
          </cell>
        </row>
        <row r="667">
          <cell r="B667" t="str">
            <v>3060449</v>
          </cell>
          <cell r="C667" t="str">
            <v>BC2S CD2 300 ARI - EU Бак-аккумулятор</v>
          </cell>
          <cell r="D667" t="str">
            <v>BC2S CD2 300 ARI-EU Бак-аккумулятор</v>
          </cell>
          <cell r="E667" t="str">
            <v>BC2S CD2 300 ARI - EU</v>
          </cell>
          <cell r="F667">
            <v>247.13333333333333</v>
          </cell>
          <cell r="G667">
            <v>423.66</v>
          </cell>
          <cell r="H667">
            <v>337</v>
          </cell>
          <cell r="I667">
            <v>337</v>
          </cell>
          <cell r="J667">
            <v>337</v>
          </cell>
          <cell r="K667">
            <v>29656</v>
          </cell>
          <cell r="L667">
            <v>29656.2</v>
          </cell>
          <cell r="M667">
            <v>29656</v>
          </cell>
          <cell r="N667">
            <v>0</v>
          </cell>
          <cell r="O667">
            <v>101291.66866728003</v>
          </cell>
        </row>
        <row r="668">
          <cell r="B668" t="str">
            <v>3060450</v>
          </cell>
          <cell r="C668" t="str">
            <v>BC2S CD2 450 ARI - EU Бак-аккумулятор</v>
          </cell>
          <cell r="D668" t="str">
            <v>BC2S CD2 450 ARI-EU Бак-аккумулятор</v>
          </cell>
          <cell r="E668" t="str">
            <v>BC2S CD2 450 ARI-EU</v>
          </cell>
          <cell r="F668">
            <v>483.54211000000004</v>
          </cell>
          <cell r="G668">
            <v>483.54</v>
          </cell>
          <cell r="H668">
            <v>483.54210999999998</v>
          </cell>
          <cell r="I668">
            <v>483.54210999999998</v>
          </cell>
          <cell r="J668">
            <v>483.54210999999998</v>
          </cell>
          <cell r="K668">
            <v>58025.053200000002</v>
          </cell>
          <cell r="L668">
            <v>33847.800000000003</v>
          </cell>
          <cell r="M668">
            <v>42551.705679999999</v>
          </cell>
          <cell r="N668">
            <v>0</v>
          </cell>
          <cell r="O668">
            <v>126642.26115340801</v>
          </cell>
        </row>
        <row r="669">
          <cell r="B669" t="str">
            <v>3060451</v>
          </cell>
          <cell r="C669" t="str">
            <v>CD1 180 H Бак-аккумулятор</v>
          </cell>
          <cell r="D669" t="str">
            <v>CD1 180 H Бак-аккумулятор</v>
          </cell>
          <cell r="E669" t="str">
            <v>CD1 180 H</v>
          </cell>
          <cell r="F669">
            <v>308.55736999999993</v>
          </cell>
          <cell r="G669">
            <v>327.83</v>
          </cell>
          <cell r="H669">
            <v>296.96510000000001</v>
          </cell>
          <cell r="I669">
            <v>243.28694999999999</v>
          </cell>
          <cell r="J669">
            <v>255.95445000000001</v>
          </cell>
          <cell r="K669">
            <v>37026.884399999995</v>
          </cell>
          <cell r="L669">
            <v>22948.1</v>
          </cell>
          <cell r="M669">
            <v>26132.928800000002</v>
          </cell>
          <cell r="N669">
            <v>0</v>
          </cell>
          <cell r="O669">
            <v>0</v>
          </cell>
        </row>
        <row r="670">
          <cell r="B670" t="str">
            <v>3060456</v>
          </cell>
          <cell r="C670" t="str">
            <v>CYL CKZ 1500 M1 - EU бак-акк</v>
          </cell>
          <cell r="D670" t="str">
            <v>CYL CKZ 1500 M1-EU бак-аккумулятор комплект</v>
          </cell>
          <cell r="E670" t="str">
            <v>CYL CKZ 1500 M1-EU</v>
          </cell>
          <cell r="F670" t="str">
            <v>-</v>
          </cell>
          <cell r="G670" t="str">
            <v>-</v>
          </cell>
          <cell r="H670" t="e">
            <v>#N/A</v>
          </cell>
          <cell r="I670">
            <v>0</v>
          </cell>
          <cell r="J670">
            <v>611.87890000000004</v>
          </cell>
          <cell r="K670">
            <v>0</v>
          </cell>
          <cell r="L670">
            <v>0</v>
          </cell>
          <cell r="M670" t="e">
            <v>#N/A</v>
          </cell>
          <cell r="N670">
            <v>0</v>
          </cell>
          <cell r="O670">
            <v>216933.87905280001</v>
          </cell>
        </row>
        <row r="671">
          <cell r="B671" t="str">
            <v>3060457</v>
          </cell>
          <cell r="C671" t="str">
            <v>CYL CKZ 2000 M1 - EU бак-акк</v>
          </cell>
          <cell r="D671" t="str">
            <v>CYL CKZ 2000 M1-EU бак-аккумулятор комплект</v>
          </cell>
          <cell r="E671" t="str">
            <v>CYL CKZ 2000 M1-EU</v>
          </cell>
          <cell r="F671" t="str">
            <v>-</v>
          </cell>
          <cell r="G671" t="str">
            <v>-</v>
          </cell>
          <cell r="H671" t="e">
            <v>#N/A</v>
          </cell>
          <cell r="I671">
            <v>0</v>
          </cell>
          <cell r="J671">
            <v>756.76571000000001</v>
          </cell>
          <cell r="K671">
            <v>0</v>
          </cell>
          <cell r="L671">
            <v>0</v>
          </cell>
          <cell r="M671" t="e">
            <v>#N/A</v>
          </cell>
          <cell r="N671">
            <v>0</v>
          </cell>
          <cell r="O671">
            <v>300924.66462240001</v>
          </cell>
        </row>
        <row r="672">
          <cell r="B672" t="str">
            <v>3060458</v>
          </cell>
          <cell r="C672" t="str">
            <v>CYL CKZ 2500 M1 - EU бак-акк</v>
          </cell>
          <cell r="D672" t="str">
            <v>CYL CKZ 2500 M1-EU бак-аккумулятор комплект</v>
          </cell>
          <cell r="E672" t="str">
            <v>CYL CKZ 2500 M1-EU</v>
          </cell>
          <cell r="F672" t="str">
            <v>-</v>
          </cell>
          <cell r="G672" t="str">
            <v>-</v>
          </cell>
          <cell r="H672" t="e">
            <v>#N/A</v>
          </cell>
          <cell r="I672">
            <v>0</v>
          </cell>
          <cell r="J672">
            <v>827.86625000000004</v>
          </cell>
          <cell r="K672">
            <v>0</v>
          </cell>
          <cell r="L672">
            <v>0</v>
          </cell>
          <cell r="M672" t="e">
            <v>#N/A</v>
          </cell>
          <cell r="N672">
            <v>0</v>
          </cell>
          <cell r="O672">
            <v>327533.59548000002</v>
          </cell>
        </row>
        <row r="673">
          <cell r="B673" t="str">
            <v>3060459</v>
          </cell>
          <cell r="C673" t="str">
            <v>CYL CKZ 3000 M1 - EU бак-акк</v>
          </cell>
          <cell r="D673" t="str">
            <v>CYL CKZ 3000 M1-EU бак-аккумулятор комплект</v>
          </cell>
          <cell r="E673" t="str">
            <v>CYL CKZ 3000 M1-EU</v>
          </cell>
          <cell r="F673" t="str">
            <v>-</v>
          </cell>
          <cell r="G673" t="str">
            <v>-</v>
          </cell>
          <cell r="H673" t="e">
            <v>#N/A</v>
          </cell>
          <cell r="I673">
            <v>0</v>
          </cell>
          <cell r="J673">
            <v>913.26141000000007</v>
          </cell>
          <cell r="K673">
            <v>0</v>
          </cell>
          <cell r="L673">
            <v>0</v>
          </cell>
          <cell r="M673" t="e">
            <v>#N/A</v>
          </cell>
          <cell r="N673">
            <v>0</v>
          </cell>
          <cell r="O673">
            <v>354142.52633760002</v>
          </cell>
        </row>
        <row r="674">
          <cell r="B674" t="str">
            <v>3060460</v>
          </cell>
          <cell r="C674" t="str">
            <v>CYL CK1 400 - EU бак-акк</v>
          </cell>
          <cell r="D674" t="str">
            <v>CYL CK1 400-EU бак-аккумулятор</v>
          </cell>
          <cell r="E674" t="str">
            <v>CYL CK1 400-EU</v>
          </cell>
          <cell r="F674" t="str">
            <v>-</v>
          </cell>
          <cell r="G674" t="str">
            <v>-</v>
          </cell>
          <cell r="H674" t="str">
            <v>-</v>
          </cell>
          <cell r="I674">
            <v>0</v>
          </cell>
          <cell r="J674">
            <v>292.67658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</row>
        <row r="675">
          <cell r="B675" t="str">
            <v>3060461</v>
          </cell>
          <cell r="C675" t="str">
            <v>CYL CK1 600 - EU бак-акк</v>
          </cell>
          <cell r="D675" t="str">
            <v>CYL CK1 600-EU бак-аккумулятор</v>
          </cell>
          <cell r="E675" t="str">
            <v>CYL CK1 600-EU</v>
          </cell>
          <cell r="F675">
            <v>286.548922</v>
          </cell>
          <cell r="G675">
            <v>491.23</v>
          </cell>
          <cell r="H675">
            <v>390.74853000000002</v>
          </cell>
          <cell r="I675">
            <v>329.53494000000001</v>
          </cell>
          <cell r="J675">
            <v>328.96512000000001</v>
          </cell>
          <cell r="K675">
            <v>34385.870640000001</v>
          </cell>
          <cell r="L675">
            <v>34386.1</v>
          </cell>
          <cell r="M675">
            <v>34385.870640000001</v>
          </cell>
          <cell r="N675">
            <v>0</v>
          </cell>
          <cell r="O675">
            <v>0</v>
          </cell>
        </row>
        <row r="676">
          <cell r="B676" t="str">
            <v>3060462</v>
          </cell>
          <cell r="C676" t="str">
            <v>CYL CK1 800 - EU бак-акк</v>
          </cell>
          <cell r="D676" t="str">
            <v>CYL CK1 800-EU бак-аккумулятор</v>
          </cell>
          <cell r="E676" t="str">
            <v>CYL CK1 800-EU</v>
          </cell>
          <cell r="F676" t="str">
            <v>-</v>
          </cell>
          <cell r="G676" t="str">
            <v>-</v>
          </cell>
          <cell r="H676" t="str">
            <v>-</v>
          </cell>
          <cell r="I676">
            <v>0</v>
          </cell>
          <cell r="J676">
            <v>423.24948000000001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</row>
        <row r="677">
          <cell r="B677" t="str">
            <v>3060463</v>
          </cell>
          <cell r="C677" t="str">
            <v>CYL CK1 1000 - EU бак-акк</v>
          </cell>
          <cell r="D677" t="str">
            <v>CYL CK1 1000-EU бак-аккумулятор</v>
          </cell>
          <cell r="E677" t="str">
            <v>CYL CK1 1000-EU</v>
          </cell>
          <cell r="F677" t="str">
            <v>-</v>
          </cell>
          <cell r="G677" t="str">
            <v>-</v>
          </cell>
          <cell r="H677" t="str">
            <v>-</v>
          </cell>
          <cell r="I677">
            <v>0</v>
          </cell>
          <cell r="J677">
            <v>467.71541999999999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</row>
        <row r="678">
          <cell r="B678" t="str">
            <v>3060464</v>
          </cell>
          <cell r="C678" t="str">
            <v>CYL CDZ 800 M1 - EU бак-акк</v>
          </cell>
          <cell r="D678" t="str">
            <v>CYL CDZ 800 M1-EU бак-аккумулятор</v>
          </cell>
          <cell r="E678" t="str">
            <v>CYL CDZ 800 M1-EU</v>
          </cell>
          <cell r="F678">
            <v>421.48750000000001</v>
          </cell>
          <cell r="G678">
            <v>722.55</v>
          </cell>
          <cell r="H678">
            <v>574.75568181818187</v>
          </cell>
          <cell r="I678">
            <v>595.0411764705882</v>
          </cell>
          <cell r="J678">
            <v>674.38</v>
          </cell>
          <cell r="K678">
            <v>50578.5</v>
          </cell>
          <cell r="L678">
            <v>50578.5</v>
          </cell>
          <cell r="M678">
            <v>50578.5</v>
          </cell>
          <cell r="N678">
            <v>0</v>
          </cell>
          <cell r="O678">
            <v>311305.49173214409</v>
          </cell>
        </row>
        <row r="679">
          <cell r="B679" t="str">
            <v>3060465</v>
          </cell>
          <cell r="C679" t="str">
            <v>CYL CDZ 1000 M1 - EU бак-акк</v>
          </cell>
          <cell r="D679" t="str">
            <v>CYL CDZ 1000 M1-EU бак-аккумулятор</v>
          </cell>
          <cell r="E679" t="str">
            <v>CYL CDZ 1000 M1-EU</v>
          </cell>
          <cell r="F679">
            <v>854.96349999999995</v>
          </cell>
          <cell r="G679">
            <v>843.69</v>
          </cell>
          <cell r="H679">
            <v>986.33416</v>
          </cell>
          <cell r="I679">
            <v>850.34119999999996</v>
          </cell>
          <cell r="J679">
            <v>810.93</v>
          </cell>
          <cell r="K679">
            <v>102595.62</v>
          </cell>
          <cell r="L679">
            <v>59058.3</v>
          </cell>
          <cell r="M679">
            <v>86797.406080000001</v>
          </cell>
          <cell r="N679">
            <v>0</v>
          </cell>
          <cell r="O679">
            <v>334458.25886054407</v>
          </cell>
        </row>
        <row r="680">
          <cell r="B680" t="str">
            <v>3060466</v>
          </cell>
          <cell r="C680" t="str">
            <v>CYL CDZ 1500 M1 - EU бак-акк</v>
          </cell>
          <cell r="D680" t="str">
            <v>CYL CDZ 1500 M1-EU бак-аккумулятор комплект</v>
          </cell>
          <cell r="E680" t="str">
            <v>CYL CDZ 1500 M1-EU</v>
          </cell>
          <cell r="F680" t="str">
            <v>-</v>
          </cell>
          <cell r="G680" t="str">
            <v>-</v>
          </cell>
          <cell r="H680" t="e">
            <v>#N/A</v>
          </cell>
          <cell r="I680">
            <v>0</v>
          </cell>
          <cell r="J680">
            <v>1373.01073</v>
          </cell>
          <cell r="K680">
            <v>0</v>
          </cell>
          <cell r="L680">
            <v>0</v>
          </cell>
          <cell r="M680" t="e">
            <v>#N/A</v>
          </cell>
          <cell r="N680">
            <v>0</v>
          </cell>
          <cell r="O680">
            <v>371814.10637280002</v>
          </cell>
        </row>
        <row r="681">
          <cell r="B681" t="str">
            <v>3060467</v>
          </cell>
          <cell r="C681" t="str">
            <v>CYL CDZ 2000 M1 - EU бак-акк</v>
          </cell>
          <cell r="D681" t="str">
            <v>CYL CDZ 2000 M1-EU бак-аккумулятор комплект</v>
          </cell>
          <cell r="E681" t="str">
            <v>CYL CDZ 2000 M1-EU</v>
          </cell>
          <cell r="F681" t="str">
            <v>-</v>
          </cell>
          <cell r="G681" t="str">
            <v>-</v>
          </cell>
          <cell r="H681" t="e">
            <v>#N/A</v>
          </cell>
          <cell r="I681">
            <v>0</v>
          </cell>
          <cell r="J681">
            <v>1700.6761100000001</v>
          </cell>
          <cell r="K681">
            <v>0</v>
          </cell>
          <cell r="L681">
            <v>0</v>
          </cell>
          <cell r="M681" t="e">
            <v>#N/A</v>
          </cell>
          <cell r="N681">
            <v>0</v>
          </cell>
          <cell r="O681">
            <v>460375.12815840007</v>
          </cell>
        </row>
        <row r="682">
          <cell r="B682" t="str">
            <v>3060468</v>
          </cell>
          <cell r="C682" t="str">
            <v>CYL CDZ 2500 M1 - EU бак-акк</v>
          </cell>
          <cell r="D682" t="str">
            <v>CYL CDZ 2500 M1-EU бак-аккумулятор комплект</v>
          </cell>
          <cell r="E682" t="str">
            <v>CYL CDZ 2500 M1-EU</v>
          </cell>
          <cell r="F682" t="str">
            <v>-</v>
          </cell>
          <cell r="G682" t="str">
            <v>-</v>
          </cell>
          <cell r="H682" t="e">
            <v>#N/A</v>
          </cell>
          <cell r="I682">
            <v>0</v>
          </cell>
          <cell r="J682">
            <v>2052.0505699999999</v>
          </cell>
          <cell r="K682">
            <v>0</v>
          </cell>
          <cell r="L682">
            <v>0</v>
          </cell>
          <cell r="M682" t="e">
            <v>#N/A</v>
          </cell>
          <cell r="N682">
            <v>0</v>
          </cell>
          <cell r="O682">
            <v>548834.58913920005</v>
          </cell>
        </row>
        <row r="683">
          <cell r="B683" t="str">
            <v>3060469</v>
          </cell>
          <cell r="C683" t="str">
            <v>CYL CDZ 3000 M1 - EU бак-акк</v>
          </cell>
          <cell r="D683" t="str">
            <v>CYL CDZ 3000 M1-EU бак-аккумулятор комплект</v>
          </cell>
          <cell r="E683" t="str">
            <v>CYL CDZ 3000 M1-EU</v>
          </cell>
          <cell r="F683" t="str">
            <v>-</v>
          </cell>
          <cell r="G683" t="str">
            <v>-</v>
          </cell>
          <cell r="H683" t="e">
            <v>#N/A</v>
          </cell>
          <cell r="I683">
            <v>0</v>
          </cell>
          <cell r="J683">
            <v>2267.61015</v>
          </cell>
          <cell r="K683">
            <v>0</v>
          </cell>
          <cell r="L683">
            <v>0</v>
          </cell>
          <cell r="M683" t="e">
            <v>#N/A</v>
          </cell>
          <cell r="N683">
            <v>0</v>
          </cell>
          <cell r="O683">
            <v>637395.61092480004</v>
          </cell>
        </row>
        <row r="684">
          <cell r="B684" t="str">
            <v>3060475</v>
          </cell>
          <cell r="C684" t="str">
            <v>CYL CD1 800 M1 - EU бойлер</v>
          </cell>
          <cell r="D684" t="str">
            <v>CYL CD1 800 M1-EU бойлер</v>
          </cell>
          <cell r="E684" t="str">
            <v>CYL CD1 800 M1-EU</v>
          </cell>
          <cell r="F684">
            <v>786.1177100000001</v>
          </cell>
          <cell r="G684">
            <v>775.75</v>
          </cell>
          <cell r="H684">
            <v>906.90977000000009</v>
          </cell>
          <cell r="I684">
            <v>781.8676200000001</v>
          </cell>
          <cell r="J684">
            <v>791.85906</v>
          </cell>
          <cell r="K684">
            <v>94334.125200000009</v>
          </cell>
          <cell r="L684">
            <v>54302.5</v>
          </cell>
          <cell r="M684">
            <v>79808.059760000004</v>
          </cell>
          <cell r="N684">
            <v>0</v>
          </cell>
          <cell r="O684">
            <v>345968.49166152009</v>
          </cell>
        </row>
        <row r="685">
          <cell r="B685" t="str">
            <v>3060476</v>
          </cell>
          <cell r="C685" t="str">
            <v>CYL CD1 1000 M1 - EU бойлер</v>
          </cell>
          <cell r="D685" t="str">
            <v>CYL CD1 1000 M1-EU бойлер</v>
          </cell>
          <cell r="E685" t="str">
            <v>CYL CD1 1000 M1-EU</v>
          </cell>
          <cell r="F685">
            <v>949.40769</v>
          </cell>
          <cell r="G685">
            <v>936.89</v>
          </cell>
          <cell r="H685">
            <v>1095.2903100000001</v>
          </cell>
          <cell r="I685">
            <v>944.27477999999996</v>
          </cell>
          <cell r="J685">
            <v>937.31444999999997</v>
          </cell>
          <cell r="K685">
            <v>113928.9228</v>
          </cell>
          <cell r="L685">
            <v>65582.3</v>
          </cell>
          <cell r="M685">
            <v>96385.547279999999</v>
          </cell>
          <cell r="N685">
            <v>0</v>
          </cell>
          <cell r="O685">
            <v>403651.95719284809</v>
          </cell>
        </row>
        <row r="686">
          <cell r="B686" t="str">
            <v>3060477</v>
          </cell>
          <cell r="C686" t="str">
            <v>CYL CD1 1500 M1 - EU бойлер</v>
          </cell>
          <cell r="D686" t="str">
            <v>CYL CD1 1500 M1-EU бойлер комплект</v>
          </cell>
          <cell r="E686" t="str">
            <v>CYL CD1 1500 M1-EU</v>
          </cell>
          <cell r="F686" t="str">
            <v>-</v>
          </cell>
          <cell r="G686" t="str">
            <v>-</v>
          </cell>
          <cell r="H686" t="e">
            <v>#N/A</v>
          </cell>
          <cell r="I686">
            <v>0</v>
          </cell>
          <cell r="J686">
            <v>1544.45598</v>
          </cell>
          <cell r="K686">
            <v>0</v>
          </cell>
          <cell r="L686">
            <v>0</v>
          </cell>
          <cell r="M686" t="e">
            <v>#N/A</v>
          </cell>
          <cell r="N686">
            <v>0</v>
          </cell>
          <cell r="O686">
            <v>442703.54812320007</v>
          </cell>
        </row>
        <row r="687">
          <cell r="B687" t="str">
            <v>3060478</v>
          </cell>
          <cell r="C687" t="str">
            <v>CYL CD1 2000 M1 - EU бойлер</v>
          </cell>
          <cell r="D687" t="str">
            <v>CYL CD1 2000 M1-EU бойлер комплект</v>
          </cell>
          <cell r="E687" t="str">
            <v>CYL CD1 2000 M1-EU</v>
          </cell>
          <cell r="F687" t="str">
            <v>-</v>
          </cell>
          <cell r="G687" t="str">
            <v>-</v>
          </cell>
          <cell r="H687" t="e">
            <v>#N/A</v>
          </cell>
          <cell r="I687">
            <v>0</v>
          </cell>
          <cell r="J687">
            <v>1924.6944599999999</v>
          </cell>
          <cell r="K687">
            <v>0</v>
          </cell>
          <cell r="L687">
            <v>0</v>
          </cell>
          <cell r="M687" t="e">
            <v>#N/A</v>
          </cell>
          <cell r="N687">
            <v>0</v>
          </cell>
          <cell r="O687">
            <v>531163.00910400006</v>
          </cell>
        </row>
        <row r="688">
          <cell r="B688" t="str">
            <v>3060479</v>
          </cell>
          <cell r="C688" t="str">
            <v>CYL CD1 2500 M1 - EU бойлер</v>
          </cell>
          <cell r="D688" t="str">
            <v>CYL CD1 2500 M1-EU бойлер комплект</v>
          </cell>
          <cell r="E688" t="str">
            <v>CYL CD1 2500 M1-EU</v>
          </cell>
          <cell r="F688" t="str">
            <v>-</v>
          </cell>
          <cell r="G688" t="str">
            <v>-</v>
          </cell>
          <cell r="H688" t="e">
            <v>#N/A</v>
          </cell>
          <cell r="I688">
            <v>0</v>
          </cell>
          <cell r="J688">
            <v>2425.21506</v>
          </cell>
          <cell r="K688">
            <v>0</v>
          </cell>
          <cell r="L688">
            <v>0</v>
          </cell>
          <cell r="M688" t="e">
            <v>#N/A</v>
          </cell>
          <cell r="N688">
            <v>0</v>
          </cell>
          <cell r="O688">
            <v>694980.58724640007</v>
          </cell>
        </row>
        <row r="689">
          <cell r="B689" t="str">
            <v>3060485</v>
          </cell>
          <cell r="C689" t="str">
            <v>CYL CD1 800F - EU бойлер</v>
          </cell>
          <cell r="D689" t="str">
            <v>CYL CD1 800F-EU бойлер</v>
          </cell>
          <cell r="E689" t="str">
            <v>CYL CD1 800F-EU</v>
          </cell>
          <cell r="F689">
            <v>636.91843999999992</v>
          </cell>
          <cell r="G689">
            <v>628.52</v>
          </cell>
          <cell r="H689">
            <v>734.78507999999999</v>
          </cell>
          <cell r="I689">
            <v>633.47498999999993</v>
          </cell>
          <cell r="J689">
            <v>641.57012999999995</v>
          </cell>
          <cell r="K689">
            <v>76430.212799999994</v>
          </cell>
          <cell r="L689">
            <v>43996.4</v>
          </cell>
          <cell r="M689">
            <v>64661.087039999999</v>
          </cell>
          <cell r="N689">
            <v>0</v>
          </cell>
          <cell r="O689">
            <v>294106.29329390405</v>
          </cell>
        </row>
        <row r="690">
          <cell r="B690" t="str">
            <v>3060486</v>
          </cell>
          <cell r="C690" t="str">
            <v>CYL CD1 1000F - EU бойлер</v>
          </cell>
          <cell r="D690" t="str">
            <v>CYL CD1 1000F-EU бойлер</v>
          </cell>
          <cell r="E690" t="str">
            <v>CYL CD1 1000F-EU</v>
          </cell>
          <cell r="F690">
            <v>545.82000000000005</v>
          </cell>
          <cell r="G690">
            <v>935.69</v>
          </cell>
          <cell r="H690">
            <v>744.30000000000007</v>
          </cell>
          <cell r="I690">
            <v>744.3</v>
          </cell>
          <cell r="J690">
            <v>744.3</v>
          </cell>
          <cell r="K690">
            <v>65498.400000000001</v>
          </cell>
          <cell r="L690">
            <v>65498.3</v>
          </cell>
          <cell r="M690">
            <v>65498.400000000001</v>
          </cell>
          <cell r="N690">
            <v>0</v>
          </cell>
          <cell r="O690">
            <v>345968.49166152009</v>
          </cell>
        </row>
        <row r="691">
          <cell r="B691" t="str">
            <v>3060487</v>
          </cell>
          <cell r="C691" t="str">
            <v>CYL CD2 800F - EU бойлер</v>
          </cell>
          <cell r="D691" t="str">
            <v>CYL CD2 800F-EU бойлер</v>
          </cell>
          <cell r="E691" t="str">
            <v>CYL CD2 800F-EU</v>
          </cell>
          <cell r="F691">
            <v>591.3628306666667</v>
          </cell>
          <cell r="G691">
            <v>1013.76</v>
          </cell>
          <cell r="H691">
            <v>806.40386000000001</v>
          </cell>
          <cell r="I691">
            <v>695.21917999999994</v>
          </cell>
          <cell r="J691">
            <v>704.10334999999998</v>
          </cell>
          <cell r="K691">
            <v>70963.539680000002</v>
          </cell>
          <cell r="L691">
            <v>70963.199999999997</v>
          </cell>
          <cell r="M691">
            <v>70963.539680000002</v>
          </cell>
          <cell r="N691">
            <v>0</v>
          </cell>
          <cell r="O691">
            <v>311305.49173214409</v>
          </cell>
        </row>
        <row r="692">
          <cell r="B692" t="str">
            <v>3060488</v>
          </cell>
          <cell r="C692" t="str">
            <v>CYL CD2 1000F - EU бойлер</v>
          </cell>
          <cell r="D692" t="str">
            <v>CYL CD2 1000F-EU бойлер</v>
          </cell>
          <cell r="E692" t="str">
            <v>CYL CD2 1000F-EU</v>
          </cell>
          <cell r="F692">
            <v>858.08422999999993</v>
          </cell>
          <cell r="G692">
            <v>846.77</v>
          </cell>
          <cell r="H692">
            <v>989.93440999999996</v>
          </cell>
          <cell r="I692">
            <v>853.4450599999999</v>
          </cell>
          <cell r="J692">
            <v>813.89</v>
          </cell>
          <cell r="K692">
            <v>102970.10759999999</v>
          </cell>
          <cell r="L692">
            <v>59273.9</v>
          </cell>
          <cell r="M692">
            <v>87114.228080000001</v>
          </cell>
          <cell r="N692">
            <v>0</v>
          </cell>
          <cell r="O692">
            <v>380631.49159089604</v>
          </cell>
        </row>
        <row r="693">
          <cell r="B693" t="str">
            <v>3060489</v>
          </cell>
          <cell r="C693" t="str">
            <v>CYL CD2 1500F - EU бойлер</v>
          </cell>
          <cell r="D693" t="str">
            <v>CYL CD2 1500F-EU бойлер комплект</v>
          </cell>
          <cell r="E693" t="str">
            <v>CYL CD2 1500F-EU</v>
          </cell>
          <cell r="F693" t="str">
            <v>-</v>
          </cell>
          <cell r="G693" t="str">
            <v>-</v>
          </cell>
          <cell r="H693" t="e">
            <v>#N/A</v>
          </cell>
          <cell r="I693">
            <v>0</v>
          </cell>
          <cell r="J693">
            <v>1449.9193</v>
          </cell>
          <cell r="K693">
            <v>0</v>
          </cell>
          <cell r="L693">
            <v>0</v>
          </cell>
          <cell r="M693" t="e">
            <v>#N/A</v>
          </cell>
          <cell r="N693">
            <v>0</v>
          </cell>
          <cell r="O693">
            <v>535631.68451519997</v>
          </cell>
        </row>
        <row r="694">
          <cell r="B694" t="str">
            <v>3060490</v>
          </cell>
          <cell r="C694" t="str">
            <v>CYL CD2 2000F - EU бойлер</v>
          </cell>
          <cell r="D694" t="str">
            <v>CYL CD2 2000F-EU бойлер комплект</v>
          </cell>
          <cell r="E694" t="str">
            <v>CYL CD2 2000F-EU</v>
          </cell>
          <cell r="F694" t="str">
            <v>-</v>
          </cell>
          <cell r="G694" t="str">
            <v>-</v>
          </cell>
          <cell r="H694" t="e">
            <v>#N/A</v>
          </cell>
          <cell r="I694">
            <v>0</v>
          </cell>
          <cell r="J694">
            <v>1887.3201200000001</v>
          </cell>
          <cell r="K694">
            <v>0</v>
          </cell>
          <cell r="L694">
            <v>0</v>
          </cell>
          <cell r="M694" t="e">
            <v>#N/A</v>
          </cell>
          <cell r="N694">
            <v>0</v>
          </cell>
          <cell r="O694">
            <v>681676.12181759998</v>
          </cell>
        </row>
        <row r="695">
          <cell r="B695" t="str">
            <v>3060491</v>
          </cell>
          <cell r="C695" t="str">
            <v>CYL CD2 2500F - EU бойлер</v>
          </cell>
          <cell r="D695" t="str">
            <v>CYL CD2 2500F-EU бойлер комплект</v>
          </cell>
          <cell r="E695" t="str">
            <v>CYL CD2 2500F-EU</v>
          </cell>
          <cell r="F695" t="str">
            <v>-</v>
          </cell>
          <cell r="G695" t="str">
            <v>-</v>
          </cell>
          <cell r="H695" t="e">
            <v>#N/A</v>
          </cell>
          <cell r="I695">
            <v>0</v>
          </cell>
          <cell r="J695">
            <v>2669.1323199999997</v>
          </cell>
          <cell r="K695">
            <v>0</v>
          </cell>
          <cell r="L695">
            <v>0</v>
          </cell>
          <cell r="M695" t="e">
            <v>#N/A</v>
          </cell>
          <cell r="N695">
            <v>0</v>
          </cell>
          <cell r="O695">
            <v>854227.92917280016</v>
          </cell>
        </row>
        <row r="696">
          <cell r="B696" t="str">
            <v>3060494</v>
          </cell>
          <cell r="C696" t="str">
            <v>CDZ 1500 TANK - EU бак-акк</v>
          </cell>
          <cell r="D696" t="str">
            <v>CDZ 1500 TANK-EU бак-аккумулятор</v>
          </cell>
          <cell r="E696" t="str">
            <v>CDZ 1500 TANK-EU</v>
          </cell>
          <cell r="F696" t="str">
            <v>-</v>
          </cell>
          <cell r="G696" t="str">
            <v>-</v>
          </cell>
          <cell r="H696" t="str">
            <v>-</v>
          </cell>
          <cell r="I696">
            <v>0</v>
          </cell>
          <cell r="J696">
            <v>1203.19073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</row>
        <row r="697">
          <cell r="B697" t="str">
            <v>3060495</v>
          </cell>
          <cell r="C697" t="str">
            <v>CDZ 2000 TANK - EU бак-акк</v>
          </cell>
          <cell r="D697" t="str">
            <v>CDZ 2000 TANK-EU бак-аккумулятор</v>
          </cell>
          <cell r="E697" t="str">
            <v>CDZ 2000 TANK-EU</v>
          </cell>
          <cell r="F697" t="str">
            <v>-</v>
          </cell>
          <cell r="G697" t="str">
            <v>-</v>
          </cell>
          <cell r="H697" t="str">
            <v>-</v>
          </cell>
          <cell r="I697">
            <v>0</v>
          </cell>
          <cell r="J697">
            <v>1493.7256399999999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</row>
        <row r="698">
          <cell r="B698" t="str">
            <v>3060496</v>
          </cell>
          <cell r="C698" t="str">
            <v>CDZ 2500 TANK - EU бак-акк</v>
          </cell>
          <cell r="D698" t="str">
            <v>CDZ 2500 TANK-EU бак-аккумулятор</v>
          </cell>
          <cell r="E698" t="str">
            <v>CDZ 2500 TANK-EU</v>
          </cell>
          <cell r="F698" t="str">
            <v>-</v>
          </cell>
          <cell r="G698" t="str">
            <v>-</v>
          </cell>
          <cell r="H698" t="str">
            <v>-</v>
          </cell>
          <cell r="I698">
            <v>0</v>
          </cell>
          <cell r="J698">
            <v>1798.8166699999999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</row>
        <row r="699">
          <cell r="B699" t="str">
            <v>3060497</v>
          </cell>
          <cell r="C699" t="str">
            <v>CDZ 3000 TANK - EU бак-акк</v>
          </cell>
          <cell r="D699" t="str">
            <v>CDZ 3000 TANK-EU бак-аккумулятор</v>
          </cell>
          <cell r="E699" t="str">
            <v>CDZ 3000 TANK-EU</v>
          </cell>
          <cell r="F699" t="str">
            <v>-</v>
          </cell>
          <cell r="G699" t="str">
            <v>-</v>
          </cell>
          <cell r="H699" t="str">
            <v>-</v>
          </cell>
          <cell r="I699">
            <v>0</v>
          </cell>
          <cell r="J699">
            <v>1998.9070200000001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</row>
        <row r="700">
          <cell r="B700" t="str">
            <v>3060500</v>
          </cell>
          <cell r="C700" t="str">
            <v>CD1 1500 TANK - EU бойлер</v>
          </cell>
          <cell r="D700" t="str">
            <v>CD1 1500 TANK-EU бойлер</v>
          </cell>
          <cell r="E700" t="str">
            <v>CD1 1500 TANK-EU</v>
          </cell>
          <cell r="F700">
            <v>835.38717499999996</v>
          </cell>
          <cell r="G700">
            <v>1432.09</v>
          </cell>
          <cell r="H700">
            <v>1139.1643295454544</v>
          </cell>
          <cell r="I700">
            <v>1179.3701294117648</v>
          </cell>
          <cell r="J700">
            <v>1364.1071399999998</v>
          </cell>
          <cell r="K700">
            <v>100246.461</v>
          </cell>
          <cell r="L700">
            <v>100246.29999999999</v>
          </cell>
          <cell r="M700">
            <v>100246.461</v>
          </cell>
          <cell r="N700">
            <v>0</v>
          </cell>
          <cell r="O700">
            <v>0</v>
          </cell>
        </row>
        <row r="701">
          <cell r="B701" t="str">
            <v>3060501</v>
          </cell>
          <cell r="C701" t="str">
            <v>CD1 2000 TANK - EU бойлер</v>
          </cell>
          <cell r="D701" t="str">
            <v>CD1 2000 TANK-EU бойлер</v>
          </cell>
          <cell r="E701" t="str">
            <v>CD1 2000 TANK-EU</v>
          </cell>
          <cell r="F701" t="str">
            <v>-</v>
          </cell>
          <cell r="G701" t="str">
            <v>-</v>
          </cell>
          <cell r="H701" t="str">
            <v>-</v>
          </cell>
          <cell r="I701">
            <v>0</v>
          </cell>
          <cell r="J701">
            <v>1721.7568799999999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</row>
        <row r="702">
          <cell r="B702" t="str">
            <v>3060502</v>
          </cell>
          <cell r="C702" t="str">
            <v>CD1 2500 TANK - EU бойлер</v>
          </cell>
          <cell r="D702" t="str">
            <v>CD1 2500 TANK-EU бойлер</v>
          </cell>
          <cell r="E702" t="str">
            <v>CD1 2500 TANK-EU</v>
          </cell>
          <cell r="F702">
            <v>2154.95757</v>
          </cell>
          <cell r="G702">
            <v>2126.5500000000002</v>
          </cell>
          <cell r="H702">
            <v>2486.0807100000002</v>
          </cell>
          <cell r="I702">
            <v>2143.3069399999999</v>
          </cell>
          <cell r="J702">
            <v>2170.69614</v>
          </cell>
          <cell r="K702">
            <v>258594.90840000001</v>
          </cell>
          <cell r="L702">
            <v>148858.5</v>
          </cell>
          <cell r="M702">
            <v>218775.10248</v>
          </cell>
          <cell r="N702">
            <v>0</v>
          </cell>
          <cell r="O702">
            <v>0</v>
          </cell>
        </row>
        <row r="703">
          <cell r="B703" t="str">
            <v>3060503</v>
          </cell>
          <cell r="C703" t="str">
            <v>CD2 1500F TANK - EU бойлер</v>
          </cell>
          <cell r="D703" t="str">
            <v>CD2 1500F TANK-EU бойлер</v>
          </cell>
          <cell r="E703" t="str">
            <v>CD2 1500F TANK-EU</v>
          </cell>
          <cell r="F703">
            <v>860.04008333333331</v>
          </cell>
          <cell r="G703">
            <v>1474.35</v>
          </cell>
          <cell r="H703">
            <v>1172.7819318181819</v>
          </cell>
          <cell r="I703">
            <v>1214.1742352941176</v>
          </cell>
          <cell r="J703">
            <v>1306.3900000000001</v>
          </cell>
          <cell r="K703">
            <v>103204.81</v>
          </cell>
          <cell r="L703">
            <v>103204.5</v>
          </cell>
          <cell r="M703">
            <v>103204.81</v>
          </cell>
          <cell r="N703">
            <v>0</v>
          </cell>
          <cell r="O703">
            <v>0</v>
          </cell>
        </row>
        <row r="704">
          <cell r="B704" t="str">
            <v>3060504</v>
          </cell>
          <cell r="C704" t="str">
            <v>CD2 2000F TANK - EU бойлер</v>
          </cell>
          <cell r="D704" t="str">
            <v>CD2 2000F TANK-EU бак-аккумулятор</v>
          </cell>
          <cell r="E704" t="str">
            <v>CD2 2000F TANK-EU</v>
          </cell>
          <cell r="F704" t="str">
            <v>-</v>
          </cell>
          <cell r="G704" t="str">
            <v>-</v>
          </cell>
          <cell r="H704" t="str">
            <v>-</v>
          </cell>
          <cell r="I704">
            <v>0</v>
          </cell>
          <cell r="J704">
            <v>1832.22612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</row>
        <row r="705">
          <cell r="B705" t="str">
            <v>3060505</v>
          </cell>
          <cell r="C705" t="str">
            <v>CD2 2500F TANK - EU бойлер</v>
          </cell>
          <cell r="D705" t="str">
            <v>CD2 2500F TANK-EU бак-аккумулятор</v>
          </cell>
          <cell r="E705" t="str">
            <v>CD2 2500F TANK-EU</v>
          </cell>
          <cell r="F705" t="str">
            <v>-</v>
          </cell>
          <cell r="G705" t="str">
            <v>-</v>
          </cell>
          <cell r="H705" t="str">
            <v>-</v>
          </cell>
          <cell r="I705">
            <v>0</v>
          </cell>
          <cell r="J705">
            <v>2445.2909100000002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</row>
        <row r="706">
          <cell r="B706" t="str">
            <v>3060506</v>
          </cell>
          <cell r="C706" t="str">
            <v>CKZ 1500 TANK - EU бак-акк</v>
          </cell>
          <cell r="D706" t="str">
            <v>CKZ 1500 TANK-EU бак-аккумулятор</v>
          </cell>
          <cell r="E706" t="str">
            <v>CKZ 1500 TANK-EU</v>
          </cell>
          <cell r="F706" t="str">
            <v>-</v>
          </cell>
          <cell r="G706" t="str">
            <v>-</v>
          </cell>
          <cell r="H706" t="str">
            <v>-</v>
          </cell>
          <cell r="I706">
            <v>0</v>
          </cell>
          <cell r="J706">
            <v>457.87349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</row>
        <row r="707">
          <cell r="B707" t="str">
            <v>3060507</v>
          </cell>
          <cell r="C707" t="str">
            <v>CKZ 2000 TANK - EU бак-акк</v>
          </cell>
          <cell r="D707" t="str">
            <v>CKZ 2000 TANK-EU бак-аккумулятор</v>
          </cell>
          <cell r="E707" t="str">
            <v>CKZ 2000 TANK-EU</v>
          </cell>
          <cell r="F707" t="str">
            <v>-</v>
          </cell>
          <cell r="G707" t="str">
            <v>-</v>
          </cell>
          <cell r="H707" t="str">
            <v>-</v>
          </cell>
          <cell r="I707">
            <v>0</v>
          </cell>
          <cell r="J707">
            <v>553.41079999999999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</row>
        <row r="708">
          <cell r="B708" t="str">
            <v>3060508</v>
          </cell>
          <cell r="C708" t="str">
            <v>CKZ 2500 TANK - EU бак-акк</v>
          </cell>
          <cell r="D708" t="str">
            <v>CKZ 2500 TANK-EU бак-аккумулятор</v>
          </cell>
          <cell r="E708" t="str">
            <v>CKZ 2500 TANK-EU</v>
          </cell>
          <cell r="F708" t="str">
            <v>-</v>
          </cell>
          <cell r="G708" t="str">
            <v>-</v>
          </cell>
          <cell r="H708" t="str">
            <v>-</v>
          </cell>
          <cell r="I708">
            <v>0</v>
          </cell>
          <cell r="J708">
            <v>592.64625000000001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</row>
        <row r="709">
          <cell r="B709" t="str">
            <v>3060509</v>
          </cell>
          <cell r="C709" t="str">
            <v>CKZ 3000 TANK - EU бак-акк</v>
          </cell>
          <cell r="D709" t="str">
            <v>CKZ 3000 TANK-EU бак-аккумулятор</v>
          </cell>
          <cell r="E709" t="str">
            <v>CKZ 3000 TANK-EU</v>
          </cell>
          <cell r="F709" t="str">
            <v>-</v>
          </cell>
          <cell r="G709" t="str">
            <v>-</v>
          </cell>
          <cell r="H709" t="str">
            <v>-</v>
          </cell>
          <cell r="I709">
            <v>0</v>
          </cell>
          <cell r="J709">
            <v>651.87936000000002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</row>
        <row r="710">
          <cell r="B710" t="str">
            <v>3060612</v>
          </cell>
          <cell r="C710" t="str">
            <v>CYL CDZ 1500 M1 - EU 2</v>
          </cell>
          <cell r="D710" t="str">
            <v>CYL CDZ 1500 M1 - EU 2</v>
          </cell>
          <cell r="E710" t="str">
            <v>CYL CDZ 1500 M1 - EU 2</v>
          </cell>
          <cell r="F710" t="str">
            <v>-</v>
          </cell>
          <cell r="G710" t="str">
            <v>-</v>
          </cell>
          <cell r="H710" t="e">
            <v>#N/A</v>
          </cell>
          <cell r="I710">
            <v>0</v>
          </cell>
          <cell r="J710">
            <v>1386.4404</v>
          </cell>
          <cell r="K710">
            <v>0</v>
          </cell>
          <cell r="L710">
            <v>0</v>
          </cell>
          <cell r="M710" t="e">
            <v>#N/A</v>
          </cell>
          <cell r="N710">
            <v>0</v>
          </cell>
          <cell r="O710">
            <v>0</v>
          </cell>
        </row>
        <row r="711">
          <cell r="B711" t="str">
            <v>3060613</v>
          </cell>
          <cell r="C711" t="str">
            <v>CYL CDZ 2000 M1 - EU 2</v>
          </cell>
          <cell r="D711" t="str">
            <v>CYL CDZ 2000 M1 - EU 2</v>
          </cell>
          <cell r="E711" t="str">
            <v>CYL CDZ 2000 M1 - EU 2</v>
          </cell>
          <cell r="F711" t="str">
            <v>-</v>
          </cell>
          <cell r="G711" t="str">
            <v>-</v>
          </cell>
          <cell r="H711" t="e">
            <v>#N/A</v>
          </cell>
          <cell r="I711">
            <v>0</v>
          </cell>
          <cell r="J711">
            <v>1678.3103999999998</v>
          </cell>
          <cell r="K711">
            <v>0</v>
          </cell>
          <cell r="L711">
            <v>0</v>
          </cell>
          <cell r="M711" t="e">
            <v>#N/A</v>
          </cell>
          <cell r="N711">
            <v>0</v>
          </cell>
          <cell r="O711">
            <v>0</v>
          </cell>
        </row>
        <row r="712">
          <cell r="B712" t="str">
            <v>3060614</v>
          </cell>
          <cell r="C712" t="str">
            <v>CYL CDZ 2500 M1 - EU 2</v>
          </cell>
          <cell r="D712" t="str">
            <v>CYL CDZ 2500 M1 - EU 2</v>
          </cell>
          <cell r="E712" t="str">
            <v>CYL CDZ 2500 M1 - EU 2</v>
          </cell>
          <cell r="F712" t="str">
            <v>-</v>
          </cell>
          <cell r="G712" t="str">
            <v>-</v>
          </cell>
          <cell r="H712" t="e">
            <v>#N/A</v>
          </cell>
          <cell r="I712">
            <v>0</v>
          </cell>
          <cell r="J712">
            <v>2177.9333999999999</v>
          </cell>
          <cell r="K712">
            <v>0</v>
          </cell>
          <cell r="L712">
            <v>0</v>
          </cell>
          <cell r="M712" t="e">
            <v>#N/A</v>
          </cell>
          <cell r="N712">
            <v>0</v>
          </cell>
          <cell r="O712">
            <v>0</v>
          </cell>
        </row>
        <row r="713">
          <cell r="B713" t="str">
            <v>3060615</v>
          </cell>
          <cell r="C713" t="str">
            <v>CYL CDZ 3000 M1 - EU 2</v>
          </cell>
          <cell r="D713" t="str">
            <v>CYL CDZ 3000 M1 - EU 2</v>
          </cell>
          <cell r="E713" t="str">
            <v>CYL CDZ 3000 M1 - EU 2</v>
          </cell>
          <cell r="F713" t="str">
            <v>-</v>
          </cell>
          <cell r="G713" t="str">
            <v>-</v>
          </cell>
          <cell r="H713" t="e">
            <v>#N/A</v>
          </cell>
          <cell r="I713">
            <v>0</v>
          </cell>
          <cell r="J713">
            <v>2802.5663999999997</v>
          </cell>
          <cell r="K713">
            <v>0</v>
          </cell>
          <cell r="L713">
            <v>0</v>
          </cell>
          <cell r="M713" t="e">
            <v>#N/A</v>
          </cell>
          <cell r="N713">
            <v>0</v>
          </cell>
          <cell r="O713">
            <v>0</v>
          </cell>
        </row>
        <row r="714">
          <cell r="B714" t="str">
            <v>3060616</v>
          </cell>
          <cell r="C714" t="str">
            <v>CYL CD1 1500 M1 - EU 2</v>
          </cell>
          <cell r="D714" t="str">
            <v>CYL CD1 1500 M1 - EU 2</v>
          </cell>
          <cell r="E714" t="str">
            <v>CYL CD1 1500 M1 - EU 2</v>
          </cell>
          <cell r="F714" t="str">
            <v>-</v>
          </cell>
          <cell r="G714" t="str">
            <v>-</v>
          </cell>
          <cell r="H714" t="e">
            <v>#N/A</v>
          </cell>
          <cell r="I714">
            <v>0</v>
          </cell>
          <cell r="J714">
            <v>1614.558</v>
          </cell>
          <cell r="K714">
            <v>0</v>
          </cell>
          <cell r="L714">
            <v>0</v>
          </cell>
          <cell r="M714" t="e">
            <v>#N/A</v>
          </cell>
          <cell r="N714">
            <v>0</v>
          </cell>
          <cell r="O714">
            <v>0</v>
          </cell>
        </row>
        <row r="715">
          <cell r="B715" t="str">
            <v>3060617</v>
          </cell>
          <cell r="C715" t="str">
            <v>CYL CD1 2000 M1 - EU 2</v>
          </cell>
          <cell r="D715" t="str">
            <v>CYL CD1 2000 M1 - EU 2</v>
          </cell>
          <cell r="E715" t="str">
            <v>CYL CD1 2000 M1 - EU 2</v>
          </cell>
          <cell r="F715" t="str">
            <v>-</v>
          </cell>
          <cell r="G715" t="str">
            <v>-</v>
          </cell>
          <cell r="H715" t="e">
            <v>#N/A</v>
          </cell>
          <cell r="I715">
            <v>0</v>
          </cell>
          <cell r="J715">
            <v>1894.7460000000001</v>
          </cell>
          <cell r="K715">
            <v>0</v>
          </cell>
          <cell r="L715">
            <v>0</v>
          </cell>
          <cell r="M715" t="e">
            <v>#N/A</v>
          </cell>
          <cell r="N715">
            <v>0</v>
          </cell>
          <cell r="O715">
            <v>0</v>
          </cell>
        </row>
        <row r="716">
          <cell r="B716" t="str">
            <v>3060618</v>
          </cell>
          <cell r="C716" t="str">
            <v>CYL CD1 2500 M1 - EU 2</v>
          </cell>
          <cell r="D716" t="str">
            <v>CYL CD1 2500 M1 - EU 2</v>
          </cell>
          <cell r="E716" t="str">
            <v>CYL CD1 2500 M1 - EU 2</v>
          </cell>
          <cell r="F716" t="str">
            <v>-</v>
          </cell>
          <cell r="G716" t="str">
            <v>-</v>
          </cell>
          <cell r="H716" t="e">
            <v>#N/A</v>
          </cell>
          <cell r="I716">
            <v>0</v>
          </cell>
          <cell r="J716">
            <v>2407.1129999999998</v>
          </cell>
          <cell r="K716">
            <v>0</v>
          </cell>
          <cell r="L716">
            <v>0</v>
          </cell>
          <cell r="M716" t="e">
            <v>#N/A</v>
          </cell>
          <cell r="N716">
            <v>0</v>
          </cell>
          <cell r="O716">
            <v>0</v>
          </cell>
        </row>
        <row r="717">
          <cell r="B717" t="str">
            <v>3060619</v>
          </cell>
          <cell r="C717" t="str">
            <v>CYL CD2 1500F - EU 2</v>
          </cell>
          <cell r="D717" t="str">
            <v>CYL CD2 1500F - EU 2</v>
          </cell>
          <cell r="E717" t="str">
            <v>CYL CD2 1500F - EU 2</v>
          </cell>
          <cell r="F717" t="str">
            <v>-</v>
          </cell>
          <cell r="G717" t="str">
            <v>-</v>
          </cell>
          <cell r="H717" t="e">
            <v>#N/A</v>
          </cell>
          <cell r="I717">
            <v>0</v>
          </cell>
          <cell r="J717">
            <v>1608.2723999999998</v>
          </cell>
          <cell r="K717">
            <v>0</v>
          </cell>
          <cell r="L717">
            <v>0</v>
          </cell>
          <cell r="M717" t="e">
            <v>#N/A</v>
          </cell>
          <cell r="N717">
            <v>0</v>
          </cell>
          <cell r="O717">
            <v>0</v>
          </cell>
        </row>
        <row r="718">
          <cell r="B718" t="str">
            <v>3060620</v>
          </cell>
          <cell r="C718" t="str">
            <v>CYL CD2 2000F - EU 2</v>
          </cell>
          <cell r="D718" t="str">
            <v>CYL CD2 2000F - EU 2</v>
          </cell>
          <cell r="E718" t="str">
            <v>CYL CD2 2000F - EU 2</v>
          </cell>
          <cell r="F718" t="str">
            <v>-</v>
          </cell>
          <cell r="G718" t="str">
            <v>-</v>
          </cell>
          <cell r="H718" t="e">
            <v>#N/A</v>
          </cell>
          <cell r="I718">
            <v>0</v>
          </cell>
          <cell r="J718">
            <v>1879.4018999999998</v>
          </cell>
          <cell r="K718">
            <v>0</v>
          </cell>
          <cell r="L718">
            <v>0</v>
          </cell>
          <cell r="M718" t="e">
            <v>#N/A</v>
          </cell>
          <cell r="N718">
            <v>0</v>
          </cell>
          <cell r="O718">
            <v>0</v>
          </cell>
        </row>
        <row r="719">
          <cell r="B719" t="str">
            <v>3060621</v>
          </cell>
          <cell r="C719" t="str">
            <v>CYL CD2 2500F - EU 2</v>
          </cell>
          <cell r="D719" t="str">
            <v>CYL CD2 2500F - EU 2</v>
          </cell>
          <cell r="E719" t="str">
            <v>CYL CD2 2500F - EU 2</v>
          </cell>
          <cell r="F719" t="str">
            <v>-</v>
          </cell>
          <cell r="G719" t="str">
            <v>-</v>
          </cell>
          <cell r="H719" t="e">
            <v>#N/A</v>
          </cell>
          <cell r="I719">
            <v>0</v>
          </cell>
          <cell r="J719">
            <v>2408.1774</v>
          </cell>
          <cell r="K719">
            <v>0</v>
          </cell>
          <cell r="L719">
            <v>0</v>
          </cell>
          <cell r="M719" t="e">
            <v>#N/A</v>
          </cell>
          <cell r="N719">
            <v>0</v>
          </cell>
          <cell r="O719">
            <v>0</v>
          </cell>
        </row>
        <row r="720">
          <cell r="B720" t="str">
            <v>3060622</v>
          </cell>
          <cell r="C720" t="str">
            <v>CYL CKZ 1500 M1 - EU 2</v>
          </cell>
          <cell r="D720" t="str">
            <v>CYL CKZ 1500 M1 - EU 2</v>
          </cell>
          <cell r="E720" t="str">
            <v>CYL CKZ 1500 M1 - EU 2</v>
          </cell>
          <cell r="F720" t="str">
            <v>-</v>
          </cell>
          <cell r="G720" t="str">
            <v>-</v>
          </cell>
          <cell r="H720" t="e">
            <v>#N/A</v>
          </cell>
          <cell r="I720">
            <v>0</v>
          </cell>
          <cell r="J720">
            <v>727.19759999999997</v>
          </cell>
          <cell r="K720">
            <v>0</v>
          </cell>
          <cell r="L720">
            <v>0</v>
          </cell>
          <cell r="M720" t="e">
            <v>#N/A</v>
          </cell>
          <cell r="N720">
            <v>0</v>
          </cell>
          <cell r="O720">
            <v>0</v>
          </cell>
        </row>
        <row r="721">
          <cell r="B721" t="str">
            <v>3060623</v>
          </cell>
          <cell r="C721" t="str">
            <v>CYL CKZ 2000 M1 - EU 2</v>
          </cell>
          <cell r="D721" t="str">
            <v>CYL CKZ 2000 M1 - EU 2</v>
          </cell>
          <cell r="E721" t="str">
            <v>CYL CKZ 2000 M1 - EU 2</v>
          </cell>
          <cell r="F721" t="str">
            <v>-</v>
          </cell>
          <cell r="G721" t="str">
            <v>-</v>
          </cell>
          <cell r="H721" t="e">
            <v>#N/A</v>
          </cell>
          <cell r="I721">
            <v>0</v>
          </cell>
          <cell r="J721">
            <v>912.99360000000001</v>
          </cell>
          <cell r="K721">
            <v>0</v>
          </cell>
          <cell r="L721">
            <v>0</v>
          </cell>
          <cell r="M721" t="e">
            <v>#N/A</v>
          </cell>
          <cell r="N721">
            <v>0</v>
          </cell>
          <cell r="O721">
            <v>0</v>
          </cell>
        </row>
        <row r="722">
          <cell r="B722" t="str">
            <v>3060624</v>
          </cell>
          <cell r="C722" t="str">
            <v>CYL CKZ 2500 M1 - EU 2</v>
          </cell>
          <cell r="D722" t="str">
            <v>CYL CKZ 2500 M1 - EU 2</v>
          </cell>
          <cell r="E722" t="str">
            <v>CYL CKZ 2500 M1 - EU 2</v>
          </cell>
          <cell r="F722" t="str">
            <v>-</v>
          </cell>
          <cell r="G722" t="str">
            <v>-</v>
          </cell>
          <cell r="H722" t="e">
            <v>#N/A</v>
          </cell>
          <cell r="I722">
            <v>0</v>
          </cell>
          <cell r="J722">
            <v>936.00059999999996</v>
          </cell>
          <cell r="K722">
            <v>0</v>
          </cell>
          <cell r="L722">
            <v>0</v>
          </cell>
          <cell r="M722" t="e">
            <v>#N/A</v>
          </cell>
          <cell r="N722">
            <v>0</v>
          </cell>
          <cell r="O722">
            <v>0</v>
          </cell>
        </row>
        <row r="723">
          <cell r="B723" t="str">
            <v>3060625</v>
          </cell>
          <cell r="C723" t="str">
            <v>CYL CKZ 3000 M1 - EU 2</v>
          </cell>
          <cell r="D723" t="str">
            <v>CYL CKZ 3000 M1 - EU 2</v>
          </cell>
          <cell r="E723" t="str">
            <v>CYL CKZ 3000 M1 - EU 2</v>
          </cell>
          <cell r="F723" t="str">
            <v>-</v>
          </cell>
          <cell r="G723" t="str">
            <v>-</v>
          </cell>
          <cell r="H723" t="e">
            <v>#N/A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 t="e">
            <v>#N/A</v>
          </cell>
          <cell r="N723">
            <v>0</v>
          </cell>
          <cell r="O723">
            <v>0</v>
          </cell>
        </row>
        <row r="724">
          <cell r="B724" t="str">
            <v>3060626</v>
          </cell>
          <cell r="C724" t="str">
            <v>CDZ 800 TANK - EU 2</v>
          </cell>
          <cell r="D724" t="str">
            <v>CDZ 800 TANK - EU 2</v>
          </cell>
          <cell r="E724" t="str">
            <v>CDZ 800 TANK - EU 2</v>
          </cell>
          <cell r="F724">
            <v>665.48118999999997</v>
          </cell>
          <cell r="G724">
            <v>656.71</v>
          </cell>
          <cell r="H724">
            <v>767.73666999999989</v>
          </cell>
          <cell r="I724">
            <v>644.52198999999996</v>
          </cell>
          <cell r="J724">
            <v>638.92954000000009</v>
          </cell>
          <cell r="K724">
            <v>79857.742799999993</v>
          </cell>
          <cell r="L724">
            <v>45969.700000000004</v>
          </cell>
          <cell r="M724">
            <v>67560.826959999991</v>
          </cell>
          <cell r="N724">
            <v>0</v>
          </cell>
          <cell r="O724">
            <v>0</v>
          </cell>
        </row>
        <row r="725">
          <cell r="B725" t="str">
            <v>3060627</v>
          </cell>
          <cell r="C725" t="str">
            <v>CDZ 1500 TANK - EU 2</v>
          </cell>
          <cell r="D725" t="str">
            <v>CDZ 1500 TANK - EU 2</v>
          </cell>
          <cell r="E725" t="str">
            <v>CDZ 1500 TANK - EU 2</v>
          </cell>
          <cell r="F725">
            <v>1624.9504200000001</v>
          </cell>
          <cell r="G725">
            <v>1603.53</v>
          </cell>
          <cell r="H725">
            <v>1255.46486</v>
          </cell>
          <cell r="I725">
            <v>1082.36492</v>
          </cell>
          <cell r="J725">
            <v>1096.1963999999998</v>
          </cell>
          <cell r="K725">
            <v>194994.05040000001</v>
          </cell>
          <cell r="L725">
            <v>112247.09999999999</v>
          </cell>
          <cell r="M725">
            <v>110480.90768</v>
          </cell>
          <cell r="N725">
            <v>0</v>
          </cell>
          <cell r="O725">
            <v>0</v>
          </cell>
        </row>
        <row r="726">
          <cell r="B726" t="str">
            <v>3060628</v>
          </cell>
          <cell r="C726" t="str">
            <v>CDZ 2000 TANK - EU 2</v>
          </cell>
          <cell r="D726" t="str">
            <v>CDZ 2000 TANK - EU 2</v>
          </cell>
          <cell r="E726" t="str">
            <v>CDZ 2000 TANK - EU 2</v>
          </cell>
          <cell r="F726">
            <v>1359.4987699999999</v>
          </cell>
          <cell r="G726">
            <v>1341.58</v>
          </cell>
          <cell r="H726">
            <v>1568.3945299999998</v>
          </cell>
          <cell r="I726">
            <v>1352.1487299999999</v>
          </cell>
          <cell r="J726">
            <v>1342.5803999999998</v>
          </cell>
          <cell r="K726">
            <v>163139.8524</v>
          </cell>
          <cell r="L726">
            <v>93910.599999999991</v>
          </cell>
          <cell r="M726">
            <v>138018.71863999998</v>
          </cell>
          <cell r="N726">
            <v>0</v>
          </cell>
          <cell r="O726">
            <v>0</v>
          </cell>
        </row>
        <row r="727">
          <cell r="B727" t="str">
            <v>3060629</v>
          </cell>
          <cell r="C727" t="str">
            <v>CDZ 2500 TANK - EU 2</v>
          </cell>
          <cell r="D727" t="str">
            <v>CDZ 2500 TANK - EU 2</v>
          </cell>
          <cell r="E727" t="str">
            <v>CDZ 2500 TANK - EU 2</v>
          </cell>
          <cell r="F727">
            <v>1804.1181599999998</v>
          </cell>
          <cell r="G727">
            <v>1780.33</v>
          </cell>
          <cell r="H727">
            <v>2081.3325599999998</v>
          </cell>
          <cell r="I727">
            <v>1794.3643199999999</v>
          </cell>
          <cell r="J727">
            <v>1817.2944</v>
          </cell>
          <cell r="K727">
            <v>216494.17919999998</v>
          </cell>
          <cell r="L727">
            <v>124623.09999999999</v>
          </cell>
          <cell r="M727">
            <v>183157.26527999999</v>
          </cell>
          <cell r="N727">
            <v>0</v>
          </cell>
          <cell r="O727">
            <v>0</v>
          </cell>
        </row>
        <row r="728">
          <cell r="B728" t="str">
            <v>3060630</v>
          </cell>
          <cell r="C728" t="str">
            <v>CDZ 3000 TANK - EU 2</v>
          </cell>
          <cell r="D728" t="str">
            <v>CDZ 3000 TANK - EU 2</v>
          </cell>
          <cell r="E728" t="str">
            <v>CDZ 3000 TANK - EU 2</v>
          </cell>
          <cell r="F728">
            <v>2408.0001199999997</v>
          </cell>
          <cell r="G728">
            <v>2376.25</v>
          </cell>
          <cell r="H728">
            <v>2778.00488</v>
          </cell>
          <cell r="I728">
            <v>2394.9814299999998</v>
          </cell>
          <cell r="J728">
            <v>2378.0304000000001</v>
          </cell>
          <cell r="K728">
            <v>288960.01439999999</v>
          </cell>
          <cell r="L728">
            <v>166337.5</v>
          </cell>
          <cell r="M728">
            <v>244464.42944000001</v>
          </cell>
          <cell r="N728">
            <v>0</v>
          </cell>
          <cell r="O728">
            <v>0</v>
          </cell>
        </row>
        <row r="729">
          <cell r="B729" t="str">
            <v>3060631</v>
          </cell>
          <cell r="C729" t="str">
            <v>CD1 1500 TANK - EU 2</v>
          </cell>
          <cell r="D729" t="str">
            <v>CD1 1500 TANK - EU 2</v>
          </cell>
          <cell r="E729" t="str">
            <v>CD1 1500 TANK - EU 2</v>
          </cell>
          <cell r="F729">
            <v>1963.1065999999998</v>
          </cell>
          <cell r="G729">
            <v>1937.22</v>
          </cell>
          <cell r="H729">
            <v>1547.0646800000002</v>
          </cell>
          <cell r="I729">
            <v>1333.7597799999999</v>
          </cell>
          <cell r="J729">
            <v>1324.3140000000001</v>
          </cell>
          <cell r="K729">
            <v>235572.79199999999</v>
          </cell>
          <cell r="L729">
            <v>135605.4</v>
          </cell>
          <cell r="M729">
            <v>136141.69184000001</v>
          </cell>
          <cell r="N729">
            <v>0</v>
          </cell>
          <cell r="O729">
            <v>0</v>
          </cell>
        </row>
        <row r="730">
          <cell r="B730" t="str">
            <v>3060632</v>
          </cell>
          <cell r="C730" t="str">
            <v>CD1 2000 TANK - EU 2</v>
          </cell>
          <cell r="D730" t="str">
            <v>CD1 2000 TANK - EU 2</v>
          </cell>
          <cell r="E730" t="str">
            <v>CD1 2000 TANK - EU 2</v>
          </cell>
          <cell r="F730">
            <v>2703.8894100000002</v>
          </cell>
          <cell r="G730">
            <v>1605.21</v>
          </cell>
          <cell r="H730">
            <v>1876.6049499999999</v>
          </cell>
          <cell r="I730">
            <v>1570.1316899999999</v>
          </cell>
          <cell r="J730">
            <v>1559.0160000000001</v>
          </cell>
          <cell r="K730">
            <v>324466.7292</v>
          </cell>
          <cell r="L730">
            <v>112364.7</v>
          </cell>
          <cell r="M730">
            <v>165141.23559999999</v>
          </cell>
          <cell r="N730">
            <v>0</v>
          </cell>
          <cell r="O730">
            <v>0</v>
          </cell>
        </row>
        <row r="731">
          <cell r="B731" t="str">
            <v>3060633</v>
          </cell>
          <cell r="C731" t="str">
            <v>CD1 2500 TANK - EU 2</v>
          </cell>
          <cell r="D731" t="str">
            <v>CD1 2500 TANK - EU 2</v>
          </cell>
          <cell r="E731" t="str">
            <v>CD1 2500 TANK - EU 2</v>
          </cell>
          <cell r="F731">
            <v>2637.9113199999997</v>
          </cell>
          <cell r="G731">
            <v>2603.13</v>
          </cell>
          <cell r="H731">
            <v>2390.68631</v>
          </cell>
          <cell r="I731">
            <v>2061.0652500000001</v>
          </cell>
          <cell r="J731">
            <v>2046.4739999999999</v>
          </cell>
          <cell r="K731">
            <v>316549.35839999997</v>
          </cell>
          <cell r="L731">
            <v>182219.1</v>
          </cell>
          <cell r="M731">
            <v>210380.39528</v>
          </cell>
          <cell r="N731">
            <v>0</v>
          </cell>
          <cell r="O731">
            <v>0</v>
          </cell>
        </row>
        <row r="732">
          <cell r="B732" t="str">
            <v>3060634</v>
          </cell>
          <cell r="C732" t="str">
            <v>CD2 1500F TANK - EU 2</v>
          </cell>
          <cell r="D732" t="str">
            <v>CD2 1500F TANK - EU 2</v>
          </cell>
          <cell r="E732" t="str">
            <v>CD2 1500F TANK - EU 2</v>
          </cell>
          <cell r="F732">
            <v>1707.3228799999999</v>
          </cell>
          <cell r="G732">
            <v>1684.81</v>
          </cell>
          <cell r="H732">
            <v>1516.9693600000001</v>
          </cell>
          <cell r="I732">
            <v>1307.8139200000001</v>
          </cell>
          <cell r="J732">
            <v>1324.5264</v>
          </cell>
          <cell r="K732">
            <v>204878.74559999999</v>
          </cell>
          <cell r="L732">
            <v>117936.7</v>
          </cell>
          <cell r="M732">
            <v>133493.30368000001</v>
          </cell>
          <cell r="N732">
            <v>0</v>
          </cell>
          <cell r="O732">
            <v>0</v>
          </cell>
        </row>
        <row r="733">
          <cell r="B733" t="str">
            <v>3060635</v>
          </cell>
          <cell r="C733" t="str">
            <v>CD2 2000F TANK - EU 2</v>
          </cell>
          <cell r="D733" t="str">
            <v>CD2 2000F TANK - EU 2</v>
          </cell>
          <cell r="E733" t="str">
            <v>CD2 2000F TANK - EU 2</v>
          </cell>
          <cell r="F733">
            <v>2691.3643299999999</v>
          </cell>
          <cell r="G733">
            <v>1973.9</v>
          </cell>
          <cell r="H733">
            <v>1867.9084</v>
          </cell>
          <cell r="I733">
            <v>1562.8544099999999</v>
          </cell>
          <cell r="J733">
            <v>1551.7944</v>
          </cell>
          <cell r="K733">
            <v>322963.71960000001</v>
          </cell>
          <cell r="L733">
            <v>138173</v>
          </cell>
          <cell r="M733">
            <v>164375.93919999999</v>
          </cell>
          <cell r="N733">
            <v>0</v>
          </cell>
          <cell r="O733">
            <v>0</v>
          </cell>
        </row>
        <row r="734">
          <cell r="B734" t="str">
            <v>3060636</v>
          </cell>
          <cell r="C734" t="str">
            <v>CD2 2500F TANK - EU 2</v>
          </cell>
          <cell r="D734" t="str">
            <v>CD2 2500F TANK - EU 2</v>
          </cell>
          <cell r="E734" t="str">
            <v>CD2 2500F TANK - EU 2</v>
          </cell>
          <cell r="F734">
            <v>2211.0357900000004</v>
          </cell>
          <cell r="G734">
            <v>2181.89</v>
          </cell>
          <cell r="H734">
            <v>2550.7757000000001</v>
          </cell>
          <cell r="I734">
            <v>2073.04025</v>
          </cell>
          <cell r="J734">
            <v>2058.3683999999998</v>
          </cell>
          <cell r="K734">
            <v>265324.29480000003</v>
          </cell>
          <cell r="L734">
            <v>152732.29999999999</v>
          </cell>
          <cell r="M734">
            <v>224468.2616</v>
          </cell>
          <cell r="N734">
            <v>0</v>
          </cell>
          <cell r="O734">
            <v>0</v>
          </cell>
        </row>
        <row r="735">
          <cell r="B735" t="str">
            <v>3060637</v>
          </cell>
          <cell r="C735" t="str">
            <v>CKZ 1500 TANK - EU 2</v>
          </cell>
          <cell r="D735" t="str">
            <v>CKZ 1500 TANK - EU 2</v>
          </cell>
          <cell r="E735" t="str">
            <v>CKZ 1500 TANK - EU 2</v>
          </cell>
          <cell r="F735">
            <v>802.74402000000009</v>
          </cell>
          <cell r="G735">
            <v>474.53</v>
          </cell>
          <cell r="H735">
            <v>554.76051000000007</v>
          </cell>
          <cell r="I735">
            <v>455.19726000000003</v>
          </cell>
          <cell r="J735">
            <v>456.44759999999997</v>
          </cell>
          <cell r="K735">
            <v>96329.282400000011</v>
          </cell>
          <cell r="L735">
            <v>33217.1</v>
          </cell>
          <cell r="M735">
            <v>48818.924880000006</v>
          </cell>
          <cell r="N735">
            <v>0</v>
          </cell>
          <cell r="O735">
            <v>0</v>
          </cell>
        </row>
        <row r="736">
          <cell r="B736" t="str">
            <v>3060638</v>
          </cell>
          <cell r="C736" t="str">
            <v>CKZ 2000 TANK - EU 2</v>
          </cell>
          <cell r="D736" t="str">
            <v>CKZ 2000 TANK - EU 2</v>
          </cell>
          <cell r="E736" t="str">
            <v>CKZ 2000 TANK - EU 2</v>
          </cell>
          <cell r="F736">
            <v>585.97993999999994</v>
          </cell>
          <cell r="G736">
            <v>578.25</v>
          </cell>
          <cell r="H736">
            <v>676.01954000000012</v>
          </cell>
          <cell r="I736">
            <v>582.81187999999997</v>
          </cell>
          <cell r="J736">
            <v>590.25959999999998</v>
          </cell>
          <cell r="K736">
            <v>70317.592799999999</v>
          </cell>
          <cell r="L736">
            <v>40477.5</v>
          </cell>
          <cell r="M736">
            <v>59489.719520000006</v>
          </cell>
          <cell r="N736">
            <v>0</v>
          </cell>
          <cell r="O736">
            <v>0</v>
          </cell>
        </row>
        <row r="737">
          <cell r="B737" t="str">
            <v>3060639</v>
          </cell>
          <cell r="C737" t="str">
            <v>CKZ 2500 TANK - EU 2</v>
          </cell>
          <cell r="D737" t="str">
            <v>CKZ 2500 TANK - EU 2</v>
          </cell>
          <cell r="E737" t="str">
            <v>CKZ 2500 TANK - EU 2</v>
          </cell>
          <cell r="F737">
            <v>627.09763999999996</v>
          </cell>
          <cell r="G737">
            <v>618.83000000000004</v>
          </cell>
          <cell r="H737">
            <v>723.45524</v>
          </cell>
          <cell r="I737">
            <v>623.70727999999997</v>
          </cell>
          <cell r="J737">
            <v>631.67759999999998</v>
          </cell>
          <cell r="K737">
            <v>75251.716799999995</v>
          </cell>
          <cell r="L737">
            <v>43318.100000000006</v>
          </cell>
          <cell r="M737">
            <v>63664.061119999998</v>
          </cell>
          <cell r="N737">
            <v>0</v>
          </cell>
          <cell r="O737">
            <v>0</v>
          </cell>
        </row>
        <row r="738">
          <cell r="B738" t="str">
            <v>3060640</v>
          </cell>
          <cell r="C738" t="str">
            <v>CKZ 3000 TANK - EU 2</v>
          </cell>
          <cell r="D738" t="str">
            <v>CKZ 3000 TANK - EU 2</v>
          </cell>
          <cell r="E738" t="str">
            <v>CKZ 3000 TANK - EU 2</v>
          </cell>
          <cell r="F738" t="str">
            <v>-</v>
          </cell>
          <cell r="G738" t="str">
            <v>-</v>
          </cell>
          <cell r="H738" t="str">
            <v>-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</row>
        <row r="739">
          <cell r="B739" t="str">
            <v>3060641</v>
          </cell>
          <cell r="C739" t="str">
            <v>CDZ 1000 TANK - EU 2</v>
          </cell>
          <cell r="D739" t="str">
            <v>CDZ 1000 TANK - EU 2</v>
          </cell>
          <cell r="E739" t="str">
            <v>CDZ 1000 TANK - EU 2</v>
          </cell>
          <cell r="F739">
            <v>1217.8226400000001</v>
          </cell>
          <cell r="G739">
            <v>1076.68</v>
          </cell>
          <cell r="H739">
            <v>915.16843999999992</v>
          </cell>
          <cell r="I739">
            <v>773.51289999999995</v>
          </cell>
          <cell r="J739">
            <v>768.03840000000002</v>
          </cell>
          <cell r="K739">
            <v>146138.71680000002</v>
          </cell>
          <cell r="L739">
            <v>75367.600000000006</v>
          </cell>
          <cell r="M739">
            <v>80534.822719999996</v>
          </cell>
          <cell r="N739">
            <v>0</v>
          </cell>
          <cell r="O739">
            <v>0</v>
          </cell>
        </row>
        <row r="740">
          <cell r="B740" t="str">
            <v>3060642</v>
          </cell>
          <cell r="C740" t="str">
            <v>CD1 800 TANK - EU 2</v>
          </cell>
          <cell r="D740" t="str">
            <v>CD1 800 TANK - EU 2</v>
          </cell>
          <cell r="E740" t="str">
            <v>CD1 800 TANK - EU 2</v>
          </cell>
          <cell r="F740">
            <v>453.3569</v>
          </cell>
          <cell r="G740">
            <v>777.18</v>
          </cell>
          <cell r="H740">
            <v>618.21395454545461</v>
          </cell>
          <cell r="I740">
            <v>640.03327058823527</v>
          </cell>
          <cell r="J740">
            <v>725.77080000000001</v>
          </cell>
          <cell r="K740">
            <v>54402.828000000001</v>
          </cell>
          <cell r="L740">
            <v>54402.6</v>
          </cell>
          <cell r="M740">
            <v>54402.828000000001</v>
          </cell>
          <cell r="N740">
            <v>0</v>
          </cell>
          <cell r="O740">
            <v>0</v>
          </cell>
        </row>
        <row r="741">
          <cell r="B741" t="str">
            <v>3060643</v>
          </cell>
          <cell r="C741" t="str">
            <v>CD1 1000 TANK - EU 2</v>
          </cell>
          <cell r="D741" t="str">
            <v>CD1 1000 TANK - EU 2</v>
          </cell>
          <cell r="E741" t="str">
            <v>CD1 1000 TANK - EU 2</v>
          </cell>
          <cell r="F741">
            <v>1426.2359599999997</v>
          </cell>
          <cell r="G741">
            <v>1218.8</v>
          </cell>
          <cell r="H741">
            <v>1022.7420699999999</v>
          </cell>
          <cell r="I741">
            <v>856.95037999999988</v>
          </cell>
          <cell r="J741">
            <v>858.096</v>
          </cell>
          <cell r="K741">
            <v>171148.31519999998</v>
          </cell>
          <cell r="L741">
            <v>85316</v>
          </cell>
          <cell r="M741">
            <v>90001.302159999992</v>
          </cell>
          <cell r="N741">
            <v>0</v>
          </cell>
          <cell r="O741">
            <v>0</v>
          </cell>
        </row>
        <row r="742">
          <cell r="B742" t="str">
            <v>3060653</v>
          </cell>
          <cell r="C742" t="str">
            <v>CDZ 600F TANK - EU 2</v>
          </cell>
          <cell r="D742" t="str">
            <v>CDZ 600F TANK - EU 2</v>
          </cell>
          <cell r="E742" t="str">
            <v>CDZ 600F TANK - EU 2</v>
          </cell>
          <cell r="F742">
            <v>621.62581999999998</v>
          </cell>
          <cell r="G742">
            <v>397.32</v>
          </cell>
          <cell r="H742">
            <v>464.49280999999996</v>
          </cell>
          <cell r="I742">
            <v>386.75513999999998</v>
          </cell>
          <cell r="J742">
            <v>384.01920000000001</v>
          </cell>
          <cell r="K742">
            <v>74595.098400000003</v>
          </cell>
          <cell r="L742">
            <v>27812.399999999998</v>
          </cell>
          <cell r="M742">
            <v>40875.367279999999</v>
          </cell>
          <cell r="N742">
            <v>0</v>
          </cell>
          <cell r="O742">
            <v>0</v>
          </cell>
        </row>
        <row r="743">
          <cell r="B743" t="str">
            <v>3060654</v>
          </cell>
          <cell r="C743" t="str">
            <v>CDZ 800F TANK - EU 2</v>
          </cell>
          <cell r="D743" t="str">
            <v>CDZ 800F TANK - EU 2</v>
          </cell>
          <cell r="E743" t="str">
            <v>CDZ 800F TANK - EU 2</v>
          </cell>
          <cell r="F743">
            <v>843.02882</v>
          </cell>
          <cell r="G743">
            <v>711.04</v>
          </cell>
          <cell r="H743">
            <v>580.90487999999993</v>
          </cell>
          <cell r="I743">
            <v>500.81136000000004</v>
          </cell>
          <cell r="J743">
            <v>507.21120000000002</v>
          </cell>
          <cell r="K743">
            <v>101163.4584</v>
          </cell>
          <cell r="L743">
            <v>49772.799999999996</v>
          </cell>
          <cell r="M743">
            <v>51119.629439999997</v>
          </cell>
          <cell r="N743">
            <v>0</v>
          </cell>
          <cell r="O743">
            <v>0</v>
          </cell>
        </row>
        <row r="744">
          <cell r="B744" t="str">
            <v>3060655</v>
          </cell>
          <cell r="C744" t="str">
            <v>CDZ 1000F TANK - EU 2</v>
          </cell>
          <cell r="D744" t="str">
            <v>CDZ 1000F TANK - EU 2</v>
          </cell>
          <cell r="E744" t="str">
            <v>CDZ 1000F TANK - EU 2</v>
          </cell>
          <cell r="F744">
            <v>1029.2205000000001</v>
          </cell>
          <cell r="G744">
            <v>1054.1199999999999</v>
          </cell>
          <cell r="H744">
            <v>736.83861000000002</v>
          </cell>
          <cell r="I744">
            <v>639.96658000000002</v>
          </cell>
          <cell r="J744">
            <v>623.97540000000004</v>
          </cell>
          <cell r="K744">
            <v>123506.46</v>
          </cell>
          <cell r="L744">
            <v>73788.399999999994</v>
          </cell>
          <cell r="M744">
            <v>64841.797680000003</v>
          </cell>
          <cell r="N744">
            <v>0</v>
          </cell>
          <cell r="O744">
            <v>0</v>
          </cell>
        </row>
        <row r="745">
          <cell r="B745" t="str">
            <v>3060656</v>
          </cell>
          <cell r="C745" t="str">
            <v>CYL CDZ 1500F M1 - EU 2</v>
          </cell>
          <cell r="D745" t="str">
            <v>CYL CDZ 1500F M1 - EU 2</v>
          </cell>
          <cell r="E745" t="str">
            <v>CYL CDZ 1500F M1 - EU 2</v>
          </cell>
          <cell r="F745" t="str">
            <v>-</v>
          </cell>
          <cell r="G745" t="str">
            <v>-</v>
          </cell>
          <cell r="H745" t="e">
            <v>#N/A</v>
          </cell>
          <cell r="I745">
            <v>0</v>
          </cell>
          <cell r="J745">
            <v>1201.4423999999999</v>
          </cell>
          <cell r="K745">
            <v>0</v>
          </cell>
          <cell r="L745">
            <v>0</v>
          </cell>
          <cell r="M745" t="e">
            <v>#N/A</v>
          </cell>
          <cell r="N745">
            <v>0</v>
          </cell>
          <cell r="O745">
            <v>0</v>
          </cell>
        </row>
        <row r="746">
          <cell r="B746" t="str">
            <v>3060657</v>
          </cell>
          <cell r="C746" t="str">
            <v>CYL CDZ 2000F M1 - EU 2</v>
          </cell>
          <cell r="D746" t="str">
            <v>CYL CDZ 2000F M1 - EU 2</v>
          </cell>
          <cell r="E746" t="str">
            <v>CYL CDZ 2000F M1 - EU 2</v>
          </cell>
          <cell r="F746" t="str">
            <v>-</v>
          </cell>
          <cell r="G746" t="str">
            <v>-</v>
          </cell>
          <cell r="H746" t="e">
            <v>#N/A</v>
          </cell>
          <cell r="I746">
            <v>0</v>
          </cell>
          <cell r="J746">
            <v>1502.8992000000001</v>
          </cell>
          <cell r="K746">
            <v>0</v>
          </cell>
          <cell r="L746">
            <v>0</v>
          </cell>
          <cell r="M746" t="e">
            <v>#N/A</v>
          </cell>
          <cell r="N746">
            <v>0</v>
          </cell>
          <cell r="O746">
            <v>0</v>
          </cell>
        </row>
        <row r="747">
          <cell r="B747" t="str">
            <v>3060658</v>
          </cell>
          <cell r="C747" t="str">
            <v>CYL CDZ 2500F M1 - EU 2</v>
          </cell>
          <cell r="D747" t="str">
            <v>CYL CDZ 2500F M1 - EU 2</v>
          </cell>
          <cell r="E747" t="str">
            <v>CYL CDZ 2500F M1 - EU 2</v>
          </cell>
          <cell r="F747" t="str">
            <v>-</v>
          </cell>
          <cell r="G747" t="str">
            <v>-</v>
          </cell>
          <cell r="H747" t="e">
            <v>#N/A</v>
          </cell>
          <cell r="I747">
            <v>0</v>
          </cell>
          <cell r="J747">
            <v>2017.3614</v>
          </cell>
          <cell r="K747">
            <v>0</v>
          </cell>
          <cell r="L747">
            <v>0</v>
          </cell>
          <cell r="M747" t="e">
            <v>#N/A</v>
          </cell>
          <cell r="N747">
            <v>0</v>
          </cell>
          <cell r="O747">
            <v>0</v>
          </cell>
        </row>
        <row r="748">
          <cell r="B748" t="str">
            <v>3060659</v>
          </cell>
          <cell r="C748" t="str">
            <v>CYL CDZ 3000F M1 - EU 2</v>
          </cell>
          <cell r="D748" t="str">
            <v>CYL CDZ 3000F M1 - EU 2</v>
          </cell>
          <cell r="E748" t="str">
            <v>CYL CDZ 3000F M1 - EU 2</v>
          </cell>
          <cell r="F748" t="str">
            <v>-</v>
          </cell>
          <cell r="G748" t="str">
            <v>-</v>
          </cell>
          <cell r="H748" t="e">
            <v>#N/A</v>
          </cell>
          <cell r="I748">
            <v>0</v>
          </cell>
          <cell r="J748">
            <v>2582.7323999999999</v>
          </cell>
          <cell r="K748">
            <v>0</v>
          </cell>
          <cell r="L748">
            <v>0</v>
          </cell>
          <cell r="M748" t="e">
            <v>#N/A</v>
          </cell>
          <cell r="N748">
            <v>0</v>
          </cell>
          <cell r="O748">
            <v>0</v>
          </cell>
        </row>
        <row r="749">
          <cell r="B749" t="str">
            <v>3060660</v>
          </cell>
          <cell r="C749" t="str">
            <v>CYL CD1 3000 M1 - EU 2</v>
          </cell>
          <cell r="D749" t="str">
            <v>CYL CD1 3000 M1 - EU 2</v>
          </cell>
          <cell r="E749" t="str">
            <v>CYL CD1 3000 M1 - EU 2</v>
          </cell>
          <cell r="F749" t="str">
            <v>-</v>
          </cell>
          <cell r="G749" t="str">
            <v>-</v>
          </cell>
          <cell r="H749" t="e">
            <v>#N/A</v>
          </cell>
          <cell r="I749">
            <v>0</v>
          </cell>
          <cell r="J749">
            <v>3067.8539999999998</v>
          </cell>
          <cell r="K749">
            <v>0</v>
          </cell>
          <cell r="L749">
            <v>0</v>
          </cell>
          <cell r="M749" t="e">
            <v>#N/A</v>
          </cell>
          <cell r="N749">
            <v>0</v>
          </cell>
          <cell r="O749">
            <v>0</v>
          </cell>
        </row>
        <row r="750">
          <cell r="B750" t="str">
            <v>3060661</v>
          </cell>
          <cell r="C750" t="str">
            <v>CDZ 1500F TANK - EU 2</v>
          </cell>
          <cell r="D750" t="str">
            <v>CDZ 1500F TANK - EU 2</v>
          </cell>
          <cell r="E750" t="str">
            <v>CDZ 1500F TANK - EU 2</v>
          </cell>
          <cell r="F750">
            <v>1599.1306099999999</v>
          </cell>
          <cell r="G750">
            <v>903.28</v>
          </cell>
          <cell r="H750">
            <v>1055.9916599999999</v>
          </cell>
          <cell r="I750">
            <v>910.39452000000006</v>
          </cell>
          <cell r="J750">
            <v>922.02840000000003</v>
          </cell>
          <cell r="K750">
            <v>191895.67319999999</v>
          </cell>
          <cell r="L750">
            <v>63229.599999999999</v>
          </cell>
          <cell r="M750">
            <v>92927.266080000001</v>
          </cell>
          <cell r="N750">
            <v>0</v>
          </cell>
          <cell r="O750">
            <v>0</v>
          </cell>
        </row>
        <row r="751">
          <cell r="B751" t="str">
            <v>3060662</v>
          </cell>
          <cell r="C751" t="str">
            <v>CYL CD1 1500F M1 - EU 2</v>
          </cell>
          <cell r="D751" t="str">
            <v>CYL CD1 1500F M1 - EU 2</v>
          </cell>
          <cell r="E751" t="str">
            <v>CYL CD1 1500F M1 - EU 2</v>
          </cell>
          <cell r="F751" t="str">
            <v>-</v>
          </cell>
          <cell r="G751" t="str">
            <v>-</v>
          </cell>
          <cell r="H751" t="e">
            <v>#N/A</v>
          </cell>
          <cell r="I751">
            <v>0</v>
          </cell>
          <cell r="J751">
            <v>1434.87</v>
          </cell>
          <cell r="K751">
            <v>0</v>
          </cell>
          <cell r="L751">
            <v>0</v>
          </cell>
          <cell r="M751" t="e">
            <v>#N/A</v>
          </cell>
          <cell r="N751">
            <v>0</v>
          </cell>
          <cell r="O751">
            <v>0</v>
          </cell>
        </row>
        <row r="752">
          <cell r="B752" t="str">
            <v>3060663</v>
          </cell>
          <cell r="C752" t="str">
            <v>CYL CD1 2000F M1 - EU 2</v>
          </cell>
          <cell r="D752" t="str">
            <v>CYL CD1 2000F M1 - EU 2</v>
          </cell>
          <cell r="E752" t="str">
            <v>CYL CD1 2000F M1 - EU 2</v>
          </cell>
          <cell r="F752" t="str">
            <v>-</v>
          </cell>
          <cell r="G752" t="str">
            <v>-</v>
          </cell>
          <cell r="H752" t="e">
            <v>#N/A</v>
          </cell>
          <cell r="I752">
            <v>0</v>
          </cell>
          <cell r="J752">
            <v>1715.058</v>
          </cell>
          <cell r="K752">
            <v>0</v>
          </cell>
          <cell r="L752">
            <v>0</v>
          </cell>
          <cell r="M752" t="e">
            <v>#N/A</v>
          </cell>
          <cell r="N752">
            <v>0</v>
          </cell>
          <cell r="O752">
            <v>0</v>
          </cell>
        </row>
        <row r="753">
          <cell r="B753" t="str">
            <v>3060664</v>
          </cell>
          <cell r="C753" t="str">
            <v>CYL CD1 2500F M1 - EU 2</v>
          </cell>
          <cell r="D753" t="str">
            <v>CYL CD1 2500F M1 - EU 2</v>
          </cell>
          <cell r="E753" t="str">
            <v>CYL CD1 2500F M1 - EU 2</v>
          </cell>
          <cell r="F753" t="str">
            <v>-</v>
          </cell>
          <cell r="G753" t="str">
            <v>-</v>
          </cell>
          <cell r="H753" t="e">
            <v>#N/A</v>
          </cell>
          <cell r="I753">
            <v>0</v>
          </cell>
          <cell r="J753">
            <v>2219.1390000000001</v>
          </cell>
          <cell r="K753">
            <v>0</v>
          </cell>
          <cell r="L753">
            <v>0</v>
          </cell>
          <cell r="M753" t="e">
            <v>#N/A</v>
          </cell>
          <cell r="N753">
            <v>0</v>
          </cell>
          <cell r="O753">
            <v>0</v>
          </cell>
        </row>
        <row r="754">
          <cell r="B754" t="str">
            <v>3060665</v>
          </cell>
          <cell r="C754" t="str">
            <v>CYL CD1 3000F M1 - EU 2</v>
          </cell>
          <cell r="D754" t="str">
            <v>CYL CD1 3000F M1 - EU 2</v>
          </cell>
          <cell r="E754" t="str">
            <v>CYL CD1 3000F M1 - EU 2</v>
          </cell>
          <cell r="F754" t="str">
            <v>-</v>
          </cell>
          <cell r="G754" t="str">
            <v>-</v>
          </cell>
          <cell r="H754" t="e">
            <v>#N/A</v>
          </cell>
          <cell r="I754">
            <v>0</v>
          </cell>
          <cell r="J754">
            <v>2820.4079999999999</v>
          </cell>
          <cell r="K754">
            <v>0</v>
          </cell>
          <cell r="L754">
            <v>0</v>
          </cell>
          <cell r="M754" t="e">
            <v>#N/A</v>
          </cell>
          <cell r="N754">
            <v>0</v>
          </cell>
          <cell r="O754">
            <v>0</v>
          </cell>
        </row>
        <row r="755">
          <cell r="B755" t="str">
            <v>3060666</v>
          </cell>
          <cell r="C755" t="str">
            <v>CDZ 2000F TANK - EU 2</v>
          </cell>
          <cell r="D755" t="str">
            <v>CDZ 2000F TANK - EU 2</v>
          </cell>
          <cell r="E755" t="str">
            <v>CDZ 2000F TANK - EU 2</v>
          </cell>
          <cell r="F755">
            <v>1528.5795000000001</v>
          </cell>
          <cell r="G755">
            <v>1565.56</v>
          </cell>
          <cell r="H755">
            <v>1378.74827</v>
          </cell>
          <cell r="I755">
            <v>1197.4845</v>
          </cell>
          <cell r="J755">
            <v>1167.1692</v>
          </cell>
          <cell r="K755">
            <v>183429.54</v>
          </cell>
          <cell r="L755">
            <v>109589.2</v>
          </cell>
          <cell r="M755">
            <v>121329.84776</v>
          </cell>
          <cell r="N755">
            <v>0</v>
          </cell>
          <cell r="O755">
            <v>0</v>
          </cell>
        </row>
        <row r="756">
          <cell r="B756" t="str">
            <v>3060667</v>
          </cell>
          <cell r="C756" t="str">
            <v>CYL CD2 3000F - EU 2</v>
          </cell>
          <cell r="D756" t="str">
            <v>CYL CD2 3000F - EU 2</v>
          </cell>
          <cell r="E756" t="str">
            <v>CYL CD2 3000F - EU 2</v>
          </cell>
          <cell r="F756" t="str">
            <v>-</v>
          </cell>
          <cell r="G756" t="str">
            <v>-</v>
          </cell>
          <cell r="H756" t="e">
            <v>#N/A</v>
          </cell>
          <cell r="I756">
            <v>0</v>
          </cell>
          <cell r="J756">
            <v>3044.9412000000002</v>
          </cell>
          <cell r="K756">
            <v>0</v>
          </cell>
          <cell r="L756">
            <v>0</v>
          </cell>
          <cell r="M756" t="e">
            <v>#N/A</v>
          </cell>
          <cell r="N756">
            <v>0</v>
          </cell>
          <cell r="O756">
            <v>0</v>
          </cell>
        </row>
        <row r="757">
          <cell r="B757" t="str">
            <v>3060668</v>
          </cell>
          <cell r="C757" t="str">
            <v>CDZ 2500F TANK - EU 2</v>
          </cell>
          <cell r="D757" t="str">
            <v>CDZ 2500F TANK - EU 2</v>
          </cell>
          <cell r="E757" t="str">
            <v>CDZ 2500F TANK - EU 2</v>
          </cell>
          <cell r="F757">
            <v>1688.5668799999999</v>
          </cell>
          <cell r="G757">
            <v>1666.3</v>
          </cell>
          <cell r="H757">
            <v>1948.0260799999999</v>
          </cell>
          <cell r="I757">
            <v>1679.43776</v>
          </cell>
          <cell r="J757">
            <v>1667.5523999999998</v>
          </cell>
          <cell r="K757">
            <v>202628.02559999999</v>
          </cell>
          <cell r="L757">
            <v>116641</v>
          </cell>
          <cell r="M757">
            <v>171426.29504</v>
          </cell>
          <cell r="N757">
            <v>0</v>
          </cell>
          <cell r="O757">
            <v>0</v>
          </cell>
        </row>
        <row r="758">
          <cell r="B758" t="str">
            <v>3060669</v>
          </cell>
          <cell r="C758" t="str">
            <v>CDZ 3000F TANK - EU 2</v>
          </cell>
          <cell r="D758" t="str">
            <v>CDZ 3000F TANK - EU 2</v>
          </cell>
          <cell r="E758" t="str">
            <v>CDZ 3000F TANK - EU 2</v>
          </cell>
          <cell r="F758">
            <v>2142.54846</v>
          </cell>
          <cell r="G758">
            <v>2114.3000000000002</v>
          </cell>
          <cell r="H758">
            <v>2471.7648599999998</v>
          </cell>
          <cell r="I758">
            <v>2130.9649199999999</v>
          </cell>
          <cell r="J758">
            <v>2158.1963999999998</v>
          </cell>
          <cell r="K758">
            <v>257105.81519999998</v>
          </cell>
          <cell r="L758">
            <v>148001</v>
          </cell>
          <cell r="M758">
            <v>217515.30768</v>
          </cell>
          <cell r="N758">
            <v>0</v>
          </cell>
          <cell r="O758">
            <v>0</v>
          </cell>
        </row>
        <row r="759">
          <cell r="B759" t="str">
            <v>3060670</v>
          </cell>
          <cell r="C759" t="str">
            <v>CD1 3000 TANK - EU 2</v>
          </cell>
          <cell r="D759" t="str">
            <v>CD1 3000 TANK - EU 2</v>
          </cell>
          <cell r="E759" t="str">
            <v>CD1 3000 TANK - EU 2</v>
          </cell>
          <cell r="F759">
            <v>2676.6357599999997</v>
          </cell>
          <cell r="G759">
            <v>2641.35</v>
          </cell>
          <cell r="H759">
            <v>3087.9181200000003</v>
          </cell>
          <cell r="I759">
            <v>2662.16471</v>
          </cell>
          <cell r="J759">
            <v>2643.3180000000002</v>
          </cell>
          <cell r="K759">
            <v>321196.29119999998</v>
          </cell>
          <cell r="L759">
            <v>184894.5</v>
          </cell>
          <cell r="M759">
            <v>271736.79456000001</v>
          </cell>
          <cell r="N759">
            <v>0</v>
          </cell>
          <cell r="O759">
            <v>0</v>
          </cell>
        </row>
        <row r="760">
          <cell r="B760" t="str">
            <v>3060671</v>
          </cell>
          <cell r="C760" t="str">
            <v>CD1 600F TANK - EU 2</v>
          </cell>
          <cell r="D760" t="str">
            <v>CD1 600F TANK - EU 2</v>
          </cell>
          <cell r="E760" t="str">
            <v>CD1 600F TANK - EU 2</v>
          </cell>
          <cell r="F760">
            <v>710.67200000000003</v>
          </cell>
          <cell r="G760">
            <v>535.17999999999995</v>
          </cell>
          <cell r="H760">
            <v>521.16510000000005</v>
          </cell>
          <cell r="I760">
            <v>442.16316</v>
          </cell>
          <cell r="J760">
            <v>439.0308</v>
          </cell>
          <cell r="K760">
            <v>85280.639999999999</v>
          </cell>
          <cell r="L760">
            <v>37462.6</v>
          </cell>
          <cell r="M760">
            <v>45862.5288</v>
          </cell>
          <cell r="N760">
            <v>0</v>
          </cell>
          <cell r="O760">
            <v>0</v>
          </cell>
        </row>
        <row r="761">
          <cell r="B761" t="str">
            <v>3060672</v>
          </cell>
          <cell r="C761" t="str">
            <v>CD1 800F TANK - EU 2</v>
          </cell>
          <cell r="D761" t="str">
            <v>CD1 800F TANK - EU 2</v>
          </cell>
          <cell r="E761" t="str">
            <v>CD1 800F TANK - EU 2</v>
          </cell>
          <cell r="F761">
            <v>987.41521</v>
          </cell>
          <cell r="G761">
            <v>629.73</v>
          </cell>
          <cell r="H761">
            <v>736.20206999999994</v>
          </cell>
          <cell r="I761">
            <v>592.45375999999999</v>
          </cell>
          <cell r="J761">
            <v>594.08280000000002</v>
          </cell>
          <cell r="K761">
            <v>118489.82520000001</v>
          </cell>
          <cell r="L761">
            <v>44081.1</v>
          </cell>
          <cell r="M761">
            <v>64785.782159999995</v>
          </cell>
          <cell r="N761">
            <v>0</v>
          </cell>
          <cell r="O761">
            <v>0</v>
          </cell>
        </row>
        <row r="762">
          <cell r="B762" t="str">
            <v>3060673</v>
          </cell>
          <cell r="C762" t="str">
            <v>CD1 1000F TANK - EU 2</v>
          </cell>
          <cell r="D762" t="str">
            <v>CD1 1000F TANK - EU 2</v>
          </cell>
          <cell r="E762" t="str">
            <v>CD1 1000F TANK - EU 2</v>
          </cell>
          <cell r="F762">
            <v>1204.1925000000001</v>
          </cell>
          <cell r="G762">
            <v>1054.1199999999999</v>
          </cell>
          <cell r="H762">
            <v>893.56660999999997</v>
          </cell>
          <cell r="I762">
            <v>731.60877000000005</v>
          </cell>
          <cell r="J762">
            <v>713.08500000000004</v>
          </cell>
          <cell r="K762">
            <v>144503.1</v>
          </cell>
          <cell r="L762">
            <v>73788.399999999994</v>
          </cell>
          <cell r="M762">
            <v>78633.861680000002</v>
          </cell>
          <cell r="N762">
            <v>0</v>
          </cell>
          <cell r="O762">
            <v>0</v>
          </cell>
        </row>
        <row r="763">
          <cell r="B763" t="str">
            <v>3060674</v>
          </cell>
          <cell r="C763" t="str">
            <v>CD1 1500F TANK - EU 2</v>
          </cell>
          <cell r="D763" t="str">
            <v>CD1 1500F TANK - EU 2</v>
          </cell>
          <cell r="E763" t="str">
            <v>CD1 1500F TANK - EU 2</v>
          </cell>
          <cell r="F763">
            <v>2003.9712700000002</v>
          </cell>
          <cell r="G763">
            <v>1690.21</v>
          </cell>
          <cell r="H763">
            <v>1413.5108899999998</v>
          </cell>
          <cell r="I763">
            <v>1163.69433</v>
          </cell>
          <cell r="J763">
            <v>1155.4559999999999</v>
          </cell>
          <cell r="K763">
            <v>240476.55240000002</v>
          </cell>
          <cell r="L763">
            <v>118314.7</v>
          </cell>
          <cell r="M763">
            <v>124388.95831999999</v>
          </cell>
          <cell r="N763">
            <v>0</v>
          </cell>
          <cell r="O763">
            <v>0</v>
          </cell>
        </row>
        <row r="764">
          <cell r="B764" t="str">
            <v>3060675</v>
          </cell>
          <cell r="C764" t="str">
            <v>CD1 2000F TANK - EU 2</v>
          </cell>
          <cell r="D764" t="str">
            <v>CD1 2000F TANK - EU 2</v>
          </cell>
          <cell r="E764" t="str">
            <v>CD1 2000F TANK - EU 2</v>
          </cell>
          <cell r="F764">
            <v>2411.0259599999999</v>
          </cell>
          <cell r="G764">
            <v>1361.88</v>
          </cell>
          <cell r="H764">
            <v>1592.1366999999998</v>
          </cell>
          <cell r="I764">
            <v>1372.6174000000001</v>
          </cell>
          <cell r="J764">
            <v>1390.1579999999999</v>
          </cell>
          <cell r="K764">
            <v>289323.1152</v>
          </cell>
          <cell r="L764">
            <v>95331.6</v>
          </cell>
          <cell r="M764">
            <v>140108.02959999998</v>
          </cell>
          <cell r="N764">
            <v>0</v>
          </cell>
          <cell r="O764">
            <v>0</v>
          </cell>
        </row>
        <row r="765">
          <cell r="B765" t="str">
            <v>3060676</v>
          </cell>
          <cell r="C765" t="str">
            <v>CD1 2500F TANK - EU 2</v>
          </cell>
          <cell r="D765" t="str">
            <v>CD1 2500F TANK - EU 2</v>
          </cell>
          <cell r="E765" t="str">
            <v>CD1 2500F TANK - EU 2</v>
          </cell>
          <cell r="F765">
            <v>1845.0250000000001</v>
          </cell>
          <cell r="G765">
            <v>1820.7</v>
          </cell>
          <cell r="H765">
            <v>2128.5250000000001</v>
          </cell>
          <cell r="I765">
            <v>1835.05</v>
          </cell>
          <cell r="J765">
            <v>1858.5</v>
          </cell>
          <cell r="K765">
            <v>221403</v>
          </cell>
          <cell r="L765">
            <v>127449</v>
          </cell>
          <cell r="M765">
            <v>187310.2</v>
          </cell>
          <cell r="N765">
            <v>0</v>
          </cell>
          <cell r="O765">
            <v>0</v>
          </cell>
        </row>
        <row r="766">
          <cell r="B766" t="str">
            <v>3060677</v>
          </cell>
          <cell r="C766" t="str">
            <v>CD1 3000F TANK - EU 2</v>
          </cell>
          <cell r="D766" t="str">
            <v>CD1 3000F TANK - EU 2</v>
          </cell>
          <cell r="E766" t="str">
            <v>CD1 3000F TANK - EU 2</v>
          </cell>
          <cell r="F766">
            <v>2378.5008000000003</v>
          </cell>
          <cell r="G766">
            <v>2347.14</v>
          </cell>
          <cell r="H766">
            <v>2743.9728</v>
          </cell>
          <cell r="I766">
            <v>2365.6415999999999</v>
          </cell>
          <cell r="J766">
            <v>2395.8719999999998</v>
          </cell>
          <cell r="K766">
            <v>285420.09600000002</v>
          </cell>
          <cell r="L766">
            <v>164299.79999999999</v>
          </cell>
          <cell r="M766">
            <v>241469.60640000002</v>
          </cell>
          <cell r="N766">
            <v>0</v>
          </cell>
          <cell r="O766">
            <v>0</v>
          </cell>
        </row>
        <row r="767">
          <cell r="B767" t="str">
            <v>3060678</v>
          </cell>
          <cell r="C767" t="str">
            <v>CD2 600F TANK - EU 2</v>
          </cell>
          <cell r="D767" t="str">
            <v>CD2 600F TANK - EU 2</v>
          </cell>
          <cell r="E767" t="str">
            <v>CD2 600F TANK - EU 2</v>
          </cell>
          <cell r="F767">
            <v>458.43</v>
          </cell>
          <cell r="G767">
            <v>469.52</v>
          </cell>
          <cell r="H767">
            <v>526.36496</v>
          </cell>
          <cell r="I767">
            <v>457.16386000000006</v>
          </cell>
          <cell r="J767">
            <v>454.50059999999996</v>
          </cell>
          <cell r="K767">
            <v>55011.6</v>
          </cell>
          <cell r="L767">
            <v>32866.400000000001</v>
          </cell>
          <cell r="M767">
            <v>46320.116479999997</v>
          </cell>
          <cell r="N767">
            <v>0</v>
          </cell>
          <cell r="O767">
            <v>0</v>
          </cell>
        </row>
        <row r="768">
          <cell r="B768" t="str">
            <v>3060679</v>
          </cell>
          <cell r="C768" t="str">
            <v>CD2 800F TANK - EU 2</v>
          </cell>
          <cell r="D768" t="str">
            <v>CD2 800F TANK - EU 2</v>
          </cell>
          <cell r="E768" t="str">
            <v>CD2 800F TANK - EU 2</v>
          </cell>
          <cell r="F768">
            <v>1112.076</v>
          </cell>
          <cell r="G768">
            <v>987.93</v>
          </cell>
          <cell r="H768">
            <v>806.29081000000008</v>
          </cell>
          <cell r="I768">
            <v>675.64127999999994</v>
          </cell>
          <cell r="J768">
            <v>658.53660000000002</v>
          </cell>
          <cell r="K768">
            <v>133449.12</v>
          </cell>
          <cell r="L768">
            <v>69155.099999999991</v>
          </cell>
          <cell r="M768">
            <v>70953.591280000008</v>
          </cell>
          <cell r="N768">
            <v>0</v>
          </cell>
          <cell r="O768">
            <v>0</v>
          </cell>
        </row>
        <row r="769">
          <cell r="B769" t="str">
            <v>3060680</v>
          </cell>
          <cell r="C769" t="str">
            <v>CD2 1000F TANK - EU 2</v>
          </cell>
          <cell r="D769" t="str">
            <v>CD2 1000F TANK - EU 2</v>
          </cell>
          <cell r="E769" t="str">
            <v>CD2 1000F TANK - EU 2</v>
          </cell>
          <cell r="F769">
            <v>1348.6935000000001</v>
          </cell>
          <cell r="G769">
            <v>1180.6199999999999</v>
          </cell>
          <cell r="H769">
            <v>980.19758000000002</v>
          </cell>
          <cell r="I769">
            <v>817.61290999999994</v>
          </cell>
          <cell r="J769">
            <v>798.65519999999992</v>
          </cell>
          <cell r="K769">
            <v>161843.22</v>
          </cell>
          <cell r="L769">
            <v>82643.399999999994</v>
          </cell>
          <cell r="M769">
            <v>86257.387040000001</v>
          </cell>
          <cell r="N769">
            <v>0</v>
          </cell>
          <cell r="O769">
            <v>0</v>
          </cell>
        </row>
        <row r="770">
          <cell r="B770" t="str">
            <v>3060681</v>
          </cell>
          <cell r="C770" t="str">
            <v>CD2 3000F TANK - EU 2</v>
          </cell>
          <cell r="D770" t="str">
            <v>CD2 3000F TANK - EU 2</v>
          </cell>
          <cell r="E770" t="str">
            <v>CD2 3000F TANK - EU 2</v>
          </cell>
          <cell r="F770">
            <v>2643.06</v>
          </cell>
          <cell r="G770">
            <v>2707</v>
          </cell>
          <cell r="H770">
            <v>3034.7363199999995</v>
          </cell>
          <cell r="I770">
            <v>2635.7601199999999</v>
          </cell>
          <cell r="J770">
            <v>2620.4052000000001</v>
          </cell>
          <cell r="K770">
            <v>317167.2</v>
          </cell>
          <cell r="L770">
            <v>189490</v>
          </cell>
          <cell r="M770">
            <v>267056.79615999997</v>
          </cell>
          <cell r="N770">
            <v>0</v>
          </cell>
          <cell r="O770">
            <v>0</v>
          </cell>
        </row>
        <row r="771">
          <cell r="B771" t="str">
            <v>3060682</v>
          </cell>
          <cell r="C771" t="str">
            <v>CKZ 800 TANK - EU 2</v>
          </cell>
          <cell r="D771" t="str">
            <v>CKZ 800 TANK - EU 2</v>
          </cell>
          <cell r="E771" t="str">
            <v>CKZ 800 TANK - EU 2</v>
          </cell>
          <cell r="F771">
            <v>467.50200000000001</v>
          </cell>
          <cell r="G771">
            <v>281.54000000000002</v>
          </cell>
          <cell r="H771">
            <v>315.62608</v>
          </cell>
          <cell r="I771">
            <v>274.13078000000002</v>
          </cell>
          <cell r="J771">
            <v>272.53379999999999</v>
          </cell>
          <cell r="K771">
            <v>56100.24</v>
          </cell>
          <cell r="L771">
            <v>19707.800000000003</v>
          </cell>
          <cell r="M771">
            <v>27775.09504</v>
          </cell>
          <cell r="N771">
            <v>0</v>
          </cell>
          <cell r="O771">
            <v>0</v>
          </cell>
        </row>
        <row r="772">
          <cell r="B772" t="str">
            <v>3060683</v>
          </cell>
          <cell r="C772" t="str">
            <v>CKZ 1000 TANK - EU 2</v>
          </cell>
          <cell r="D772" t="str">
            <v>CKZ 1000 TANK - EU 2</v>
          </cell>
          <cell r="E772" t="str">
            <v>CKZ 1000 TANK - EU 2</v>
          </cell>
          <cell r="F772">
            <v>397.36200000000002</v>
          </cell>
          <cell r="G772">
            <v>406.97</v>
          </cell>
          <cell r="H772">
            <v>379.01653000000005</v>
          </cell>
          <cell r="I772">
            <v>298.84233999999998</v>
          </cell>
          <cell r="J772">
            <v>291.27179999999998</v>
          </cell>
          <cell r="K772">
            <v>47683.44</v>
          </cell>
          <cell r="L772">
            <v>28487.9</v>
          </cell>
          <cell r="M772">
            <v>33353.454640000004</v>
          </cell>
          <cell r="N772">
            <v>0</v>
          </cell>
          <cell r="O772">
            <v>0</v>
          </cell>
        </row>
        <row r="773">
          <cell r="B773" t="str">
            <v>3060684</v>
          </cell>
          <cell r="C773" t="str">
            <v>CYL CDZ 800 M1 - EU 2</v>
          </cell>
          <cell r="D773" t="str">
            <v>CYL CDZ 800 M1 - EU 2</v>
          </cell>
          <cell r="E773" t="str">
            <v>CYL CDZ 800 M1 - EU 2</v>
          </cell>
          <cell r="F773" t="str">
            <v>-</v>
          </cell>
          <cell r="G773" t="str">
            <v>-</v>
          </cell>
          <cell r="H773" t="e">
            <v>#N/A</v>
          </cell>
          <cell r="I773">
            <v>0</v>
          </cell>
          <cell r="J773">
            <v>847.94854000000009</v>
          </cell>
          <cell r="K773">
            <v>0</v>
          </cell>
          <cell r="L773">
            <v>0</v>
          </cell>
          <cell r="M773" t="e">
            <v>#N/A</v>
          </cell>
          <cell r="N773">
            <v>0</v>
          </cell>
          <cell r="O773">
            <v>0</v>
          </cell>
        </row>
        <row r="774">
          <cell r="B774" t="str">
            <v>3060685</v>
          </cell>
          <cell r="C774" t="str">
            <v>CYL CDZ 1000 M1 - EU 2</v>
          </cell>
          <cell r="D774" t="str">
            <v>CYL CDZ 1000 M1 - EU 2</v>
          </cell>
          <cell r="E774" t="str">
            <v>CYL CDZ 1000 M1 - EU 2</v>
          </cell>
          <cell r="F774" t="str">
            <v>-</v>
          </cell>
          <cell r="G774" t="str">
            <v>-</v>
          </cell>
          <cell r="H774" t="e">
            <v>#N/A</v>
          </cell>
          <cell r="I774">
            <v>0</v>
          </cell>
          <cell r="J774">
            <v>1005.2154</v>
          </cell>
          <cell r="K774">
            <v>0</v>
          </cell>
          <cell r="L774">
            <v>0</v>
          </cell>
          <cell r="M774" t="e">
            <v>#N/A</v>
          </cell>
          <cell r="N774">
            <v>0</v>
          </cell>
          <cell r="O774">
            <v>0</v>
          </cell>
        </row>
        <row r="775">
          <cell r="B775" t="str">
            <v>3060686</v>
          </cell>
          <cell r="C775" t="str">
            <v>CYL CDZ 600F M1 - EU 2</v>
          </cell>
          <cell r="D775" t="str">
            <v>CYL CDZ 600F M1 - EU 2</v>
          </cell>
          <cell r="E775" t="str">
            <v>CYL CDZ 600F M1 - EU 2</v>
          </cell>
          <cell r="F775" t="str">
            <v>-</v>
          </cell>
          <cell r="G775" t="str">
            <v>-</v>
          </cell>
          <cell r="H775" t="e">
            <v>#N/A</v>
          </cell>
          <cell r="I775">
            <v>0</v>
          </cell>
          <cell r="J775">
            <v>569.21219999999994</v>
          </cell>
          <cell r="K775">
            <v>0</v>
          </cell>
          <cell r="L775">
            <v>0</v>
          </cell>
          <cell r="M775" t="e">
            <v>#N/A</v>
          </cell>
          <cell r="N775">
            <v>0</v>
          </cell>
          <cell r="O775">
            <v>0</v>
          </cell>
        </row>
        <row r="776">
          <cell r="B776" t="str">
            <v>3060687</v>
          </cell>
          <cell r="C776" t="str">
            <v>CYL CDZ 800F M1 - EU 2</v>
          </cell>
          <cell r="D776" t="str">
            <v>CYL CDZ 800F M1 - EU 2</v>
          </cell>
          <cell r="E776" t="str">
            <v>CYL CDZ 800F M1 - EU 2</v>
          </cell>
          <cell r="F776" t="str">
            <v>-</v>
          </cell>
          <cell r="G776" t="str">
            <v>-</v>
          </cell>
          <cell r="H776" t="e">
            <v>#N/A</v>
          </cell>
          <cell r="I776">
            <v>0</v>
          </cell>
          <cell r="J776">
            <v>705.40019999999993</v>
          </cell>
          <cell r="K776">
            <v>0</v>
          </cell>
          <cell r="L776">
            <v>0</v>
          </cell>
          <cell r="M776" t="e">
            <v>#N/A</v>
          </cell>
          <cell r="N776">
            <v>0</v>
          </cell>
          <cell r="O776">
            <v>0</v>
          </cell>
        </row>
        <row r="777">
          <cell r="B777" t="str">
            <v>3060688</v>
          </cell>
          <cell r="C777" t="str">
            <v>CYL CDZ 1000F M1 - EU 2</v>
          </cell>
          <cell r="D777" t="str">
            <v>CYL CDZ 1000F M1 - EU 2</v>
          </cell>
          <cell r="E777" t="str">
            <v>CYL CDZ 1000F M1 - EU 2</v>
          </cell>
          <cell r="F777" t="str">
            <v>-</v>
          </cell>
          <cell r="G777" t="str">
            <v>-</v>
          </cell>
          <cell r="H777" t="e">
            <v>#N/A</v>
          </cell>
          <cell r="I777">
            <v>0</v>
          </cell>
          <cell r="J777">
            <v>850.32240000000002</v>
          </cell>
          <cell r="K777">
            <v>0</v>
          </cell>
          <cell r="L777">
            <v>0</v>
          </cell>
          <cell r="M777" t="e">
            <v>#N/A</v>
          </cell>
          <cell r="N777">
            <v>0</v>
          </cell>
          <cell r="O777">
            <v>0</v>
          </cell>
        </row>
        <row r="778">
          <cell r="B778" t="str">
            <v>3060689</v>
          </cell>
          <cell r="C778" t="str">
            <v>CYL CD1 800 M1 - EU 2</v>
          </cell>
          <cell r="D778" t="str">
            <v>CYL CD1 800 M1 - EU 2</v>
          </cell>
          <cell r="E778" t="str">
            <v>CYL CD1 800 M1 - EU 2</v>
          </cell>
          <cell r="F778" t="str">
            <v>-</v>
          </cell>
          <cell r="G778" t="str">
            <v>-</v>
          </cell>
          <cell r="H778" t="e">
            <v>#N/A</v>
          </cell>
          <cell r="I778">
            <v>0</v>
          </cell>
          <cell r="J778">
            <v>934.78980000000001</v>
          </cell>
          <cell r="K778">
            <v>0</v>
          </cell>
          <cell r="L778">
            <v>0</v>
          </cell>
          <cell r="M778" t="e">
            <v>#N/A</v>
          </cell>
          <cell r="N778">
            <v>0</v>
          </cell>
          <cell r="O778">
            <v>0</v>
          </cell>
        </row>
        <row r="779">
          <cell r="B779" t="str">
            <v>3060690</v>
          </cell>
          <cell r="C779" t="str">
            <v>CYL CD1 1000 M1 - EU 2</v>
          </cell>
          <cell r="D779" t="str">
            <v>CYL CD1 1000 M1 - EU 2</v>
          </cell>
          <cell r="E779" t="str">
            <v>CYL CD1 1000 M1 - EU 2</v>
          </cell>
          <cell r="F779" t="str">
            <v>-</v>
          </cell>
          <cell r="G779" t="str">
            <v>-</v>
          </cell>
          <cell r="H779" t="e">
            <v>#N/A</v>
          </cell>
          <cell r="I779">
            <v>0</v>
          </cell>
          <cell r="J779">
            <v>1095.2729999999999</v>
          </cell>
          <cell r="K779">
            <v>0</v>
          </cell>
          <cell r="L779">
            <v>0</v>
          </cell>
          <cell r="M779" t="e">
            <v>#N/A</v>
          </cell>
          <cell r="N779">
            <v>0</v>
          </cell>
          <cell r="O779">
            <v>0</v>
          </cell>
        </row>
        <row r="780">
          <cell r="B780" t="str">
            <v>3060691</v>
          </cell>
          <cell r="C780" t="str">
            <v>CYL CD1 600F - EU 2</v>
          </cell>
          <cell r="D780" t="str">
            <v>CYL CD1 600F - EU 2</v>
          </cell>
          <cell r="E780" t="str">
            <v>CYL CD1 600F - EU 2</v>
          </cell>
          <cell r="F780" t="str">
            <v>-</v>
          </cell>
          <cell r="G780" t="str">
            <v>-</v>
          </cell>
          <cell r="H780" t="e">
            <v>#N/A</v>
          </cell>
          <cell r="I780">
            <v>0</v>
          </cell>
          <cell r="J780">
            <v>623.14080000000001</v>
          </cell>
          <cell r="K780">
            <v>0</v>
          </cell>
          <cell r="L780">
            <v>0</v>
          </cell>
          <cell r="M780" t="e">
            <v>#N/A</v>
          </cell>
          <cell r="N780">
            <v>0</v>
          </cell>
          <cell r="O780">
            <v>0</v>
          </cell>
        </row>
        <row r="781">
          <cell r="B781" t="str">
            <v>3060692</v>
          </cell>
          <cell r="C781" t="str">
            <v>CYL CD1 800F - EU 2</v>
          </cell>
          <cell r="D781" t="str">
            <v>CYL CD1 800F - EU 2</v>
          </cell>
          <cell r="E781" t="str">
            <v>CYL CD1 800F - EU 2</v>
          </cell>
          <cell r="F781" t="str">
            <v>-</v>
          </cell>
          <cell r="G781" t="str">
            <v>-</v>
          </cell>
          <cell r="H781" t="e">
            <v>#N/A</v>
          </cell>
          <cell r="I781">
            <v>0</v>
          </cell>
          <cell r="J781">
            <v>794.97930000000008</v>
          </cell>
          <cell r="K781">
            <v>0</v>
          </cell>
          <cell r="L781">
            <v>0</v>
          </cell>
          <cell r="M781" t="e">
            <v>#N/A</v>
          </cell>
          <cell r="N781">
            <v>0</v>
          </cell>
          <cell r="O781">
            <v>0</v>
          </cell>
        </row>
        <row r="782">
          <cell r="B782" t="str">
            <v>3060693</v>
          </cell>
          <cell r="C782" t="str">
            <v>CYL CD1 1000F - EU 2</v>
          </cell>
          <cell r="D782" t="str">
            <v>CYL CD1 1000F - EU 2</v>
          </cell>
          <cell r="E782" t="str">
            <v>CYL CD1 1000F - EU 2</v>
          </cell>
          <cell r="F782" t="str">
            <v>-</v>
          </cell>
          <cell r="G782" t="str">
            <v>-</v>
          </cell>
          <cell r="H782" t="e">
            <v>#N/A</v>
          </cell>
          <cell r="I782">
            <v>0</v>
          </cell>
          <cell r="J782">
            <v>939.93741</v>
          </cell>
          <cell r="K782">
            <v>0</v>
          </cell>
          <cell r="L782">
            <v>0</v>
          </cell>
          <cell r="M782" t="e">
            <v>#N/A</v>
          </cell>
          <cell r="N782">
            <v>0</v>
          </cell>
          <cell r="O782">
            <v>0</v>
          </cell>
        </row>
        <row r="783">
          <cell r="B783" t="str">
            <v>3060694</v>
          </cell>
          <cell r="C783" t="str">
            <v>CYL CD2 600F - EU 2</v>
          </cell>
          <cell r="D783" t="str">
            <v>CYL CD2 600F - EU 2</v>
          </cell>
          <cell r="E783" t="str">
            <v>CYL CD2 600F - EU 2</v>
          </cell>
          <cell r="F783" t="str">
            <v>-</v>
          </cell>
          <cell r="G783" t="str">
            <v>-</v>
          </cell>
          <cell r="H783" t="e">
            <v>#N/A</v>
          </cell>
          <cell r="I783">
            <v>0</v>
          </cell>
          <cell r="J783">
            <v>641.8596</v>
          </cell>
          <cell r="K783">
            <v>0</v>
          </cell>
          <cell r="L783">
            <v>0</v>
          </cell>
          <cell r="M783" t="e">
            <v>#N/A</v>
          </cell>
          <cell r="N783">
            <v>0</v>
          </cell>
          <cell r="O783">
            <v>0</v>
          </cell>
        </row>
        <row r="784">
          <cell r="B784" t="str">
            <v>3060695</v>
          </cell>
          <cell r="C784" t="str">
            <v>CYL CD2 800F - EU 2</v>
          </cell>
          <cell r="D784" t="str">
            <v>CYL CD2 800F - EU 2</v>
          </cell>
          <cell r="E784" t="str">
            <v>CYL CD2 800F - EU 2</v>
          </cell>
          <cell r="F784" t="str">
            <v>-</v>
          </cell>
          <cell r="G784" t="str">
            <v>-</v>
          </cell>
          <cell r="H784" t="e">
            <v>#N/A</v>
          </cell>
          <cell r="I784">
            <v>0</v>
          </cell>
          <cell r="J784">
            <v>858.53061000000002</v>
          </cell>
          <cell r="K784">
            <v>0</v>
          </cell>
          <cell r="L784">
            <v>0</v>
          </cell>
          <cell r="M784" t="e">
            <v>#N/A</v>
          </cell>
          <cell r="N784">
            <v>0</v>
          </cell>
          <cell r="O784">
            <v>0</v>
          </cell>
        </row>
        <row r="785">
          <cell r="B785" t="str">
            <v>3060696</v>
          </cell>
          <cell r="C785" t="str">
            <v>CYL CD2 1000F - EU 2</v>
          </cell>
          <cell r="D785" t="str">
            <v>CYL CD2 1000F - EU 2</v>
          </cell>
          <cell r="E785" t="str">
            <v>CYL CD2 1000F - EU 2</v>
          </cell>
          <cell r="F785" t="str">
            <v>-</v>
          </cell>
          <cell r="G785" t="str">
            <v>-</v>
          </cell>
          <cell r="H785" t="e">
            <v>#N/A</v>
          </cell>
          <cell r="I785">
            <v>0</v>
          </cell>
          <cell r="J785">
            <v>1026.20553</v>
          </cell>
          <cell r="K785">
            <v>0</v>
          </cell>
          <cell r="L785">
            <v>0</v>
          </cell>
          <cell r="M785" t="e">
            <v>#N/A</v>
          </cell>
          <cell r="N785">
            <v>0</v>
          </cell>
          <cell r="O785">
            <v>0</v>
          </cell>
        </row>
        <row r="786">
          <cell r="B786" t="str">
            <v>3060697</v>
          </cell>
          <cell r="C786" t="str">
            <v>CYL CKZ 800 M1 - EU 2</v>
          </cell>
          <cell r="D786" t="str">
            <v>CYL CKZ 800 M1 - EU 2</v>
          </cell>
          <cell r="E786" t="str">
            <v>CYL CKZ 800 M1 - EU 2</v>
          </cell>
          <cell r="F786" t="str">
            <v>-</v>
          </cell>
          <cell r="G786" t="str">
            <v>-</v>
          </cell>
          <cell r="H786" t="e">
            <v>#N/A</v>
          </cell>
          <cell r="I786">
            <v>0</v>
          </cell>
          <cell r="J786">
            <v>459.89279999999997</v>
          </cell>
          <cell r="K786">
            <v>0</v>
          </cell>
          <cell r="L786">
            <v>0</v>
          </cell>
          <cell r="M786" t="e">
            <v>#N/A</v>
          </cell>
          <cell r="N786">
            <v>0</v>
          </cell>
          <cell r="O786">
            <v>0</v>
          </cell>
        </row>
        <row r="787">
          <cell r="B787" t="str">
            <v>3060698</v>
          </cell>
          <cell r="C787" t="str">
            <v>CYL CKZ 1000 M1 - EU 2</v>
          </cell>
          <cell r="D787" t="str">
            <v>CYL CKZ 1000 M1 - EU 2</v>
          </cell>
          <cell r="E787" t="str">
            <v>CYL CKZ 1000 M1 - EU 2</v>
          </cell>
          <cell r="F787" t="str">
            <v>-</v>
          </cell>
          <cell r="G787" t="str">
            <v>-</v>
          </cell>
          <cell r="H787" t="e">
            <v>#N/A</v>
          </cell>
          <cell r="I787">
            <v>0</v>
          </cell>
          <cell r="J787">
            <v>501.37379999999996</v>
          </cell>
          <cell r="K787">
            <v>0</v>
          </cell>
          <cell r="L787">
            <v>0</v>
          </cell>
          <cell r="M787" t="e">
            <v>#N/A</v>
          </cell>
          <cell r="N787">
            <v>0</v>
          </cell>
          <cell r="O787">
            <v>0</v>
          </cell>
        </row>
        <row r="788">
          <cell r="B788" t="str">
            <v>3060752</v>
          </cell>
          <cell r="C788" t="str">
            <v>BCH CD1 80 EE ARI Бак-акк</v>
          </cell>
          <cell r="D788" t="str">
            <v>BCH CD1 80 EE ARI  Бак-аккумулятор</v>
          </cell>
          <cell r="E788" t="str">
            <v>BCH CD1 80 EE ARI</v>
          </cell>
          <cell r="F788">
            <v>171.92819999999998</v>
          </cell>
          <cell r="G788">
            <v>172.15</v>
          </cell>
          <cell r="H788">
            <v>151.82853</v>
          </cell>
          <cell r="I788">
            <v>128.34783999999999</v>
          </cell>
          <cell r="J788">
            <v>138.15178</v>
          </cell>
          <cell r="K788">
            <v>20631.383999999998</v>
          </cell>
          <cell r="L788">
            <v>12050.5</v>
          </cell>
          <cell r="M788">
            <v>13360.91064</v>
          </cell>
          <cell r="N788">
            <v>0</v>
          </cell>
          <cell r="O788">
            <v>0</v>
          </cell>
        </row>
        <row r="789">
          <cell r="B789" t="str">
            <v>3060753</v>
          </cell>
          <cell r="C789" t="str">
            <v>BCH CD1 120 EE ARI Бак-акк</v>
          </cell>
          <cell r="D789" t="str">
            <v>BCH CD1 120 EE ARI  Бак-аккумулятор</v>
          </cell>
          <cell r="E789" t="str">
            <v>BCH CD1 120 EE ARI</v>
          </cell>
          <cell r="F789">
            <v>188.32169999999999</v>
          </cell>
          <cell r="G789">
            <v>189.22</v>
          </cell>
          <cell r="H789">
            <v>166.99567999999999</v>
          </cell>
          <cell r="I789">
            <v>138.25512000000001</v>
          </cell>
          <cell r="J789">
            <v>148.65768</v>
          </cell>
          <cell r="K789">
            <v>22598.603999999999</v>
          </cell>
          <cell r="L789">
            <v>13245.4</v>
          </cell>
          <cell r="M789">
            <v>14695.619839999999</v>
          </cell>
          <cell r="N789">
            <v>0</v>
          </cell>
          <cell r="O789">
            <v>0</v>
          </cell>
        </row>
        <row r="790">
          <cell r="B790" t="str">
            <v>3060754</v>
          </cell>
          <cell r="C790" t="str">
            <v>BCH CD1 160 EE ARI Бак-акк</v>
          </cell>
          <cell r="D790" t="str">
            <v>BCH CD1 160 EE ARI  Бак-аккумулятор</v>
          </cell>
          <cell r="E790" t="str">
            <v>BCH CD1 160 EE ARI</v>
          </cell>
          <cell r="F790">
            <v>214.02656999999999</v>
          </cell>
          <cell r="G790">
            <v>203.99</v>
          </cell>
          <cell r="H790">
            <v>204.21867</v>
          </cell>
          <cell r="I790">
            <v>160.97624000000002</v>
          </cell>
          <cell r="J790">
            <v>175.78949</v>
          </cell>
          <cell r="K790">
            <v>25683.188399999999</v>
          </cell>
          <cell r="L790">
            <v>14279.300000000001</v>
          </cell>
          <cell r="M790">
            <v>17971.24296</v>
          </cell>
          <cell r="N790">
            <v>0</v>
          </cell>
          <cell r="O790">
            <v>0</v>
          </cell>
        </row>
        <row r="791">
          <cell r="B791" t="str">
            <v>3060755</v>
          </cell>
          <cell r="C791" t="str">
            <v>BCH CD1 200 EE ARI Бак-акк</v>
          </cell>
          <cell r="D791" t="str">
            <v>BCH CD1 200 EE ARI  Бак-аккумулятор</v>
          </cell>
          <cell r="E791" t="str">
            <v>BCH CD1 200 EE ARI</v>
          </cell>
          <cell r="F791">
            <v>237.07092</v>
          </cell>
          <cell r="G791">
            <v>238.35</v>
          </cell>
          <cell r="H791">
            <v>221.47371999999999</v>
          </cell>
          <cell r="I791">
            <v>175.69931</v>
          </cell>
          <cell r="J791">
            <v>192.24367000000001</v>
          </cell>
          <cell r="K791">
            <v>28448.510399999999</v>
          </cell>
          <cell r="L791">
            <v>16684.5</v>
          </cell>
          <cell r="M791">
            <v>19489.68736</v>
          </cell>
          <cell r="N791">
            <v>0</v>
          </cell>
          <cell r="O791">
            <v>0</v>
          </cell>
        </row>
        <row r="792">
          <cell r="B792" t="str">
            <v>3069403</v>
          </cell>
          <cell r="C792" t="str">
            <v>NUOS EVO SPLIT  300 Водонагреватель</v>
          </cell>
          <cell r="D792" t="str">
            <v>NUOS SPLIT TANK FS 300  тепловой насос бытовой напольный монтаж</v>
          </cell>
          <cell r="E792" t="str">
            <v>NUOS SPLIT TANK FS 300</v>
          </cell>
          <cell r="F792">
            <v>217.98333333333332</v>
          </cell>
          <cell r="G792">
            <v>373.69</v>
          </cell>
          <cell r="H792">
            <v>297.25</v>
          </cell>
          <cell r="I792">
            <v>297.25</v>
          </cell>
          <cell r="J792">
            <v>297.25</v>
          </cell>
          <cell r="K792">
            <v>26158</v>
          </cell>
          <cell r="L792">
            <v>26158.3</v>
          </cell>
          <cell r="M792">
            <v>26158</v>
          </cell>
          <cell r="N792">
            <v>0</v>
          </cell>
          <cell r="O792">
            <v>0</v>
          </cell>
        </row>
        <row r="793">
          <cell r="B793" t="str">
            <v>3069404</v>
          </cell>
          <cell r="C793" t="str">
            <v>NUOS EVO SPLIT 200 бак</v>
          </cell>
          <cell r="D793" t="str">
            <v>NUOS SPLIT TANK WH 200  тепловой насос бытовой, настенный монтаж</v>
          </cell>
          <cell r="E793" t="str">
            <v>NUOS SPLIT TANK WH 200</v>
          </cell>
          <cell r="F793">
            <v>164.02135749999997</v>
          </cell>
          <cell r="G793">
            <v>281.18</v>
          </cell>
          <cell r="H793">
            <v>281.17946999999998</v>
          </cell>
          <cell r="I793">
            <v>281.17946999999998</v>
          </cell>
          <cell r="J793">
            <v>281.17946999999998</v>
          </cell>
          <cell r="K793">
            <v>19682.562899999997</v>
          </cell>
          <cell r="L793">
            <v>19682.600000000002</v>
          </cell>
          <cell r="M793">
            <v>24743.79336</v>
          </cell>
          <cell r="N793">
            <v>0</v>
          </cell>
          <cell r="O793">
            <v>0</v>
          </cell>
        </row>
        <row r="794">
          <cell r="B794" t="str">
            <v>3069405</v>
          </cell>
          <cell r="C794" t="str">
            <v>NUOS EVO SPLIT  150 Водонагреватель</v>
          </cell>
          <cell r="D794" t="str">
            <v>NUOS SPLIT TANK WH 150  тепловой насос бытовой, настенный монтаж</v>
          </cell>
          <cell r="E794" t="str">
            <v>NUOS SPLIT TANK WH 150</v>
          </cell>
          <cell r="F794" t="str">
            <v>-</v>
          </cell>
          <cell r="G794" t="str">
            <v>-</v>
          </cell>
          <cell r="H794" t="e">
            <v>#N/A</v>
          </cell>
          <cell r="I794">
            <v>0</v>
          </cell>
          <cell r="J794">
            <v>271.15181999999999</v>
          </cell>
          <cell r="K794">
            <v>0</v>
          </cell>
          <cell r="L794">
            <v>0</v>
          </cell>
          <cell r="M794" t="e">
            <v>#N/A</v>
          </cell>
          <cell r="N794">
            <v>0</v>
          </cell>
          <cell r="O794">
            <v>0</v>
          </cell>
        </row>
        <row r="795">
          <cell r="B795" t="str">
            <v>3069412</v>
          </cell>
          <cell r="C795" t="str">
            <v>NUOS EVO SPLIT 150 тепловой насос</v>
          </cell>
          <cell r="D795" t="str">
            <v>NUOS EVO SPLIT 150 тепловой насос бытовой, сплит-система, повышенной эффективности</v>
          </cell>
          <cell r="E795" t="str">
            <v>NUOS SPLIT 150 WH</v>
          </cell>
          <cell r="F795" t="str">
            <v>-</v>
          </cell>
          <cell r="G795" t="str">
            <v>-</v>
          </cell>
          <cell r="H795" t="e">
            <v>#N/A</v>
          </cell>
          <cell r="I795">
            <v>0</v>
          </cell>
          <cell r="J795">
            <v>522.43048999999996</v>
          </cell>
          <cell r="K795">
            <v>0</v>
          </cell>
          <cell r="L795">
            <v>0</v>
          </cell>
          <cell r="M795" t="e">
            <v>#N/A</v>
          </cell>
          <cell r="N795">
            <v>0</v>
          </cell>
          <cell r="O795">
            <v>0</v>
          </cell>
        </row>
        <row r="796">
          <cell r="B796" t="str">
            <v>3069413</v>
          </cell>
          <cell r="C796" t="str">
            <v>NUOS EVO SPLIT 200 тепловой насос</v>
          </cell>
          <cell r="D796" t="str">
            <v>NUOS EVO SPLIT 200 тепловой насос бытовой, сплит-система, повышенной эффективности</v>
          </cell>
          <cell r="E796" t="str">
            <v>NUOS SPLIT 200 WH</v>
          </cell>
          <cell r="F796" t="str">
            <v>-</v>
          </cell>
          <cell r="G796" t="str">
            <v>-</v>
          </cell>
          <cell r="H796" t="e">
            <v>#N/A</v>
          </cell>
          <cell r="I796">
            <v>0</v>
          </cell>
          <cell r="J796">
            <v>532.45813999999996</v>
          </cell>
          <cell r="K796">
            <v>0</v>
          </cell>
          <cell r="L796">
            <v>0</v>
          </cell>
          <cell r="M796" t="e">
            <v>#N/A</v>
          </cell>
          <cell r="N796">
            <v>0</v>
          </cell>
          <cell r="O796">
            <v>0</v>
          </cell>
        </row>
        <row r="797">
          <cell r="B797" t="str">
            <v>3069414</v>
          </cell>
          <cell r="C797" t="str">
            <v>NUOS EVO SPLIT 300 тепловой насос</v>
          </cell>
          <cell r="D797" t="str">
            <v>NUOS EVO SPLIT 300 тепловой насос полупромышленный, сплит-система, повышенной эффективности</v>
          </cell>
          <cell r="E797" t="str">
            <v>NUOS SPLIT 300 FS</v>
          </cell>
          <cell r="F797" t="str">
            <v>-</v>
          </cell>
          <cell r="G797" t="str">
            <v>-</v>
          </cell>
          <cell r="H797" t="e">
            <v>#N/A</v>
          </cell>
          <cell r="I797">
            <v>0</v>
          </cell>
          <cell r="J797">
            <v>548.52867000000003</v>
          </cell>
          <cell r="K797">
            <v>0</v>
          </cell>
          <cell r="L797">
            <v>0</v>
          </cell>
          <cell r="M797" t="e">
            <v>#N/A</v>
          </cell>
          <cell r="N797">
            <v>0</v>
          </cell>
          <cell r="O797">
            <v>0</v>
          </cell>
        </row>
        <row r="798">
          <cell r="B798" t="str">
            <v>3070051</v>
          </cell>
          <cell r="C798" t="str">
            <v>BS1S 150 ARISTON</v>
          </cell>
          <cell r="D798" t="str">
            <v>BS1S 150 ARISTON</v>
          </cell>
          <cell r="E798" t="str">
            <v>BS1S 150 ARISTON</v>
          </cell>
          <cell r="F798">
            <v>96.486924999999999</v>
          </cell>
          <cell r="G798">
            <v>165.41</v>
          </cell>
          <cell r="H798">
            <v>131.57307954545456</v>
          </cell>
          <cell r="I798">
            <v>136.21683529411766</v>
          </cell>
          <cell r="J798">
            <v>231.56861999999998</v>
          </cell>
          <cell r="K798">
            <v>11578.431</v>
          </cell>
          <cell r="L798">
            <v>11578.699999999999</v>
          </cell>
          <cell r="M798">
            <v>11578.431</v>
          </cell>
          <cell r="N798">
            <v>0</v>
          </cell>
          <cell r="O798">
            <v>0</v>
          </cell>
        </row>
        <row r="799">
          <cell r="B799" t="str">
            <v>3070052</v>
          </cell>
          <cell r="C799" t="str">
            <v>BS1S 200 ARISTON</v>
          </cell>
          <cell r="D799" t="str">
            <v>BS1S 200 ARISTON</v>
          </cell>
          <cell r="E799" t="str">
            <v>BS1S 200 ARISTON</v>
          </cell>
          <cell r="F799">
            <v>169.29553749999999</v>
          </cell>
          <cell r="G799">
            <v>290.22000000000003</v>
          </cell>
          <cell r="H799">
            <v>230.85755113636361</v>
          </cell>
          <cell r="I799">
            <v>239.00546470588233</v>
          </cell>
          <cell r="J799">
            <v>270.87286</v>
          </cell>
          <cell r="K799">
            <v>20315.464499999998</v>
          </cell>
          <cell r="L799">
            <v>20315.400000000001</v>
          </cell>
          <cell r="M799">
            <v>20315.464499999998</v>
          </cell>
          <cell r="N799">
            <v>0</v>
          </cell>
          <cell r="O799">
            <v>0</v>
          </cell>
        </row>
        <row r="800">
          <cell r="B800" t="str">
            <v>3070053</v>
          </cell>
          <cell r="C800" t="str">
            <v>BS1S 300 ARISTON</v>
          </cell>
          <cell r="D800" t="str">
            <v>BS1S 300 ARISTON</v>
          </cell>
          <cell r="E800" t="str">
            <v>BS1S 300 ARISTON</v>
          </cell>
          <cell r="F800">
            <v>193.46612500000001</v>
          </cell>
          <cell r="G800">
            <v>331.66</v>
          </cell>
          <cell r="H800">
            <v>263.81744318181819</v>
          </cell>
          <cell r="I800">
            <v>273.12864705882356</v>
          </cell>
          <cell r="J800">
            <v>309.54579999999999</v>
          </cell>
          <cell r="K800">
            <v>23215.935000000001</v>
          </cell>
          <cell r="L800">
            <v>23216.2</v>
          </cell>
          <cell r="M800">
            <v>23215.935000000001</v>
          </cell>
          <cell r="N800">
            <v>0</v>
          </cell>
          <cell r="O800">
            <v>0</v>
          </cell>
        </row>
        <row r="801">
          <cell r="B801" t="str">
            <v>3070054</v>
          </cell>
          <cell r="C801" t="str">
            <v>BS1S 400 ARISTO</v>
          </cell>
          <cell r="D801" t="str">
            <v>BS1S 400 ARISTON</v>
          </cell>
          <cell r="E801" t="str">
            <v>BS1S 400 ARISTON</v>
          </cell>
          <cell r="F801">
            <v>321.55771874999999</v>
          </cell>
          <cell r="G801">
            <v>551.24</v>
          </cell>
          <cell r="H801">
            <v>438.48779829545452</v>
          </cell>
          <cell r="I801">
            <v>453.96383823529408</v>
          </cell>
          <cell r="J801">
            <v>514.49234999999999</v>
          </cell>
          <cell r="K801">
            <v>38586.926249999997</v>
          </cell>
          <cell r="L801">
            <v>38586.800000000003</v>
          </cell>
          <cell r="M801">
            <v>38586.926249999997</v>
          </cell>
          <cell r="N801">
            <v>0</v>
          </cell>
          <cell r="O801">
            <v>0</v>
          </cell>
        </row>
        <row r="802">
          <cell r="B802" t="str">
            <v>3070055</v>
          </cell>
          <cell r="C802" t="str">
            <v>BS1S 500 ARISTON</v>
          </cell>
          <cell r="D802" t="str">
            <v>BS1S 500 ARISTON</v>
          </cell>
          <cell r="E802" t="str">
            <v>BS1S 500 ARISTON</v>
          </cell>
          <cell r="F802">
            <v>167.25546</v>
          </cell>
          <cell r="G802">
            <v>286.72000000000003</v>
          </cell>
          <cell r="H802">
            <v>228.07562727272727</v>
          </cell>
          <cell r="I802">
            <v>236.12535529411767</v>
          </cell>
          <cell r="J802">
            <v>501.76638000000003</v>
          </cell>
          <cell r="K802">
            <v>20070.655200000001</v>
          </cell>
          <cell r="L802">
            <v>20070.400000000001</v>
          </cell>
          <cell r="M802">
            <v>20070.655200000001</v>
          </cell>
          <cell r="N802">
            <v>0</v>
          </cell>
          <cell r="O802">
            <v>0</v>
          </cell>
        </row>
        <row r="803">
          <cell r="B803" t="str">
            <v>3070160</v>
          </cell>
          <cell r="C803" t="str">
            <v>AR BACD 120 MAGNESIUM</v>
          </cell>
          <cell r="D803" t="str">
            <v>AR BACD 120 MAGNESIUM</v>
          </cell>
          <cell r="E803" t="str">
            <v>AR BACD 120 MAGNESIUM</v>
          </cell>
          <cell r="F803">
            <v>62.469209999999997</v>
          </cell>
          <cell r="G803">
            <v>107.09</v>
          </cell>
          <cell r="H803">
            <v>85.185286363636365</v>
          </cell>
          <cell r="I803">
            <v>88.191825882352944</v>
          </cell>
          <cell r="J803">
            <v>187.40763000000001</v>
          </cell>
          <cell r="K803">
            <v>7496.3051999999998</v>
          </cell>
          <cell r="L803">
            <v>7496.3</v>
          </cell>
          <cell r="M803">
            <v>7496.3051999999998</v>
          </cell>
          <cell r="N803">
            <v>0</v>
          </cell>
          <cell r="O803">
            <v>0</v>
          </cell>
        </row>
        <row r="804">
          <cell r="B804" t="str">
            <v>3070161</v>
          </cell>
          <cell r="C804" t="str">
            <v>AR BACD 150 MAGNESIUM</v>
          </cell>
          <cell r="D804" t="str">
            <v>AR BACD 150 MAGNESIUM</v>
          </cell>
          <cell r="E804" t="str">
            <v>AR BACD 150 MAGNESIUM</v>
          </cell>
          <cell r="F804">
            <v>61.256666666666668</v>
          </cell>
          <cell r="G804">
            <v>105.01</v>
          </cell>
          <cell r="H804">
            <v>83.531818181818181</v>
          </cell>
          <cell r="I804">
            <v>86.48</v>
          </cell>
          <cell r="J804">
            <v>183.77</v>
          </cell>
          <cell r="K804">
            <v>7350.8</v>
          </cell>
          <cell r="L804">
            <v>7350.7000000000007</v>
          </cell>
          <cell r="M804">
            <v>7350.8</v>
          </cell>
          <cell r="N804">
            <v>0</v>
          </cell>
          <cell r="O804">
            <v>0</v>
          </cell>
        </row>
        <row r="805">
          <cell r="B805" t="str">
            <v>3070203</v>
          </cell>
          <cell r="C805" t="str">
            <v>KAIROS MACC 1SC 150 Бак-аккумулятор</v>
          </cell>
          <cell r="D805" t="str">
            <v>KAIROS MACC 1SC 150 Бак-аккумулятор</v>
          </cell>
          <cell r="E805" t="str">
            <v>KAIROS MACC-1SC 150</v>
          </cell>
          <cell r="F805">
            <v>320.28333125</v>
          </cell>
          <cell r="G805">
            <v>549.05999999999995</v>
          </cell>
          <cell r="H805">
            <v>436.74999715909092</v>
          </cell>
          <cell r="I805">
            <v>452.16470294117653</v>
          </cell>
          <cell r="J805">
            <v>512.45333000000005</v>
          </cell>
          <cell r="K805">
            <v>38433.999750000003</v>
          </cell>
          <cell r="L805">
            <v>38434.199999999997</v>
          </cell>
          <cell r="M805">
            <v>38433.999750000003</v>
          </cell>
          <cell r="N805">
            <v>0</v>
          </cell>
          <cell r="O805">
            <v>0</v>
          </cell>
        </row>
        <row r="806">
          <cell r="B806" t="str">
            <v>3070204</v>
          </cell>
          <cell r="C806" t="str">
            <v>KAIROS MACC 1SC 200 Бак-аккумулятор</v>
          </cell>
          <cell r="D806" t="str">
            <v>KAIROS MACC 1SC 200 Бак-аккумулятор</v>
          </cell>
          <cell r="E806" t="str">
            <v>KAIROS MACC-1SC 200</v>
          </cell>
          <cell r="F806">
            <v>340.48806166666668</v>
          </cell>
          <cell r="G806">
            <v>583.69000000000005</v>
          </cell>
          <cell r="H806">
            <v>464.30190227272726</v>
          </cell>
          <cell r="I806">
            <v>480.68902823529413</v>
          </cell>
          <cell r="J806">
            <v>583.69381999999996</v>
          </cell>
          <cell r="K806">
            <v>40858.5674</v>
          </cell>
          <cell r="L806">
            <v>40858.300000000003</v>
          </cell>
          <cell r="M806">
            <v>40858.5674</v>
          </cell>
          <cell r="N806">
            <v>0</v>
          </cell>
          <cell r="O806">
            <v>0</v>
          </cell>
        </row>
        <row r="807">
          <cell r="B807" t="str">
            <v>3070205</v>
          </cell>
          <cell r="C807" t="str">
            <v>KAIROS MACC 1SC 300 Бак-аккумулятор</v>
          </cell>
          <cell r="D807" t="str">
            <v>KAIROS MACC 1SC 300 Бак-аккумулятор</v>
          </cell>
          <cell r="E807" t="str">
            <v>KAIROS MACC-1SC 300</v>
          </cell>
          <cell r="F807">
            <v>378.49010625</v>
          </cell>
          <cell r="G807">
            <v>648.84</v>
          </cell>
          <cell r="H807">
            <v>516.12287215909089</v>
          </cell>
          <cell r="I807">
            <v>534.33897352941176</v>
          </cell>
          <cell r="J807">
            <v>605.58417000000009</v>
          </cell>
          <cell r="K807">
            <v>45418.812749999997</v>
          </cell>
          <cell r="L807">
            <v>45418.8</v>
          </cell>
          <cell r="M807">
            <v>45418.812749999997</v>
          </cell>
          <cell r="N807">
            <v>0</v>
          </cell>
          <cell r="O807">
            <v>0</v>
          </cell>
        </row>
        <row r="808">
          <cell r="B808" t="str">
            <v>3070206</v>
          </cell>
          <cell r="C808" t="str">
            <v>KAIROS MACC 2SC 200 Бак-аккумулятор</v>
          </cell>
          <cell r="D808" t="str">
            <v xml:space="preserve">KAIROS MACC 2SC 200 Бак-аккумулятор </v>
          </cell>
          <cell r="E808" t="str">
            <v>KAIROS MACC-2SC 200</v>
          </cell>
          <cell r="F808">
            <v>359.81875416666668</v>
          </cell>
          <cell r="G808">
            <v>616.83000000000004</v>
          </cell>
          <cell r="H808">
            <v>490.66193750000002</v>
          </cell>
          <cell r="I808">
            <v>507.97941764705882</v>
          </cell>
          <cell r="J808">
            <v>616.83215000000007</v>
          </cell>
          <cell r="K808">
            <v>43178.250500000002</v>
          </cell>
          <cell r="L808">
            <v>43178.100000000006</v>
          </cell>
          <cell r="M808">
            <v>43178.250500000002</v>
          </cell>
          <cell r="N808">
            <v>0</v>
          </cell>
          <cell r="O808">
            <v>0</v>
          </cell>
        </row>
        <row r="809">
          <cell r="B809" t="str">
            <v>3070207</v>
          </cell>
          <cell r="C809" t="str">
            <v>KAIROS MACC 2SC 300 Бак-аккумулятор</v>
          </cell>
          <cell r="D809" t="str">
            <v>KAIROS MACC 2SC 300 Бак-аккумулятор</v>
          </cell>
          <cell r="E809" t="str">
            <v>KAIROS MACC-2SC 300</v>
          </cell>
          <cell r="F809">
            <v>385.87212599999998</v>
          </cell>
          <cell r="G809">
            <v>661.5</v>
          </cell>
          <cell r="H809">
            <v>526.18926272727265</v>
          </cell>
          <cell r="I809">
            <v>544.76064847058819</v>
          </cell>
          <cell r="J809">
            <v>643.12020999999993</v>
          </cell>
          <cell r="K809">
            <v>46304.655119999996</v>
          </cell>
          <cell r="L809">
            <v>46305</v>
          </cell>
          <cell r="M809">
            <v>46304.655119999996</v>
          </cell>
          <cell r="N809">
            <v>0</v>
          </cell>
          <cell r="O809">
            <v>0</v>
          </cell>
        </row>
        <row r="810">
          <cell r="B810" t="str">
            <v>3070208</v>
          </cell>
          <cell r="C810" t="str">
            <v>KAIROS MACC 1S 150 Бак-аккумулятор</v>
          </cell>
          <cell r="D810" t="str">
            <v>KAIROS MACC 1S 150 Бак-аккумулятор</v>
          </cell>
          <cell r="E810" t="str">
            <v>KAIROS MACC-1S 150</v>
          </cell>
          <cell r="F810">
            <v>301.39326583333332</v>
          </cell>
          <cell r="G810">
            <v>516.66999999999996</v>
          </cell>
          <cell r="H810">
            <v>516.67417</v>
          </cell>
          <cell r="I810">
            <v>516.67417</v>
          </cell>
          <cell r="J810">
            <v>516.67417</v>
          </cell>
          <cell r="K810">
            <v>36167.191899999998</v>
          </cell>
          <cell r="L810">
            <v>36166.899999999994</v>
          </cell>
          <cell r="M810">
            <v>45467.326959999999</v>
          </cell>
          <cell r="N810">
            <v>0</v>
          </cell>
          <cell r="O810">
            <v>0</v>
          </cell>
        </row>
        <row r="811">
          <cell r="B811" t="str">
            <v>3070209</v>
          </cell>
          <cell r="C811" t="str">
            <v>KAIROS MACC 1S 200 Бак-аккумулятор</v>
          </cell>
          <cell r="D811" t="str">
            <v>KAIROS MACC 1S 200 Бак-аккумулятор</v>
          </cell>
          <cell r="E811" t="str">
            <v>KAIROS MACC-1S 200</v>
          </cell>
          <cell r="F811">
            <v>307.54250916666666</v>
          </cell>
          <cell r="G811">
            <v>527.22</v>
          </cell>
          <cell r="H811">
            <v>419.37614886363639</v>
          </cell>
          <cell r="I811">
            <v>434.17766</v>
          </cell>
          <cell r="J811">
            <v>527.21573000000001</v>
          </cell>
          <cell r="K811">
            <v>36905.1011</v>
          </cell>
          <cell r="L811">
            <v>36905.4</v>
          </cell>
          <cell r="M811">
            <v>36905.1011</v>
          </cell>
          <cell r="N811">
            <v>0</v>
          </cell>
          <cell r="O811">
            <v>0</v>
          </cell>
        </row>
        <row r="812">
          <cell r="B812" t="str">
            <v>3070210</v>
          </cell>
          <cell r="C812" t="str">
            <v>KAIROS MACC 1S 300 Бак-аккумулятор</v>
          </cell>
          <cell r="D812" t="str">
            <v>KAIROS MACC 1S 300 Бак-аккумулятор</v>
          </cell>
          <cell r="E812" t="str">
            <v>KAIROS MACC-1S 300</v>
          </cell>
          <cell r="F812">
            <v>320.34784250000001</v>
          </cell>
          <cell r="G812">
            <v>549.16999999999996</v>
          </cell>
          <cell r="H812">
            <v>436.83796704545455</v>
          </cell>
          <cell r="I812">
            <v>452.25577764705884</v>
          </cell>
          <cell r="J812">
            <v>549.16773000000001</v>
          </cell>
          <cell r="K812">
            <v>38441.741099999999</v>
          </cell>
          <cell r="L812">
            <v>38441.899999999994</v>
          </cell>
          <cell r="M812">
            <v>38441.741099999999</v>
          </cell>
          <cell r="N812">
            <v>0</v>
          </cell>
          <cell r="O812">
            <v>0</v>
          </cell>
        </row>
        <row r="813">
          <cell r="B813" t="str">
            <v>3070211</v>
          </cell>
          <cell r="C813" t="str">
            <v>KAIROS MACC 2S 200 Бак-аккумулятор</v>
          </cell>
          <cell r="D813" t="str">
            <v xml:space="preserve">KAIROS MACC 2S 200 Бак-аккумулятор </v>
          </cell>
          <cell r="E813" t="str">
            <v>KAIROS MACC-2S 200</v>
          </cell>
          <cell r="F813">
            <v>336.21243599999997</v>
          </cell>
          <cell r="G813">
            <v>576.36</v>
          </cell>
          <cell r="H813">
            <v>458.47150363636359</v>
          </cell>
          <cell r="I813">
            <v>474.65285082352938</v>
          </cell>
          <cell r="J813">
            <v>560.35406</v>
          </cell>
          <cell r="K813">
            <v>40345.492319999998</v>
          </cell>
          <cell r="L813">
            <v>40345.200000000004</v>
          </cell>
          <cell r="M813">
            <v>40345.492319999998</v>
          </cell>
          <cell r="N813">
            <v>0</v>
          </cell>
          <cell r="O813">
            <v>0</v>
          </cell>
        </row>
        <row r="814">
          <cell r="B814" t="str">
            <v>3070212</v>
          </cell>
          <cell r="C814" t="str">
            <v>KAIROS MACC 2S 300 Бак-аккумулятор</v>
          </cell>
          <cell r="D814" t="str">
            <v xml:space="preserve">KAIROS MACC 2S 300 Бак-аккумулятор </v>
          </cell>
          <cell r="E814" t="str">
            <v>KAIROS MACC-2S 300</v>
          </cell>
          <cell r="F814">
            <v>215.12471566666667</v>
          </cell>
          <cell r="G814">
            <v>368.79</v>
          </cell>
          <cell r="H814">
            <v>293.35188499999998</v>
          </cell>
          <cell r="I814">
            <v>303.70548094117646</v>
          </cell>
          <cell r="J814">
            <v>586.70376999999996</v>
          </cell>
          <cell r="K814">
            <v>25814.96588</v>
          </cell>
          <cell r="L814">
            <v>25815.300000000003</v>
          </cell>
          <cell r="M814">
            <v>25814.96588</v>
          </cell>
          <cell r="N814">
            <v>0</v>
          </cell>
          <cell r="O814">
            <v>0</v>
          </cell>
        </row>
        <row r="815">
          <cell r="B815" t="str">
            <v>3070227</v>
          </cell>
          <cell r="C815" t="str">
            <v>ARI BCH 80L PROTECH+MG бойлер</v>
          </cell>
          <cell r="D815" t="str">
            <v>ARI BCH 80L PROTECH+MG бойлер</v>
          </cell>
          <cell r="E815" t="str">
            <v>ARI BCH 80L PROTECH+MG</v>
          </cell>
          <cell r="F815">
            <v>93.50390625</v>
          </cell>
          <cell r="G815">
            <v>160.29</v>
          </cell>
          <cell r="H815">
            <v>127.50532670454545</v>
          </cell>
          <cell r="I815">
            <v>132.00551470588235</v>
          </cell>
          <cell r="J815">
            <v>142.03125</v>
          </cell>
          <cell r="K815">
            <v>11220.46875</v>
          </cell>
          <cell r="L815">
            <v>11220.3</v>
          </cell>
          <cell r="M815">
            <v>11220.46875</v>
          </cell>
          <cell r="N815">
            <v>0</v>
          </cell>
          <cell r="O815">
            <v>45387.52366512001</v>
          </cell>
        </row>
        <row r="816">
          <cell r="B816" t="str">
            <v>3070228</v>
          </cell>
          <cell r="C816" t="str">
            <v>ARI BCH 120L PROTECH+MG бойлер</v>
          </cell>
          <cell r="D816" t="str">
            <v>ARI BCH 120L PROTECH+MG бойлер</v>
          </cell>
          <cell r="E816" t="str">
            <v>ARI BCH 120L PROTECH+MG</v>
          </cell>
          <cell r="F816">
            <v>103.370552</v>
          </cell>
          <cell r="G816">
            <v>177.21</v>
          </cell>
          <cell r="H816">
            <v>140.95984363636364</v>
          </cell>
          <cell r="I816">
            <v>145.93489694117648</v>
          </cell>
          <cell r="J816">
            <v>157.01856000000001</v>
          </cell>
          <cell r="K816">
            <v>12404.46624</v>
          </cell>
          <cell r="L816">
            <v>12404.7</v>
          </cell>
          <cell r="M816">
            <v>12404.46624</v>
          </cell>
          <cell r="N816">
            <v>0</v>
          </cell>
          <cell r="O816">
            <v>0</v>
          </cell>
        </row>
        <row r="817">
          <cell r="B817" t="str">
            <v>3070229</v>
          </cell>
          <cell r="C817" t="str">
            <v>ARI BCH 160L PROTECH+MG бойлер</v>
          </cell>
          <cell r="D817" t="str">
            <v>ARI BCH 160L PROTECH+MG бойлер</v>
          </cell>
          <cell r="E817" t="str">
            <v>ARI BCH 160L PROTECH+MG</v>
          </cell>
          <cell r="F817">
            <v>96.166705833333324</v>
          </cell>
          <cell r="G817">
            <v>164.86</v>
          </cell>
          <cell r="H817">
            <v>164.85721000000001</v>
          </cell>
          <cell r="I817">
            <v>164.85720999999998</v>
          </cell>
          <cell r="J817">
            <v>164.85720999999998</v>
          </cell>
          <cell r="K817">
            <v>11540.0047</v>
          </cell>
          <cell r="L817">
            <v>11540.2</v>
          </cell>
          <cell r="M817">
            <v>14507.43448</v>
          </cell>
          <cell r="N817">
            <v>0</v>
          </cell>
          <cell r="O817">
            <v>57011.157774480016</v>
          </cell>
        </row>
        <row r="818">
          <cell r="B818" t="str">
            <v>3070230</v>
          </cell>
          <cell r="C818" t="str">
            <v xml:space="preserve"> CHX BCH 80L PROTECH+MG </v>
          </cell>
          <cell r="D818" t="str">
            <v xml:space="preserve"> CHX BCH 80L PROTECH+MG </v>
          </cell>
          <cell r="E818" t="str">
            <v xml:space="preserve"> CHX BCH 80L PROTECH+MG </v>
          </cell>
          <cell r="F818" t="str">
            <v>-</v>
          </cell>
          <cell r="G818" t="str">
            <v>-</v>
          </cell>
          <cell r="H818" t="e">
            <v>#N/A</v>
          </cell>
          <cell r="I818">
            <v>0</v>
          </cell>
          <cell r="J818">
            <v>142.09</v>
          </cell>
          <cell r="K818">
            <v>0</v>
          </cell>
          <cell r="L818">
            <v>0</v>
          </cell>
          <cell r="M818" t="e">
            <v>#N/A</v>
          </cell>
          <cell r="N818">
            <v>0</v>
          </cell>
          <cell r="O818">
            <v>0</v>
          </cell>
        </row>
        <row r="819">
          <cell r="B819" t="str">
            <v>3070231</v>
          </cell>
          <cell r="C819" t="str">
            <v xml:space="preserve"> CHX BCH 120L PROTECH+MG </v>
          </cell>
          <cell r="D819" t="str">
            <v xml:space="preserve"> CHX BCH 120L PROTECH+MG </v>
          </cell>
          <cell r="E819" t="str">
            <v xml:space="preserve"> CHX BCH 120L PROTECH+MG </v>
          </cell>
          <cell r="F819" t="str">
            <v>-</v>
          </cell>
          <cell r="G819" t="str">
            <v>-</v>
          </cell>
          <cell r="H819" t="e">
            <v>#N/A</v>
          </cell>
          <cell r="I819">
            <v>0</v>
          </cell>
          <cell r="J819">
            <v>157.14667</v>
          </cell>
          <cell r="K819">
            <v>0</v>
          </cell>
          <cell r="L819">
            <v>0</v>
          </cell>
          <cell r="M819" t="e">
            <v>#N/A</v>
          </cell>
          <cell r="N819">
            <v>0</v>
          </cell>
          <cell r="O819">
            <v>0</v>
          </cell>
        </row>
        <row r="820">
          <cell r="B820" t="str">
            <v>3070232</v>
          </cell>
          <cell r="C820" t="str">
            <v xml:space="preserve"> CHX BCH 160L PROTECH+MG </v>
          </cell>
          <cell r="D820" t="str">
            <v xml:space="preserve"> CHX BCH 160L PROTECH+MG </v>
          </cell>
          <cell r="E820" t="str">
            <v xml:space="preserve"> CHX BCH 160L PROTECH+MG </v>
          </cell>
          <cell r="F820" t="str">
            <v>-</v>
          </cell>
          <cell r="G820" t="str">
            <v>-</v>
          </cell>
          <cell r="H820" t="e">
            <v>#N/A</v>
          </cell>
          <cell r="I820">
            <v>0</v>
          </cell>
          <cell r="J820">
            <v>164.98390000000001</v>
          </cell>
          <cell r="K820">
            <v>0</v>
          </cell>
          <cell r="L820">
            <v>0</v>
          </cell>
          <cell r="M820" t="e">
            <v>#N/A</v>
          </cell>
          <cell r="N820">
            <v>0</v>
          </cell>
          <cell r="O820">
            <v>0</v>
          </cell>
        </row>
        <row r="821">
          <cell r="B821" t="str">
            <v>3070256</v>
          </cell>
          <cell r="C821" t="str">
            <v>ARI BC1S 200L MAGNESIUM бойлер</v>
          </cell>
          <cell r="D821" t="str">
            <v>ARI BC1S 200L MAGNESIUM бойлер</v>
          </cell>
          <cell r="E821" t="str">
            <v>ARI BC1S 200L MAGNESIUM</v>
          </cell>
          <cell r="F821">
            <v>170.99989108333332</v>
          </cell>
          <cell r="G821">
            <v>293.14</v>
          </cell>
          <cell r="H821">
            <v>233.18166965909089</v>
          </cell>
          <cell r="I821">
            <v>241.41161094117646</v>
          </cell>
          <cell r="J821">
            <v>259.74666999999999</v>
          </cell>
          <cell r="K821">
            <v>20519.986929999999</v>
          </cell>
          <cell r="L821">
            <v>20519.8</v>
          </cell>
          <cell r="M821">
            <v>20519.986929999999</v>
          </cell>
          <cell r="N821">
            <v>0</v>
          </cell>
          <cell r="O821">
            <v>72398.635309728008</v>
          </cell>
        </row>
        <row r="822">
          <cell r="B822" t="str">
            <v>3070257</v>
          </cell>
          <cell r="C822" t="str">
            <v>ARI BC1S 300L MAGNESIUM бойлер</v>
          </cell>
          <cell r="D822" t="str">
            <v>ARI BC1S 300L MAGNESIUM бойлер</v>
          </cell>
          <cell r="E822" t="str">
            <v>ARI BC1S 300L MAGNESIUM</v>
          </cell>
          <cell r="F822">
            <v>212.40266666666668</v>
          </cell>
          <cell r="G822">
            <v>364.12</v>
          </cell>
          <cell r="H822">
            <v>289.64</v>
          </cell>
          <cell r="I822">
            <v>289.64000000000004</v>
          </cell>
          <cell r="J822">
            <v>289.64</v>
          </cell>
          <cell r="K822">
            <v>25488.32</v>
          </cell>
          <cell r="L822">
            <v>25488.400000000001</v>
          </cell>
          <cell r="M822">
            <v>25488.32</v>
          </cell>
          <cell r="N822">
            <v>0</v>
          </cell>
          <cell r="O822">
            <v>91660.657548096031</v>
          </cell>
        </row>
        <row r="823">
          <cell r="B823" t="str">
            <v>3070258</v>
          </cell>
          <cell r="C823" t="str">
            <v>ARI BC1S 450L MAGNESIUM бойлер</v>
          </cell>
          <cell r="D823" t="str">
            <v>ARI BC1S 450L MAGNESIUM бойлер</v>
          </cell>
          <cell r="E823" t="str">
            <v>ARI BC1S 450L MAGNESIUM</v>
          </cell>
          <cell r="F823">
            <v>288.81577083333337</v>
          </cell>
          <cell r="G823">
            <v>495.11</v>
          </cell>
          <cell r="H823">
            <v>393.83968750000003</v>
          </cell>
          <cell r="I823">
            <v>407.73991176470588</v>
          </cell>
          <cell r="J823">
            <v>438.70749999999998</v>
          </cell>
          <cell r="K823">
            <v>34657.892500000002</v>
          </cell>
          <cell r="L823">
            <v>34657.700000000004</v>
          </cell>
          <cell r="M823">
            <v>34657.892500000002</v>
          </cell>
          <cell r="N823">
            <v>0</v>
          </cell>
          <cell r="O823">
            <v>111033.38106369607</v>
          </cell>
        </row>
        <row r="824">
          <cell r="B824" t="str">
            <v>3070259</v>
          </cell>
          <cell r="C824" t="str">
            <v>ARI BC2S 200L MAGNESIUM бойлер</v>
          </cell>
          <cell r="D824" t="str">
            <v>ARI BC2S 200L MAGNESIUM бойлер</v>
          </cell>
          <cell r="E824" t="str">
            <v>ARI BC2S 200L MAGNESIUM</v>
          </cell>
          <cell r="F824">
            <v>170.14860916666666</v>
          </cell>
          <cell r="G824">
            <v>291.68</v>
          </cell>
          <cell r="H824">
            <v>232.02083068181818</v>
          </cell>
          <cell r="I824">
            <v>240.20980117647059</v>
          </cell>
          <cell r="J824">
            <v>291.68333000000001</v>
          </cell>
          <cell r="K824">
            <v>20417.8331</v>
          </cell>
          <cell r="L824">
            <v>20417.600000000002</v>
          </cell>
          <cell r="M824">
            <v>20417.8331</v>
          </cell>
          <cell r="N824">
            <v>0</v>
          </cell>
          <cell r="O824">
            <v>82029.646428912034</v>
          </cell>
        </row>
        <row r="825">
          <cell r="B825" t="str">
            <v>3070260</v>
          </cell>
          <cell r="C825" t="str">
            <v>ARI BC2S 300L MAGNESIUM бойлер</v>
          </cell>
          <cell r="D825" t="str">
            <v>ARI BC2S 300L MAGNESIUM бойлер</v>
          </cell>
          <cell r="E825" t="str">
            <v>ARI BC2S 300L MAGNESIUM</v>
          </cell>
          <cell r="F825">
            <v>240.49666666666664</v>
          </cell>
          <cell r="G825">
            <v>412.28</v>
          </cell>
          <cell r="H825">
            <v>327.95</v>
          </cell>
          <cell r="I825">
            <v>327.95</v>
          </cell>
          <cell r="J825">
            <v>327.95</v>
          </cell>
          <cell r="K825">
            <v>28859.599999999999</v>
          </cell>
          <cell r="L825">
            <v>28859.599999999999</v>
          </cell>
          <cell r="M825">
            <v>28859.599999999999</v>
          </cell>
          <cell r="N825">
            <v>0</v>
          </cell>
          <cell r="O825">
            <v>101291.66866728003</v>
          </cell>
        </row>
        <row r="826">
          <cell r="B826" t="str">
            <v>3070261</v>
          </cell>
          <cell r="C826" t="str">
            <v>ARI BC2S 450L MAGNESIUM бойлер</v>
          </cell>
          <cell r="D826" t="str">
            <v>ARI BC2S 450L MAGNESIUM бойлер</v>
          </cell>
          <cell r="E826" t="str">
            <v>ARI BC2S 450L MAGNESIUM</v>
          </cell>
          <cell r="F826">
            <v>317.51745833333337</v>
          </cell>
          <cell r="G826">
            <v>544.32000000000005</v>
          </cell>
          <cell r="H826">
            <v>432.97835227272731</v>
          </cell>
          <cell r="I826">
            <v>448.25994117647059</v>
          </cell>
          <cell r="J826">
            <v>482.30500000000001</v>
          </cell>
          <cell r="K826">
            <v>38102.095000000001</v>
          </cell>
          <cell r="L826">
            <v>38102.400000000001</v>
          </cell>
          <cell r="M826">
            <v>38102.095000000001</v>
          </cell>
          <cell r="N826">
            <v>0</v>
          </cell>
          <cell r="O826">
            <v>120553.69090564802</v>
          </cell>
        </row>
        <row r="827">
          <cell r="B827" t="str">
            <v>3070270</v>
          </cell>
          <cell r="C827" t="str">
            <v>BCH 200 L</v>
          </cell>
          <cell r="D827" t="str">
            <v>BCH 200 L</v>
          </cell>
          <cell r="E827" t="str">
            <v>ARI BCH 200L PROTECH+MG</v>
          </cell>
          <cell r="F827" t="str">
            <v>-</v>
          </cell>
          <cell r="G827" t="str">
            <v>-</v>
          </cell>
          <cell r="H827" t="e">
            <v>#N/A</v>
          </cell>
          <cell r="I827">
            <v>0</v>
          </cell>
          <cell r="J827">
            <v>177.43</v>
          </cell>
          <cell r="K827">
            <v>0</v>
          </cell>
          <cell r="L827">
            <v>0</v>
          </cell>
          <cell r="M827" t="e">
            <v>#N/A</v>
          </cell>
          <cell r="N827">
            <v>0</v>
          </cell>
          <cell r="O827">
            <v>0</v>
          </cell>
        </row>
        <row r="828">
          <cell r="B828" t="str">
            <v>3070271</v>
          </cell>
          <cell r="C828" t="str">
            <v xml:space="preserve"> CHX BCH 200L PROTECH+MG </v>
          </cell>
          <cell r="D828" t="str">
            <v xml:space="preserve"> CHX BCH 200L PROTECH+MG </v>
          </cell>
          <cell r="E828" t="str">
            <v xml:space="preserve"> CHX BCH 200L PROTECH+MG </v>
          </cell>
          <cell r="F828" t="str">
            <v>-</v>
          </cell>
          <cell r="G828" t="str">
            <v>-</v>
          </cell>
          <cell r="H828" t="e">
            <v>#N/A</v>
          </cell>
          <cell r="I828">
            <v>0</v>
          </cell>
          <cell r="J828">
            <v>177.55615</v>
          </cell>
          <cell r="K828">
            <v>0</v>
          </cell>
          <cell r="L828">
            <v>0</v>
          </cell>
          <cell r="M828" t="e">
            <v>#N/A</v>
          </cell>
          <cell r="N828">
            <v>0</v>
          </cell>
          <cell r="O828">
            <v>0</v>
          </cell>
        </row>
        <row r="829">
          <cell r="B829" t="str">
            <v>3070332</v>
          </cell>
          <cell r="C829" t="str">
            <v>BDR-E CDS 80 AR</v>
          </cell>
          <cell r="D829" t="str">
            <v>BDR CDS 80 AR (with heating element included 1,5 kW)</v>
          </cell>
          <cell r="E829" t="str">
            <v>BDR-E CDS 80 AR</v>
          </cell>
          <cell r="F829" t="str">
            <v>-</v>
          </cell>
          <cell r="G829" t="str">
            <v>-</v>
          </cell>
          <cell r="H829" t="e">
            <v>#N/A</v>
          </cell>
          <cell r="I829">
            <v>0</v>
          </cell>
          <cell r="J829">
            <v>131.33250000000001</v>
          </cell>
          <cell r="K829">
            <v>0</v>
          </cell>
          <cell r="L829">
            <v>0</v>
          </cell>
          <cell r="M829" t="e">
            <v>#N/A</v>
          </cell>
          <cell r="N829">
            <v>0</v>
          </cell>
          <cell r="O829">
            <v>0</v>
          </cell>
        </row>
        <row r="830">
          <cell r="B830" t="str">
            <v>3070337</v>
          </cell>
          <cell r="C830" t="str">
            <v>BDR-E CDS 100 AR</v>
          </cell>
          <cell r="D830" t="str">
            <v>BDR CDS 100 AR (with heating element included 1,5 kW)</v>
          </cell>
          <cell r="E830" t="str">
            <v>BDR-E CDS 100 AR</v>
          </cell>
          <cell r="F830" t="str">
            <v>-</v>
          </cell>
          <cell r="G830" t="str">
            <v>-</v>
          </cell>
          <cell r="H830" t="e">
            <v>#N/A</v>
          </cell>
          <cell r="I830">
            <v>0</v>
          </cell>
          <cell r="J830">
            <v>157.86332999999999</v>
          </cell>
          <cell r="K830">
            <v>0</v>
          </cell>
          <cell r="L830">
            <v>0</v>
          </cell>
          <cell r="M830" t="e">
            <v>#N/A</v>
          </cell>
          <cell r="N830">
            <v>0</v>
          </cell>
          <cell r="O830">
            <v>0</v>
          </cell>
        </row>
        <row r="831">
          <cell r="B831" t="str">
            <v>3070350</v>
          </cell>
          <cell r="C831" t="str">
            <v>BDR-E CDS 120 AR</v>
          </cell>
          <cell r="D831" t="str">
            <v>BDR CDS 120 AR (with heating element included 1,5 kW)</v>
          </cell>
          <cell r="E831" t="str">
            <v>BDR-E CDS 120 AR</v>
          </cell>
          <cell r="F831" t="str">
            <v>-</v>
          </cell>
          <cell r="G831" t="str">
            <v>-</v>
          </cell>
          <cell r="H831" t="e">
            <v>#N/A</v>
          </cell>
          <cell r="I831">
            <v>0</v>
          </cell>
          <cell r="J831">
            <v>160.72148000000001</v>
          </cell>
          <cell r="K831">
            <v>0</v>
          </cell>
          <cell r="L831">
            <v>0</v>
          </cell>
          <cell r="M831" t="e">
            <v>#N/A</v>
          </cell>
          <cell r="N831">
            <v>0</v>
          </cell>
          <cell r="O831">
            <v>0</v>
          </cell>
        </row>
        <row r="832">
          <cell r="B832" t="str">
            <v>3070354</v>
          </cell>
          <cell r="C832" t="str">
            <v>BDR-E CDS 150 AR</v>
          </cell>
          <cell r="D832" t="str">
            <v>BDR CDS 150 AR (with heating element included 1,5 kW)</v>
          </cell>
          <cell r="E832" t="str">
            <v>BDR-E CDS 150 AR</v>
          </cell>
          <cell r="F832" t="str">
            <v>-</v>
          </cell>
          <cell r="G832" t="str">
            <v>-</v>
          </cell>
          <cell r="H832" t="e">
            <v>#N/A</v>
          </cell>
          <cell r="I832">
            <v>0</v>
          </cell>
          <cell r="J832">
            <v>183.68417000000002</v>
          </cell>
          <cell r="K832">
            <v>0</v>
          </cell>
          <cell r="L832">
            <v>0</v>
          </cell>
          <cell r="M832" t="e">
            <v>#N/A</v>
          </cell>
          <cell r="N832">
            <v>0</v>
          </cell>
          <cell r="O832">
            <v>0</v>
          </cell>
        </row>
        <row r="833">
          <cell r="B833" t="str">
            <v>3070355</v>
          </cell>
          <cell r="C833" t="str">
            <v>BDR-E CDS 200 AR</v>
          </cell>
          <cell r="D833" t="str">
            <v>BDR CDS 200 AR (with heating element included 1,5 kW)</v>
          </cell>
          <cell r="E833" t="str">
            <v>BDR-E CDS 200 AR</v>
          </cell>
          <cell r="F833" t="str">
            <v>-</v>
          </cell>
          <cell r="G833" t="str">
            <v>-</v>
          </cell>
          <cell r="H833" t="e">
            <v>#N/A</v>
          </cell>
          <cell r="I833">
            <v>0</v>
          </cell>
          <cell r="J833">
            <v>192.69</v>
          </cell>
          <cell r="K833">
            <v>0</v>
          </cell>
          <cell r="L833">
            <v>0</v>
          </cell>
          <cell r="M833" t="e">
            <v>#N/A</v>
          </cell>
          <cell r="N833">
            <v>0</v>
          </cell>
          <cell r="O833">
            <v>0</v>
          </cell>
        </row>
        <row r="834">
          <cell r="B834" t="str">
            <v>3070359</v>
          </cell>
          <cell r="C834" t="str">
            <v>BDR CDS 80 AR</v>
          </cell>
          <cell r="D834" t="str">
            <v>BDR CDS 80 AR</v>
          </cell>
          <cell r="E834" t="str">
            <v>BDR CDS 80 AR</v>
          </cell>
          <cell r="F834" t="str">
            <v>-</v>
          </cell>
          <cell r="G834" t="str">
            <v>-</v>
          </cell>
          <cell r="H834" t="e">
            <v>#N/A</v>
          </cell>
          <cell r="I834">
            <v>0</v>
          </cell>
          <cell r="J834">
            <v>136.88732999999999</v>
          </cell>
          <cell r="K834">
            <v>0</v>
          </cell>
          <cell r="L834">
            <v>0</v>
          </cell>
          <cell r="M834" t="e">
            <v>#N/A</v>
          </cell>
          <cell r="N834">
            <v>0</v>
          </cell>
          <cell r="O834">
            <v>0</v>
          </cell>
        </row>
        <row r="835">
          <cell r="B835" t="str">
            <v>3070360</v>
          </cell>
          <cell r="C835" t="str">
            <v>BDR CDS 100 AR</v>
          </cell>
          <cell r="D835" t="str">
            <v>BDR CDS 100 AR</v>
          </cell>
          <cell r="E835" t="str">
            <v>BDR CDS 100 AR</v>
          </cell>
          <cell r="F835" t="str">
            <v>-</v>
          </cell>
          <cell r="G835" t="str">
            <v>-</v>
          </cell>
          <cell r="H835" t="e">
            <v>#N/A</v>
          </cell>
          <cell r="I835">
            <v>0</v>
          </cell>
          <cell r="J835">
            <v>146.22999999999999</v>
          </cell>
          <cell r="K835">
            <v>0</v>
          </cell>
          <cell r="L835">
            <v>0</v>
          </cell>
          <cell r="M835" t="e">
            <v>#N/A</v>
          </cell>
          <cell r="N835">
            <v>0</v>
          </cell>
          <cell r="O835">
            <v>0</v>
          </cell>
        </row>
        <row r="836">
          <cell r="B836" t="str">
            <v>3070368</v>
          </cell>
          <cell r="C836" t="str">
            <v>Бак-аккумулятор KAIROS EXTRA 400 D1</v>
          </cell>
          <cell r="D836" t="str">
            <v>Бак-аккумулятор KAIROS EXTRA 400 D1</v>
          </cell>
          <cell r="E836" t="str">
            <v>EXTRA CD1 400</v>
          </cell>
          <cell r="F836">
            <v>406.8195833333333</v>
          </cell>
          <cell r="G836">
            <v>697.41</v>
          </cell>
          <cell r="H836">
            <v>554.7539772727273</v>
          </cell>
          <cell r="I836">
            <v>574.33352941176474</v>
          </cell>
          <cell r="J836">
            <v>697.40499999999997</v>
          </cell>
          <cell r="K836">
            <v>48818.35</v>
          </cell>
          <cell r="L836">
            <v>48818.7</v>
          </cell>
          <cell r="M836">
            <v>48818.35</v>
          </cell>
          <cell r="N836">
            <v>0</v>
          </cell>
          <cell r="O836">
            <v>0</v>
          </cell>
        </row>
        <row r="837">
          <cell r="B837" t="str">
            <v>3070369</v>
          </cell>
          <cell r="C837" t="str">
            <v>Бак-аккумулятор KAIROS EXTRA 500 D1</v>
          </cell>
          <cell r="D837" t="str">
            <v>Бак-аккумулятор KAIROS EXTRA 500 D1</v>
          </cell>
          <cell r="E837" t="str">
            <v>EXTRA CD1 500</v>
          </cell>
          <cell r="F837">
            <v>444.02633333333335</v>
          </cell>
          <cell r="G837">
            <v>761.19</v>
          </cell>
          <cell r="H837">
            <v>605.49045454545455</v>
          </cell>
          <cell r="I837">
            <v>626.86070588235293</v>
          </cell>
          <cell r="J837">
            <v>761.18799999999999</v>
          </cell>
          <cell r="K837">
            <v>53283.16</v>
          </cell>
          <cell r="L837">
            <v>53283.3</v>
          </cell>
          <cell r="M837">
            <v>53283.16</v>
          </cell>
          <cell r="N837">
            <v>0</v>
          </cell>
          <cell r="O837">
            <v>0</v>
          </cell>
        </row>
        <row r="838">
          <cell r="B838" t="str">
            <v>3070370</v>
          </cell>
          <cell r="C838" t="str">
            <v>Бак-аккумулятор KAIROS EXTRA 400 D2</v>
          </cell>
          <cell r="D838" t="str">
            <v>Бак-аккумулятор KAIROS EXTRA 400 D2</v>
          </cell>
          <cell r="E838" t="str">
            <v>EXTRA CD2 400</v>
          </cell>
          <cell r="F838">
            <v>463.7115</v>
          </cell>
          <cell r="G838">
            <v>794.93</v>
          </cell>
          <cell r="H838">
            <v>632.33386363636362</v>
          </cell>
          <cell r="I838">
            <v>654.65152941176473</v>
          </cell>
          <cell r="J838">
            <v>794.93399999999997</v>
          </cell>
          <cell r="K838">
            <v>55645.38</v>
          </cell>
          <cell r="L838">
            <v>55645.1</v>
          </cell>
          <cell r="M838">
            <v>55645.38</v>
          </cell>
          <cell r="N838">
            <v>0</v>
          </cell>
          <cell r="O838">
            <v>0</v>
          </cell>
        </row>
        <row r="839">
          <cell r="B839" t="str">
            <v>3070371</v>
          </cell>
          <cell r="C839" t="str">
            <v>Бак-аккумулятор KAIROS EXTRA 500 D2</v>
          </cell>
          <cell r="D839" t="str">
            <v>Бак-аккумулятор KAIROS EXTRA 500 D2</v>
          </cell>
          <cell r="E839" t="str">
            <v>EXTRA CD2 500</v>
          </cell>
          <cell r="F839">
            <v>464.70083333333332</v>
          </cell>
          <cell r="G839">
            <v>796.63</v>
          </cell>
          <cell r="H839">
            <v>633.68295454545455</v>
          </cell>
          <cell r="I839">
            <v>656.0482352941176</v>
          </cell>
          <cell r="J839">
            <v>796.63</v>
          </cell>
          <cell r="K839">
            <v>55764.1</v>
          </cell>
          <cell r="L839">
            <v>55764.1</v>
          </cell>
          <cell r="M839">
            <v>55764.1</v>
          </cell>
          <cell r="N839">
            <v>0</v>
          </cell>
          <cell r="O839">
            <v>0</v>
          </cell>
        </row>
        <row r="840">
          <cell r="B840" t="str">
            <v>3070391</v>
          </cell>
          <cell r="C840" t="str">
            <v>KAIROS EXTRA CD1 400 бак-аккумулятор</v>
          </cell>
          <cell r="D840" t="str">
            <v>KAIROS EXTRA CD1 400  бак-аккумулятор</v>
          </cell>
          <cell r="E840" t="str">
            <v>KAIROS EXTRA CD1 400  (TR-RUS-GR-CR)</v>
          </cell>
          <cell r="F840" t="str">
            <v>-</v>
          </cell>
          <cell r="G840" t="str">
            <v>-</v>
          </cell>
          <cell r="H840" t="e">
            <v>#N/A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 t="e">
            <v>#N/A</v>
          </cell>
          <cell r="N840">
            <v>0</v>
          </cell>
          <cell r="O840">
            <v>0</v>
          </cell>
        </row>
        <row r="841">
          <cell r="B841" t="str">
            <v>3070392</v>
          </cell>
          <cell r="C841" t="str">
            <v>KAIROS EXTRA CD1 500 бак-аккумулятор</v>
          </cell>
          <cell r="D841" t="str">
            <v>KAIROS EXTRA CD1 500  бак-аккумулятор</v>
          </cell>
          <cell r="E841" t="str">
            <v>KAIROS EXTRA CD1 500  (TR-RUS-GR-CR)</v>
          </cell>
          <cell r="F841" t="str">
            <v>-</v>
          </cell>
          <cell r="G841" t="str">
            <v>-</v>
          </cell>
          <cell r="H841" t="e">
            <v>#N/A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 t="e">
            <v>#N/A</v>
          </cell>
          <cell r="N841">
            <v>0</v>
          </cell>
          <cell r="O841">
            <v>0</v>
          </cell>
        </row>
        <row r="842">
          <cell r="B842" t="str">
            <v>3070393</v>
          </cell>
          <cell r="C842" t="str">
            <v>KAIROS EXTRA CD2 400 бак-аккумулятор</v>
          </cell>
          <cell r="D842" t="str">
            <v>KAIROS EXTRA CD2 400 бак-аккумулятор</v>
          </cell>
          <cell r="E842" t="str">
            <v>KAIROS EXTRA CD2 400 (TR-RUS-GR-CR)</v>
          </cell>
          <cell r="F842" t="str">
            <v>-</v>
          </cell>
          <cell r="G842" t="str">
            <v>-</v>
          </cell>
          <cell r="H842" t="e">
            <v>#N/A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 t="e">
            <v>#N/A</v>
          </cell>
          <cell r="N842">
            <v>0</v>
          </cell>
          <cell r="O842">
            <v>0</v>
          </cell>
        </row>
        <row r="843">
          <cell r="B843" t="str">
            <v>3070394</v>
          </cell>
          <cell r="C843" t="str">
            <v>KAIROS EXTRA CD2 500 бак-аккумулятор</v>
          </cell>
          <cell r="D843" t="str">
            <v>KAIROS EXTRA CD2 500  бак-аккумулятор</v>
          </cell>
          <cell r="E843" t="str">
            <v>KAIROS EXTRA CD2 500  (TR-RUS-GR-CR)</v>
          </cell>
          <cell r="F843" t="str">
            <v>-</v>
          </cell>
          <cell r="G843" t="str">
            <v>-</v>
          </cell>
          <cell r="H843" t="e">
            <v>#N/A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 t="e">
            <v>#N/A</v>
          </cell>
          <cell r="N843">
            <v>0</v>
          </cell>
          <cell r="O843">
            <v>0</v>
          </cell>
        </row>
        <row r="844">
          <cell r="B844" t="str">
            <v>3070408</v>
          </cell>
          <cell r="C844" t="str">
            <v>BDR CDS 120 AR</v>
          </cell>
          <cell r="D844" t="str">
            <v>BDR CDS 120 AR</v>
          </cell>
          <cell r="E844" t="str">
            <v>BDR CDS 120 AR</v>
          </cell>
          <cell r="F844" t="str">
            <v>-</v>
          </cell>
          <cell r="G844" t="str">
            <v>-</v>
          </cell>
          <cell r="H844" t="e">
            <v>#N/A</v>
          </cell>
          <cell r="I844">
            <v>0</v>
          </cell>
          <cell r="J844">
            <v>187.71999</v>
          </cell>
          <cell r="K844">
            <v>0</v>
          </cell>
          <cell r="L844">
            <v>0</v>
          </cell>
          <cell r="M844" t="e">
            <v>#N/A</v>
          </cell>
          <cell r="N844">
            <v>0</v>
          </cell>
          <cell r="O844">
            <v>0</v>
          </cell>
        </row>
        <row r="845">
          <cell r="B845" t="str">
            <v>3070409</v>
          </cell>
          <cell r="C845" t="str">
            <v>BDR CDS 150 AR</v>
          </cell>
          <cell r="D845" t="str">
            <v>BDR CDS 150 AR</v>
          </cell>
          <cell r="E845" t="str">
            <v>BDR CDS 150 AR</v>
          </cell>
          <cell r="F845" t="str">
            <v>-</v>
          </cell>
          <cell r="G845" t="str">
            <v>-</v>
          </cell>
          <cell r="H845" t="e">
            <v>#N/A</v>
          </cell>
          <cell r="I845">
            <v>0</v>
          </cell>
          <cell r="J845">
            <v>217.76</v>
          </cell>
          <cell r="K845">
            <v>0</v>
          </cell>
          <cell r="L845">
            <v>0</v>
          </cell>
          <cell r="M845" t="e">
            <v>#N/A</v>
          </cell>
          <cell r="N845">
            <v>0</v>
          </cell>
          <cell r="O845">
            <v>0</v>
          </cell>
        </row>
        <row r="846">
          <cell r="B846" t="str">
            <v>3070410</v>
          </cell>
          <cell r="C846" t="str">
            <v>BDR CDS 200 AR</v>
          </cell>
          <cell r="D846" t="str">
            <v>BDR CDS 200 AR</v>
          </cell>
          <cell r="E846" t="str">
            <v>BDR CDS 200 AR</v>
          </cell>
          <cell r="F846" t="str">
            <v>-</v>
          </cell>
          <cell r="G846" t="str">
            <v>-</v>
          </cell>
          <cell r="H846" t="e">
            <v>#N/A</v>
          </cell>
          <cell r="I846">
            <v>0</v>
          </cell>
          <cell r="J846">
            <v>180.19125</v>
          </cell>
          <cell r="K846">
            <v>0</v>
          </cell>
          <cell r="L846">
            <v>0</v>
          </cell>
          <cell r="M846" t="e">
            <v>#N/A</v>
          </cell>
          <cell r="N846">
            <v>0</v>
          </cell>
          <cell r="O846">
            <v>0</v>
          </cell>
        </row>
        <row r="847">
          <cell r="B847" t="str">
            <v>3070470</v>
          </cell>
          <cell r="C847" t="str">
            <v>BC1S CD1 200 ARI - EU 2 бойлер косвенног</v>
          </cell>
          <cell r="D847" t="str">
            <v>BC1S CD1 200 ARI - EU 2</v>
          </cell>
          <cell r="E847" t="str">
            <v>BC1S CD1 200 ARI - EU 2</v>
          </cell>
          <cell r="F847">
            <v>267.56824</v>
          </cell>
          <cell r="G847">
            <v>267.57</v>
          </cell>
          <cell r="H847">
            <v>267.56824</v>
          </cell>
          <cell r="I847">
            <v>267.56824</v>
          </cell>
          <cell r="J847">
            <v>264.04397999999998</v>
          </cell>
          <cell r="K847">
            <v>32108.1888</v>
          </cell>
          <cell r="L847">
            <v>18729.899999999998</v>
          </cell>
          <cell r="M847">
            <v>23546.005120000002</v>
          </cell>
          <cell r="N847">
            <v>20766.75</v>
          </cell>
          <cell r="O847">
            <v>87786.112844976029</v>
          </cell>
        </row>
        <row r="848">
          <cell r="B848" t="str">
            <v>3070476</v>
          </cell>
          <cell r="C848" t="str">
            <v>BDR-E CDS 80 ARI - EU</v>
          </cell>
          <cell r="D848" t="str">
            <v>BDR-E CDS 80 ARI-EU Бак-аккумулятор</v>
          </cell>
          <cell r="E848" t="str">
            <v>BDR-E CDS 80 ARI-EU</v>
          </cell>
          <cell r="F848" t="str">
            <v>-</v>
          </cell>
          <cell r="G848" t="str">
            <v>-</v>
          </cell>
          <cell r="H848" t="e">
            <v>#N/A</v>
          </cell>
          <cell r="I848">
            <v>0</v>
          </cell>
          <cell r="J848">
            <v>153.24192000000002</v>
          </cell>
          <cell r="K848">
            <v>0</v>
          </cell>
          <cell r="L848">
            <v>0</v>
          </cell>
          <cell r="M848" t="e">
            <v>#N/A</v>
          </cell>
          <cell r="N848">
            <v>0</v>
          </cell>
          <cell r="O848">
            <v>0</v>
          </cell>
        </row>
        <row r="849">
          <cell r="B849" t="str">
            <v>3070477</v>
          </cell>
          <cell r="C849" t="str">
            <v>BDR-E CDS 100 ARI - EU</v>
          </cell>
          <cell r="D849" t="str">
            <v>BDR-E CDS 100 ARI-EU Бак-аккумулятор</v>
          </cell>
          <cell r="E849" t="str">
            <v>BDR-E CDS 100 ARI-EU</v>
          </cell>
          <cell r="F849" t="str">
            <v>-</v>
          </cell>
          <cell r="G849" t="str">
            <v>-</v>
          </cell>
          <cell r="H849" t="e">
            <v>#N/A</v>
          </cell>
          <cell r="I849">
            <v>0</v>
          </cell>
          <cell r="J849">
            <v>167.43985000000001</v>
          </cell>
          <cell r="K849">
            <v>0</v>
          </cell>
          <cell r="L849">
            <v>0</v>
          </cell>
          <cell r="M849" t="e">
            <v>#N/A</v>
          </cell>
          <cell r="N849">
            <v>0</v>
          </cell>
          <cell r="O849">
            <v>0</v>
          </cell>
        </row>
        <row r="850">
          <cell r="B850" t="str">
            <v>3070478</v>
          </cell>
          <cell r="C850" t="str">
            <v>BDR-E CDS 120 ARI - EU</v>
          </cell>
          <cell r="D850" t="str">
            <v>BDR-E CDS 120 ARI-EU Бак-аккумулятор</v>
          </cell>
          <cell r="E850" t="str">
            <v>BDR-E CDS 120 ARI-EU</v>
          </cell>
          <cell r="F850" t="str">
            <v>-</v>
          </cell>
          <cell r="G850" t="str">
            <v>-</v>
          </cell>
          <cell r="H850" t="e">
            <v>#N/A</v>
          </cell>
          <cell r="I850">
            <v>0</v>
          </cell>
          <cell r="J850">
            <v>182.07115999999999</v>
          </cell>
          <cell r="K850">
            <v>0</v>
          </cell>
          <cell r="L850">
            <v>0</v>
          </cell>
          <cell r="M850" t="e">
            <v>#N/A</v>
          </cell>
          <cell r="N850">
            <v>0</v>
          </cell>
          <cell r="O850">
            <v>0</v>
          </cell>
        </row>
        <row r="851">
          <cell r="B851" t="str">
            <v>3070479</v>
          </cell>
          <cell r="C851" t="str">
            <v>BDR-E CDS 150 ARI - EU</v>
          </cell>
          <cell r="D851" t="str">
            <v>BDR-E CDS 150 ARI-EU Бак-аккумулятор</v>
          </cell>
          <cell r="E851" t="str">
            <v>BDR-E CDS 150 ARI-EU</v>
          </cell>
          <cell r="F851" t="str">
            <v>-</v>
          </cell>
          <cell r="G851" t="str">
            <v>-</v>
          </cell>
          <cell r="H851" t="e">
            <v>#N/A</v>
          </cell>
          <cell r="I851">
            <v>0</v>
          </cell>
          <cell r="J851">
            <v>182.92703</v>
          </cell>
          <cell r="K851">
            <v>0</v>
          </cell>
          <cell r="L851">
            <v>0</v>
          </cell>
          <cell r="M851" t="e">
            <v>#N/A</v>
          </cell>
          <cell r="N851">
            <v>0</v>
          </cell>
          <cell r="O851">
            <v>0</v>
          </cell>
        </row>
        <row r="852">
          <cell r="B852" t="str">
            <v>3070480</v>
          </cell>
          <cell r="C852" t="str">
            <v>BDR-E CDS 200 ARI - EU</v>
          </cell>
          <cell r="D852" t="str">
            <v>BDR-E CDS 200 ARI-EU Бак-аккумулятор</v>
          </cell>
          <cell r="E852" t="str">
            <v>BDR-E CDS 200 ARI-EU</v>
          </cell>
          <cell r="F852" t="str">
            <v>-</v>
          </cell>
          <cell r="G852" t="str">
            <v>-</v>
          </cell>
          <cell r="H852" t="e">
            <v>#N/A</v>
          </cell>
          <cell r="I852">
            <v>0</v>
          </cell>
          <cell r="J852">
            <v>204.35728</v>
          </cell>
          <cell r="K852">
            <v>0</v>
          </cell>
          <cell r="L852">
            <v>0</v>
          </cell>
          <cell r="M852" t="e">
            <v>#N/A</v>
          </cell>
          <cell r="N852">
            <v>0</v>
          </cell>
          <cell r="O852">
            <v>0</v>
          </cell>
        </row>
        <row r="853">
          <cell r="B853" t="str">
            <v>3070481</v>
          </cell>
          <cell r="C853" t="str">
            <v>BDR CDS 80 ARI - EU</v>
          </cell>
          <cell r="D853" t="str">
            <v>BDR CDS 80 ARI-EU Бак-аккумулятор</v>
          </cell>
          <cell r="E853" t="str">
            <v>BDR CDS 80 ARI-EU</v>
          </cell>
          <cell r="F853" t="str">
            <v>-</v>
          </cell>
          <cell r="G853" t="str">
            <v>-</v>
          </cell>
          <cell r="H853" t="e">
            <v>#N/A</v>
          </cell>
          <cell r="I853">
            <v>0</v>
          </cell>
          <cell r="J853">
            <v>155.77889000000002</v>
          </cell>
          <cell r="K853">
            <v>0</v>
          </cell>
          <cell r="L853">
            <v>0</v>
          </cell>
          <cell r="M853" t="e">
            <v>#N/A</v>
          </cell>
          <cell r="N853">
            <v>0</v>
          </cell>
          <cell r="O853">
            <v>0</v>
          </cell>
        </row>
        <row r="854">
          <cell r="B854" t="str">
            <v>3070482</v>
          </cell>
          <cell r="C854" t="str">
            <v>BDR CDS 100 ARI - EU</v>
          </cell>
          <cell r="D854" t="str">
            <v>BDR CDS 100 ARI-EU Бак-аккумулятор</v>
          </cell>
          <cell r="E854" t="str">
            <v>BDR CDS 100 ARI-EU</v>
          </cell>
          <cell r="F854" t="str">
            <v>-</v>
          </cell>
          <cell r="G854" t="str">
            <v>-</v>
          </cell>
          <cell r="H854" t="e">
            <v>#N/A</v>
          </cell>
          <cell r="I854">
            <v>0</v>
          </cell>
          <cell r="J854">
            <v>152</v>
          </cell>
          <cell r="K854">
            <v>0</v>
          </cell>
          <cell r="L854">
            <v>0</v>
          </cell>
          <cell r="M854" t="e">
            <v>#N/A</v>
          </cell>
          <cell r="N854">
            <v>0</v>
          </cell>
          <cell r="O854">
            <v>0</v>
          </cell>
        </row>
        <row r="855">
          <cell r="B855" t="str">
            <v>3070483</v>
          </cell>
          <cell r="C855" t="str">
            <v>BDR CDS 120 ARI - EU</v>
          </cell>
          <cell r="D855" t="str">
            <v>BDR CDS 120 ARI-EU Бак-аккумулятор</v>
          </cell>
          <cell r="E855" t="str">
            <v>BDR CDS 120 ARI-EU</v>
          </cell>
          <cell r="F855" t="str">
            <v>-</v>
          </cell>
          <cell r="G855" t="str">
            <v>-</v>
          </cell>
          <cell r="H855" t="e">
            <v>#N/A</v>
          </cell>
          <cell r="I855">
            <v>0</v>
          </cell>
          <cell r="J855">
            <v>164.88038</v>
          </cell>
          <cell r="K855">
            <v>0</v>
          </cell>
          <cell r="L855">
            <v>0</v>
          </cell>
          <cell r="M855" t="e">
            <v>#N/A</v>
          </cell>
          <cell r="N855">
            <v>0</v>
          </cell>
          <cell r="O855">
            <v>0</v>
          </cell>
        </row>
        <row r="856">
          <cell r="B856" t="str">
            <v>3070484</v>
          </cell>
          <cell r="C856" t="str">
            <v>BDR CDS 150 ARI - EU</v>
          </cell>
          <cell r="D856" t="str">
            <v>BDR CDS 150 ARI-EU Бак-аккумулятор</v>
          </cell>
          <cell r="E856" t="str">
            <v>BDR CDS 150 ARI-EU</v>
          </cell>
          <cell r="F856" t="str">
            <v>-</v>
          </cell>
          <cell r="G856" t="str">
            <v>-</v>
          </cell>
          <cell r="H856" t="e">
            <v>#N/A</v>
          </cell>
          <cell r="I856">
            <v>0</v>
          </cell>
          <cell r="J856">
            <v>171.46385999999998</v>
          </cell>
          <cell r="K856">
            <v>0</v>
          </cell>
          <cell r="L856">
            <v>0</v>
          </cell>
          <cell r="M856" t="e">
            <v>#N/A</v>
          </cell>
          <cell r="N856">
            <v>0</v>
          </cell>
          <cell r="O856">
            <v>0</v>
          </cell>
        </row>
        <row r="857">
          <cell r="B857" t="str">
            <v>3070485</v>
          </cell>
          <cell r="C857" t="str">
            <v>BDR CDS 200 ARI - EU</v>
          </cell>
          <cell r="D857" t="str">
            <v>BDR CDS 200 ARI-EU Бак-аккумулятор</v>
          </cell>
          <cell r="E857" t="str">
            <v>BDR CDS 200 ARI-EU</v>
          </cell>
          <cell r="F857" t="str">
            <v>-</v>
          </cell>
          <cell r="G857" t="str">
            <v>-</v>
          </cell>
          <cell r="H857" t="e">
            <v>#N/A</v>
          </cell>
          <cell r="I857">
            <v>0</v>
          </cell>
          <cell r="J857">
            <v>192.09632999999999</v>
          </cell>
          <cell r="K857">
            <v>0</v>
          </cell>
          <cell r="L857">
            <v>0</v>
          </cell>
          <cell r="M857" t="e">
            <v>#N/A</v>
          </cell>
          <cell r="N857">
            <v>0</v>
          </cell>
          <cell r="O857">
            <v>0</v>
          </cell>
        </row>
        <row r="858">
          <cell r="B858" t="str">
            <v>3070490</v>
          </cell>
          <cell r="C858" t="str">
            <v>BCH CD1 80 ARI - EU Бак-акк</v>
          </cell>
          <cell r="D858" t="str">
            <v>BCH CD1 80 ARI-EU Бак-аккумулятор</v>
          </cell>
          <cell r="E858" t="str">
            <v>BCH CD1 80 ARI - EU</v>
          </cell>
          <cell r="F858">
            <v>196.84805999999998</v>
          </cell>
          <cell r="G858">
            <v>191.22</v>
          </cell>
          <cell r="H858">
            <v>167.93198000000001</v>
          </cell>
          <cell r="I858">
            <v>143.97293999999999</v>
          </cell>
          <cell r="J858">
            <v>153.10405</v>
          </cell>
          <cell r="K858">
            <v>23621.767199999998</v>
          </cell>
          <cell r="L858">
            <v>13385.4</v>
          </cell>
          <cell r="M858">
            <v>14778.01424</v>
          </cell>
          <cell r="N858">
            <v>10910.25</v>
          </cell>
          <cell r="O858">
            <v>45387.52366512001</v>
          </cell>
        </row>
        <row r="859">
          <cell r="B859" t="str">
            <v>3070491</v>
          </cell>
          <cell r="C859" t="str">
            <v>BCH CD1 120 ARI - EU Бак-акк</v>
          </cell>
          <cell r="D859" t="str">
            <v>BCH CD1 120 ARI-EU Бак-аккумулятор</v>
          </cell>
          <cell r="E859" t="str">
            <v>BCH CD1 120 ARI - EU</v>
          </cell>
          <cell r="F859">
            <v>210.61294000000001</v>
          </cell>
          <cell r="G859">
            <v>208.05</v>
          </cell>
          <cell r="H859">
            <v>183.56618</v>
          </cell>
          <cell r="I859">
            <v>153.27691000000002</v>
          </cell>
          <cell r="J859">
            <v>163.41485999999998</v>
          </cell>
          <cell r="K859">
            <v>25273.552800000001</v>
          </cell>
          <cell r="L859">
            <v>14563.5</v>
          </cell>
          <cell r="M859">
            <v>16153.823839999999</v>
          </cell>
          <cell r="N859">
            <v>11705.25</v>
          </cell>
          <cell r="O859">
            <v>51143.990081184013</v>
          </cell>
        </row>
        <row r="860">
          <cell r="B860" t="str">
            <v>3070492</v>
          </cell>
          <cell r="C860" t="str">
            <v>BCH CD1 160 ARI - EU Бак-акк</v>
          </cell>
          <cell r="D860" t="str">
            <v>BCH CD1 160 ARI-EU Бак-аккумулятор</v>
          </cell>
          <cell r="E860" t="str">
            <v>BCH CD1 160 ARI - EU</v>
          </cell>
          <cell r="F860">
            <v>237.40949000000001</v>
          </cell>
          <cell r="G860">
            <v>225</v>
          </cell>
          <cell r="H860">
            <v>223.41702000000004</v>
          </cell>
          <cell r="I860">
            <v>177.71583000000001</v>
          </cell>
          <cell r="J860">
            <v>192.91125</v>
          </cell>
          <cell r="K860">
            <v>28489.138800000001</v>
          </cell>
          <cell r="L860">
            <v>15750</v>
          </cell>
          <cell r="M860">
            <v>19660.697760000003</v>
          </cell>
          <cell r="N860">
            <v>13510.499999999998</v>
          </cell>
          <cell r="O860">
            <v>57011.157774480016</v>
          </cell>
        </row>
        <row r="861">
          <cell r="B861" t="str">
            <v>3070493</v>
          </cell>
          <cell r="C861" t="str">
            <v>BCH CD1 80 CHX - EU</v>
          </cell>
          <cell r="D861" t="str">
            <v>BCH CD1 80 CHX-EU Бак-аккумулятор</v>
          </cell>
          <cell r="E861" t="str">
            <v>BCH CD1 80 CHX - EU</v>
          </cell>
          <cell r="F861" t="str">
            <v>-</v>
          </cell>
          <cell r="G861" t="str">
            <v>-</v>
          </cell>
          <cell r="H861" t="e">
            <v>#N/A</v>
          </cell>
          <cell r="I861">
            <v>0</v>
          </cell>
          <cell r="J861">
            <v>153.23460999999998</v>
          </cell>
          <cell r="K861">
            <v>0</v>
          </cell>
          <cell r="L861">
            <v>0</v>
          </cell>
          <cell r="M861" t="e">
            <v>#N/A</v>
          </cell>
          <cell r="N861">
            <v>0</v>
          </cell>
          <cell r="O861">
            <v>0</v>
          </cell>
        </row>
        <row r="862">
          <cell r="B862" t="str">
            <v>3070494</v>
          </cell>
          <cell r="C862" t="str">
            <v>BCH CD1 120 CHX - EU</v>
          </cell>
          <cell r="D862" t="str">
            <v>BCH CD1 120 CHX-EU Бак-аккумулятор Chafoteaux</v>
          </cell>
          <cell r="E862" t="str">
            <v>BCH CD1 120 CHX - EU</v>
          </cell>
          <cell r="F862" t="str">
            <v>-</v>
          </cell>
          <cell r="G862" t="str">
            <v>-</v>
          </cell>
          <cell r="H862" t="e">
            <v>#N/A</v>
          </cell>
          <cell r="I862">
            <v>0</v>
          </cell>
          <cell r="J862">
            <v>163.54542000000001</v>
          </cell>
          <cell r="K862">
            <v>0</v>
          </cell>
          <cell r="L862">
            <v>0</v>
          </cell>
          <cell r="M862" t="e">
            <v>#N/A</v>
          </cell>
          <cell r="N862">
            <v>0</v>
          </cell>
          <cell r="O862">
            <v>0</v>
          </cell>
        </row>
        <row r="863">
          <cell r="B863" t="str">
            <v>3070495</v>
          </cell>
          <cell r="C863" t="str">
            <v>BCH CD1 160 CHX - EU</v>
          </cell>
          <cell r="D863" t="str">
            <v>BCH CD1 160 CHX-EU Бак-аккумулятор Chafoteaux</v>
          </cell>
          <cell r="E863" t="str">
            <v>BCH CD1 160 CHX - EU</v>
          </cell>
          <cell r="F863" t="str">
            <v>-</v>
          </cell>
          <cell r="G863" t="str">
            <v>-</v>
          </cell>
          <cell r="H863" t="e">
            <v>#N/A</v>
          </cell>
          <cell r="I863">
            <v>0</v>
          </cell>
          <cell r="J863">
            <v>193.04181</v>
          </cell>
          <cell r="K863">
            <v>0</v>
          </cell>
          <cell r="L863">
            <v>0</v>
          </cell>
          <cell r="M863" t="e">
            <v>#N/A</v>
          </cell>
          <cell r="N863">
            <v>0</v>
          </cell>
          <cell r="O863">
            <v>0</v>
          </cell>
        </row>
        <row r="864">
          <cell r="B864" t="str">
            <v>3070503</v>
          </cell>
          <cell r="C864" t="str">
            <v>BCH CD1 200 ARI-EU</v>
          </cell>
          <cell r="D864" t="str">
            <v>BCH CD1 200 ARI-EU Бак-аккумулятор</v>
          </cell>
          <cell r="E864" t="str">
            <v>BCH CD1 200 ARI-EU</v>
          </cell>
          <cell r="F864" t="str">
            <v>-</v>
          </cell>
          <cell r="G864" t="str">
            <v>-</v>
          </cell>
          <cell r="H864" t="e">
            <v>#N/A</v>
          </cell>
          <cell r="I864">
            <v>0</v>
          </cell>
          <cell r="J864">
            <v>207.04065</v>
          </cell>
          <cell r="K864">
            <v>0</v>
          </cell>
          <cell r="L864">
            <v>0</v>
          </cell>
          <cell r="M864" t="e">
            <v>#N/A</v>
          </cell>
          <cell r="N864">
            <v>0</v>
          </cell>
          <cell r="O864">
            <v>0</v>
          </cell>
        </row>
        <row r="865">
          <cell r="B865" t="str">
            <v>3070504</v>
          </cell>
          <cell r="C865" t="str">
            <v>BCH CD1 200 CHX - EU</v>
          </cell>
          <cell r="D865" t="str">
            <v>BCH CD1 200 CHX-EU Бак-аккумулятор Chafoteaux</v>
          </cell>
          <cell r="E865" t="str">
            <v>BCH CD1 200 CHX - EU</v>
          </cell>
          <cell r="F865" t="str">
            <v>-</v>
          </cell>
          <cell r="G865" t="str">
            <v>-</v>
          </cell>
          <cell r="H865" t="e">
            <v>#N/A</v>
          </cell>
          <cell r="I865">
            <v>0</v>
          </cell>
          <cell r="J865">
            <v>206.97816</v>
          </cell>
          <cell r="K865">
            <v>0</v>
          </cell>
          <cell r="L865">
            <v>0</v>
          </cell>
          <cell r="M865" t="e">
            <v>#N/A</v>
          </cell>
          <cell r="N865">
            <v>0</v>
          </cell>
          <cell r="O865">
            <v>0</v>
          </cell>
        </row>
        <row r="866">
          <cell r="B866" t="str">
            <v>3070526</v>
          </cell>
          <cell r="C866" t="str">
            <v>BC1S CD1 300 ARI - EU 2 бойлер косвенног</v>
          </cell>
          <cell r="D866" t="str">
            <v>BC1S CD1 300 ARI - EU 2</v>
          </cell>
          <cell r="E866" t="str">
            <v>BC1S CD1 300 ARI - EU 2</v>
          </cell>
          <cell r="F866">
            <v>297.28507999999999</v>
          </cell>
          <cell r="G866">
            <v>297.29000000000002</v>
          </cell>
          <cell r="H866">
            <v>297.28507999999999</v>
          </cell>
          <cell r="I866">
            <v>297.28507999999999</v>
          </cell>
          <cell r="J866">
            <v>300.79059999999998</v>
          </cell>
          <cell r="K866">
            <v>35674.209600000002</v>
          </cell>
          <cell r="L866">
            <v>20810.300000000003</v>
          </cell>
          <cell r="M866">
            <v>26161.087039999999</v>
          </cell>
          <cell r="N866">
            <v>23176.5</v>
          </cell>
          <cell r="O866">
            <v>105830.42103379204</v>
          </cell>
        </row>
        <row r="867">
          <cell r="B867" t="str">
            <v>3070531</v>
          </cell>
          <cell r="C867" t="str">
            <v>BC1S CD1 450 ARI - EU 2 бойлер косвенног</v>
          </cell>
          <cell r="D867" t="str">
            <v>BC1S CD1 450 ARI - EU 2</v>
          </cell>
          <cell r="E867" t="str">
            <v>BC1S CD1 450 ARI - EU 2</v>
          </cell>
          <cell r="F867">
            <v>237.39297166666668</v>
          </cell>
          <cell r="G867">
            <v>406.96</v>
          </cell>
          <cell r="H867">
            <v>406.95938000000001</v>
          </cell>
          <cell r="I867">
            <v>406.95937999999995</v>
          </cell>
          <cell r="J867">
            <v>465.99526000000003</v>
          </cell>
          <cell r="K867">
            <v>28487.156600000002</v>
          </cell>
          <cell r="L867">
            <v>28487.199999999997</v>
          </cell>
          <cell r="M867">
            <v>35812.425439999999</v>
          </cell>
          <cell r="N867">
            <v>31376.25</v>
          </cell>
          <cell r="O867">
            <v>134612.75311411204</v>
          </cell>
        </row>
        <row r="868">
          <cell r="B868" t="str">
            <v>3070535</v>
          </cell>
          <cell r="C868" t="str">
            <v>BC2S CD2 200 ARI - EU 2 бойлер косвенног</v>
          </cell>
          <cell r="D868" t="str">
            <v>BC2S CD2 200 ARI - EU 2</v>
          </cell>
          <cell r="E868" t="str">
            <v>BC2S CD2 200 ARI - EU 2</v>
          </cell>
          <cell r="F868">
            <v>299.81465000000003</v>
          </cell>
          <cell r="G868">
            <v>299.81</v>
          </cell>
          <cell r="H868">
            <v>299.81465000000003</v>
          </cell>
          <cell r="I868">
            <v>299.81464999999997</v>
          </cell>
          <cell r="J868">
            <v>299.77684000000005</v>
          </cell>
          <cell r="K868">
            <v>35977.758000000002</v>
          </cell>
          <cell r="L868">
            <v>20986.7</v>
          </cell>
          <cell r="M868">
            <v>26383.689200000001</v>
          </cell>
          <cell r="N868">
            <v>0</v>
          </cell>
          <cell r="O868">
            <v>106494.62869718403</v>
          </cell>
        </row>
        <row r="869">
          <cell r="B869" t="str">
            <v>3070538</v>
          </cell>
          <cell r="C869" t="str">
            <v>BC2S CD2 300 ARI - EU 2 бойлер косвенног</v>
          </cell>
          <cell r="D869" t="str">
            <v>BC2S CD2 300 ARI - EU 2</v>
          </cell>
          <cell r="E869" t="str">
            <v>BC2S CD2 300 ARI - EU 2</v>
          </cell>
          <cell r="F869">
            <v>341.03453999999994</v>
          </cell>
          <cell r="G869">
            <v>341.03</v>
          </cell>
          <cell r="H869">
            <v>341.03453999999999</v>
          </cell>
          <cell r="I869">
            <v>341.03453999999994</v>
          </cell>
          <cell r="J869">
            <v>348.33134999999999</v>
          </cell>
          <cell r="K869">
            <v>40924.144799999995</v>
          </cell>
          <cell r="L869">
            <v>23872.1</v>
          </cell>
          <cell r="M869">
            <v>30011.039519999998</v>
          </cell>
          <cell r="N869">
            <v>0</v>
          </cell>
          <cell r="O869">
            <v>121660.70367796803</v>
          </cell>
        </row>
        <row r="870">
          <cell r="B870" t="str">
            <v>3070541</v>
          </cell>
          <cell r="C870" t="str">
            <v>BC2S CD2 450 ARI - EU 2 бойлер косвенног</v>
          </cell>
          <cell r="D870" t="str">
            <v>BC2S CD2 450 ARI - EU 2</v>
          </cell>
          <cell r="E870" t="str">
            <v>BC2S CD2 450 ARI - EU 2</v>
          </cell>
          <cell r="F870">
            <v>456.52476999999999</v>
          </cell>
          <cell r="G870">
            <v>456.52</v>
          </cell>
          <cell r="H870">
            <v>456.52476999999999</v>
          </cell>
          <cell r="I870">
            <v>456.52477000000005</v>
          </cell>
          <cell r="J870">
            <v>512.86766999999998</v>
          </cell>
          <cell r="K870">
            <v>54782.972399999999</v>
          </cell>
          <cell r="L870">
            <v>31956.399999999998</v>
          </cell>
          <cell r="M870">
            <v>40174.179759999999</v>
          </cell>
          <cell r="N870">
            <v>0</v>
          </cell>
          <cell r="O870">
            <v>150775.13958998403</v>
          </cell>
        </row>
        <row r="871">
          <cell r="B871" t="str">
            <v>3070547</v>
          </cell>
          <cell r="C871" t="str">
            <v>TI 500 STI EU2  водонагреватель</v>
          </cell>
          <cell r="D871" t="str">
            <v>TI 500 STI EU2 водонагреватель</v>
          </cell>
          <cell r="E871" t="str">
            <v>TI 500 STI EU2</v>
          </cell>
          <cell r="F871">
            <v>421.08047999999997</v>
          </cell>
          <cell r="G871">
            <v>423.18</v>
          </cell>
          <cell r="H871">
            <v>380.17999000000003</v>
          </cell>
          <cell r="I871">
            <v>322.21496000000002</v>
          </cell>
          <cell r="J871">
            <v>358.97415000000001</v>
          </cell>
          <cell r="K871">
            <v>50529.657599999999</v>
          </cell>
          <cell r="L871">
            <v>29622.600000000002</v>
          </cell>
          <cell r="M871">
            <v>33455.839120000004</v>
          </cell>
          <cell r="N871">
            <v>24647.25</v>
          </cell>
          <cell r="O871">
            <v>247390</v>
          </cell>
        </row>
        <row r="872">
          <cell r="B872" t="str">
            <v>3070560</v>
          </cell>
          <cell r="C872" t="str">
            <v>BDR CDS 160 ARI - EU 2</v>
          </cell>
          <cell r="D872" t="str">
            <v>BDR CDS 160 ARI - EU 2</v>
          </cell>
          <cell r="E872" t="str">
            <v>BDR CDS 160 ARI - EU 2</v>
          </cell>
          <cell r="F872" t="str">
            <v>-</v>
          </cell>
          <cell r="G872" t="str">
            <v>-</v>
          </cell>
          <cell r="H872" t="e">
            <v>#N/A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 t="e">
            <v>#N/A</v>
          </cell>
          <cell r="N872">
            <v>0</v>
          </cell>
          <cell r="O872">
            <v>0</v>
          </cell>
        </row>
        <row r="873">
          <cell r="B873" t="str">
            <v>3070567</v>
          </cell>
          <cell r="C873" t="str">
            <v>BDR-E CDS 120 ARI - EU 2</v>
          </cell>
          <cell r="D873" t="str">
            <v>BDR-E CDS 120 ARI - EU2</v>
          </cell>
          <cell r="E873" t="str">
            <v>BDR-E CDS 120 ARI - EU2</v>
          </cell>
          <cell r="F873" t="str">
            <v>-</v>
          </cell>
          <cell r="G873" t="str">
            <v>-</v>
          </cell>
          <cell r="H873" t="e">
            <v>#N/A</v>
          </cell>
          <cell r="I873">
            <v>0</v>
          </cell>
          <cell r="J873">
            <v>179.83714000000001</v>
          </cell>
          <cell r="K873">
            <v>0</v>
          </cell>
          <cell r="L873">
            <v>0</v>
          </cell>
          <cell r="M873" t="e">
            <v>#N/A</v>
          </cell>
          <cell r="N873">
            <v>0</v>
          </cell>
          <cell r="O873">
            <v>0</v>
          </cell>
        </row>
        <row r="874">
          <cell r="B874" t="str">
            <v>3070569</v>
          </cell>
          <cell r="C874" t="str">
            <v>BDR-E CDS 150 ARI - EU 2</v>
          </cell>
          <cell r="D874" t="str">
            <v>BDR-E CDS 150 ARI - EU2</v>
          </cell>
          <cell r="E874" t="str">
            <v>BDR-E CDS 150 ARI - EU2</v>
          </cell>
          <cell r="F874" t="str">
            <v>-</v>
          </cell>
          <cell r="G874" t="str">
            <v>-</v>
          </cell>
          <cell r="H874" t="e">
            <v>#N/A</v>
          </cell>
          <cell r="I874">
            <v>0</v>
          </cell>
          <cell r="J874">
            <v>194.86919</v>
          </cell>
          <cell r="K874">
            <v>0</v>
          </cell>
          <cell r="L874">
            <v>0</v>
          </cell>
          <cell r="M874" t="e">
            <v>#N/A</v>
          </cell>
          <cell r="N874">
            <v>0</v>
          </cell>
          <cell r="O874">
            <v>0</v>
          </cell>
        </row>
        <row r="875">
          <cell r="B875" t="str">
            <v>3070571</v>
          </cell>
          <cell r="C875" t="str">
            <v>BDR-E CDS 200 ARI - EU 2</v>
          </cell>
          <cell r="D875" t="str">
            <v>BDR-E CDS 200 ARI - EU2</v>
          </cell>
          <cell r="E875" t="str">
            <v>BDR-E CDS 200 ARI - EU2</v>
          </cell>
          <cell r="F875" t="str">
            <v>-</v>
          </cell>
          <cell r="G875" t="str">
            <v>-</v>
          </cell>
          <cell r="H875" t="e">
            <v>#N/A</v>
          </cell>
          <cell r="I875">
            <v>0</v>
          </cell>
          <cell r="J875">
            <v>212.63460999999998</v>
          </cell>
          <cell r="K875">
            <v>0</v>
          </cell>
          <cell r="L875">
            <v>0</v>
          </cell>
          <cell r="M875" t="e">
            <v>#N/A</v>
          </cell>
          <cell r="N875">
            <v>0</v>
          </cell>
          <cell r="O875">
            <v>0</v>
          </cell>
        </row>
        <row r="876">
          <cell r="B876" t="str">
            <v>3070581</v>
          </cell>
          <cell r="C876" t="str">
            <v>BDR CDS 80 ARI - EU 2</v>
          </cell>
          <cell r="D876" t="str">
            <v>BDR CDS 80 ARI - EU 2</v>
          </cell>
          <cell r="E876" t="str">
            <v>BDR CDS 80 ARI - EU 2</v>
          </cell>
          <cell r="F876" t="str">
            <v>-</v>
          </cell>
          <cell r="G876" t="str">
            <v>-</v>
          </cell>
          <cell r="H876" t="e">
            <v>#N/A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 t="e">
            <v>#N/A</v>
          </cell>
          <cell r="N876">
            <v>0</v>
          </cell>
          <cell r="O876">
            <v>0</v>
          </cell>
        </row>
        <row r="877">
          <cell r="B877" t="str">
            <v>3070583</v>
          </cell>
          <cell r="C877" t="str">
            <v>BDR CDS 100 ARI - EU 2</v>
          </cell>
          <cell r="D877" t="str">
            <v>BDR CDS 100 ARI - EU 2</v>
          </cell>
          <cell r="E877" t="str">
            <v>BDR CDS 100 ARI - EU 2</v>
          </cell>
          <cell r="F877" t="str">
            <v>-</v>
          </cell>
          <cell r="G877" t="str">
            <v>-</v>
          </cell>
          <cell r="H877" t="e">
            <v>#N/A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 t="e">
            <v>#N/A</v>
          </cell>
          <cell r="N877">
            <v>0</v>
          </cell>
          <cell r="O877">
            <v>0</v>
          </cell>
        </row>
        <row r="878">
          <cell r="B878" t="str">
            <v>3070584</v>
          </cell>
          <cell r="C878" t="str">
            <v>BDR CDS 120 ARI - EU 2</v>
          </cell>
          <cell r="D878" t="str">
            <v>BDR CDS 120 ARI - EU 2</v>
          </cell>
          <cell r="E878" t="str">
            <v>BDR CDS 120 ARI - EU 2</v>
          </cell>
          <cell r="F878" t="str">
            <v>-</v>
          </cell>
          <cell r="G878" t="str">
            <v>-</v>
          </cell>
          <cell r="H878" t="e">
            <v>#N/A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 t="e">
            <v>#N/A</v>
          </cell>
          <cell r="N878">
            <v>0</v>
          </cell>
          <cell r="O878">
            <v>0</v>
          </cell>
        </row>
        <row r="879">
          <cell r="B879" t="str">
            <v>3070585</v>
          </cell>
          <cell r="C879" t="str">
            <v>BDR CDS 150 ARI - EU 2</v>
          </cell>
          <cell r="D879" t="str">
            <v>BDR CDS 150 ARI - EU 2</v>
          </cell>
          <cell r="E879" t="str">
            <v>BDR CDS 150 ARI - EU 2</v>
          </cell>
          <cell r="F879" t="str">
            <v>-</v>
          </cell>
          <cell r="G879" t="str">
            <v>-</v>
          </cell>
          <cell r="H879" t="e">
            <v>#N/A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 t="e">
            <v>#N/A</v>
          </cell>
          <cell r="N879">
            <v>0</v>
          </cell>
          <cell r="O879">
            <v>0</v>
          </cell>
        </row>
        <row r="880">
          <cell r="B880" t="str">
            <v>3070586</v>
          </cell>
          <cell r="C880" t="str">
            <v>BDR CDS 200 ARI - EU 2</v>
          </cell>
          <cell r="D880" t="str">
            <v>BDR CDS 200 ARI - EU 2</v>
          </cell>
          <cell r="E880" t="str">
            <v>BDR CDS 200 ARI - EU 2</v>
          </cell>
          <cell r="F880" t="str">
            <v>-</v>
          </cell>
          <cell r="G880" t="str">
            <v>-</v>
          </cell>
          <cell r="H880" t="e">
            <v>#N/A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 t="e">
            <v>#N/A</v>
          </cell>
          <cell r="N880">
            <v>0</v>
          </cell>
          <cell r="O880">
            <v>0</v>
          </cell>
        </row>
        <row r="881">
          <cell r="B881" t="str">
            <v>3078019</v>
          </cell>
          <cell r="C881" t="str">
            <v>Набор настенного монтажа BCH</v>
          </cell>
          <cell r="D881" t="str">
            <v>Набор настенного монтажа BCH</v>
          </cell>
          <cell r="E881" t="str">
            <v>KIT WALL HUNG BCH</v>
          </cell>
          <cell r="F881">
            <v>5.9760400000000002</v>
          </cell>
          <cell r="G881">
            <v>6.32</v>
          </cell>
          <cell r="H881">
            <v>5.7085100000000004</v>
          </cell>
          <cell r="I881">
            <v>5.3723200000000002</v>
          </cell>
          <cell r="J881">
            <v>5.5751400000000002</v>
          </cell>
          <cell r="K881">
            <v>717.12480000000005</v>
          </cell>
          <cell r="L881">
            <v>442.40000000000003</v>
          </cell>
          <cell r="M881">
            <v>502.34888000000001</v>
          </cell>
          <cell r="N881">
            <v>0</v>
          </cell>
          <cell r="O881">
            <v>3836.744266992001</v>
          </cell>
        </row>
        <row r="882">
          <cell r="B882" t="str">
            <v>3078020</v>
          </cell>
          <cell r="C882" t="str">
            <v>Набор напольного монтажа BCH</v>
          </cell>
          <cell r="D882" t="str">
            <v>Набор напольного монтажа BCH</v>
          </cell>
          <cell r="E882" t="str">
            <v>KIT FLOOR BCH</v>
          </cell>
          <cell r="F882">
            <v>5.9100900000000003</v>
          </cell>
          <cell r="G882">
            <v>5.81</v>
          </cell>
          <cell r="H882">
            <v>6.2166899999999998</v>
          </cell>
          <cell r="I882">
            <v>5.4700800000000003</v>
          </cell>
          <cell r="J882">
            <v>5.68574</v>
          </cell>
          <cell r="K882">
            <v>709.21080000000006</v>
          </cell>
          <cell r="L882">
            <v>406.7</v>
          </cell>
          <cell r="M882">
            <v>547.06871999999998</v>
          </cell>
          <cell r="N882">
            <v>0</v>
          </cell>
          <cell r="O882">
            <v>3836.744266992001</v>
          </cell>
        </row>
        <row r="883">
          <cell r="B883" t="str">
            <v>12060760</v>
          </cell>
          <cell r="C883" t="str">
            <v>Базовый модуль 15-40 с 2-скоростным насо</v>
          </cell>
          <cell r="D883" t="str">
            <v>GR. POMPA SOL.- RITORNO POMPA 15X40 (AR)</v>
          </cell>
          <cell r="E883" t="str">
            <v>GR. POMPA SOL.- RITORNO POMPA 15X40 (AR)</v>
          </cell>
          <cell r="F883">
            <v>99.575000000000003</v>
          </cell>
          <cell r="G883">
            <v>99.58</v>
          </cell>
          <cell r="H883">
            <v>99.575000000000003</v>
          </cell>
          <cell r="I883">
            <v>99.575000000000003</v>
          </cell>
          <cell r="J883">
            <v>99.575000000000003</v>
          </cell>
          <cell r="K883">
            <v>11949</v>
          </cell>
          <cell r="L883">
            <v>6970.5999999999995</v>
          </cell>
          <cell r="M883">
            <v>8762.6</v>
          </cell>
          <cell r="N883">
            <v>0</v>
          </cell>
          <cell r="O883">
            <v>0</v>
          </cell>
        </row>
        <row r="884">
          <cell r="B884" t="str">
            <v>12060782</v>
          </cell>
          <cell r="C884" t="str">
            <v>Насосная группа</v>
          </cell>
          <cell r="D884" t="str">
            <v>Насосная группа</v>
          </cell>
          <cell r="E884" t="str">
            <v>PUMP SOLAR GROUP0CASCADE  15X40 (AR)</v>
          </cell>
          <cell r="F884">
            <v>65.805360833333324</v>
          </cell>
          <cell r="G884">
            <v>112.81</v>
          </cell>
          <cell r="H884">
            <v>89.734582954545445</v>
          </cell>
          <cell r="I884">
            <v>92.901685882352936</v>
          </cell>
          <cell r="J884">
            <v>112.80919</v>
          </cell>
          <cell r="K884">
            <v>7896.6432999999997</v>
          </cell>
          <cell r="L884">
            <v>7896.7</v>
          </cell>
          <cell r="M884">
            <v>7896.6432999999997</v>
          </cell>
          <cell r="N884">
            <v>0</v>
          </cell>
          <cell r="O884">
            <v>0</v>
          </cell>
        </row>
        <row r="885">
          <cell r="B885" t="str">
            <v>12060793</v>
          </cell>
          <cell r="C885" t="str">
            <v>Насосная группа 15x</v>
          </cell>
          <cell r="D885" t="str">
            <v>Насосная группа 15x</v>
          </cell>
          <cell r="E885" t="str">
            <v>PUMP GROUP SOLAR-CASCADE 15X60 (AR)</v>
          </cell>
          <cell r="F885">
            <v>63.527455833333335</v>
          </cell>
          <cell r="G885">
            <v>108.9</v>
          </cell>
          <cell r="H885">
            <v>86.628348863636361</v>
          </cell>
          <cell r="I885">
            <v>89.685820000000007</v>
          </cell>
          <cell r="J885">
            <v>108.90421000000001</v>
          </cell>
          <cell r="K885">
            <v>7623.2947000000004</v>
          </cell>
          <cell r="L885">
            <v>7623</v>
          </cell>
          <cell r="M885">
            <v>7623.2947000000004</v>
          </cell>
          <cell r="N885">
            <v>0</v>
          </cell>
          <cell r="O885">
            <v>0</v>
          </cell>
        </row>
        <row r="886">
          <cell r="B886" t="str">
            <v>12061057</v>
          </cell>
          <cell r="C886" t="str">
            <v>Насосная группа 15x80</v>
          </cell>
          <cell r="D886" t="str">
            <v>Насосная группа 15x80</v>
          </cell>
          <cell r="E886" t="str">
            <v>CIRCULATION PUMP -SOLAR 15X80</v>
          </cell>
          <cell r="F886">
            <v>35.99333</v>
          </cell>
          <cell r="G886">
            <v>35.99</v>
          </cell>
          <cell r="H886">
            <v>35.99333</v>
          </cell>
          <cell r="I886">
            <v>35.993329999999993</v>
          </cell>
          <cell r="J886">
            <v>35.99333</v>
          </cell>
          <cell r="K886">
            <v>4319.1995999999999</v>
          </cell>
          <cell r="L886">
            <v>2519.3000000000002</v>
          </cell>
          <cell r="M886">
            <v>3167.4130399999999</v>
          </cell>
          <cell r="N886">
            <v>0</v>
          </cell>
          <cell r="O886">
            <v>0</v>
          </cell>
        </row>
        <row r="887">
          <cell r="B887" t="str">
            <v>12083090</v>
          </cell>
          <cell r="C887" t="str">
            <v>OPTION SET 13A: PUMPE 3-ST.</v>
          </cell>
          <cell r="D887" t="str">
            <v>SET OPZ. 13A: POMPA UPS32-60F A 3 STADI</v>
          </cell>
          <cell r="E887" t="str">
            <v>SET OPZ. 13A: POMPA UPS32-60F A 3 STADI</v>
          </cell>
          <cell r="F887">
            <v>248.40468999999999</v>
          </cell>
          <cell r="G887">
            <v>248.4</v>
          </cell>
          <cell r="H887">
            <v>248.40468999999996</v>
          </cell>
          <cell r="I887">
            <v>248.40468999999999</v>
          </cell>
          <cell r="J887">
            <v>248.40469000000004</v>
          </cell>
          <cell r="K887">
            <v>29808.5628</v>
          </cell>
          <cell r="L887">
            <v>17388</v>
          </cell>
          <cell r="M887">
            <v>21859.612719999997</v>
          </cell>
          <cell r="N887">
            <v>0</v>
          </cell>
          <cell r="O887">
            <v>0</v>
          </cell>
        </row>
        <row r="888">
          <cell r="B888" t="str">
            <v>3078042</v>
          </cell>
          <cell r="C888" t="str">
            <v>Кронштейн трипод</v>
          </cell>
          <cell r="D888" t="str">
            <v>Кронштейн трипод</v>
          </cell>
          <cell r="E888" t="str">
            <v>SUPPORT HPWH</v>
          </cell>
          <cell r="F888" t="str">
            <v>-</v>
          </cell>
          <cell r="G888" t="str">
            <v>-</v>
          </cell>
          <cell r="H888" t="str">
            <v>-</v>
          </cell>
          <cell r="I888">
            <v>0</v>
          </cell>
          <cell r="J888">
            <v>10.98033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</row>
        <row r="889">
          <cell r="B889" t="str">
            <v>3078044</v>
          </cell>
          <cell r="C889" t="str">
            <v>CDZ 1500 теплоизоляция</v>
          </cell>
          <cell r="D889" t="str">
            <v>CDZ 1500 теплоизоляция</v>
          </cell>
          <cell r="E889" t="str">
            <v>INSULATION CDZ 1500</v>
          </cell>
          <cell r="F889">
            <v>111.79816666666667</v>
          </cell>
          <cell r="G889">
            <v>191.65</v>
          </cell>
          <cell r="H889">
            <v>152.45204545454547</v>
          </cell>
          <cell r="I889">
            <v>157.83270588235294</v>
          </cell>
          <cell r="J889">
            <v>169.82</v>
          </cell>
          <cell r="K889">
            <v>13415.78</v>
          </cell>
          <cell r="L889">
            <v>13415.5</v>
          </cell>
          <cell r="M889">
            <v>13415.78</v>
          </cell>
          <cell r="N889">
            <v>0</v>
          </cell>
          <cell r="O889">
            <v>0</v>
          </cell>
        </row>
        <row r="890">
          <cell r="B890" t="str">
            <v>3078045</v>
          </cell>
          <cell r="C890" t="str">
            <v>CDZ 2000 теплоизоляция</v>
          </cell>
          <cell r="D890" t="str">
            <v>CDZ 2000 теплоизоляция</v>
          </cell>
          <cell r="E890" t="str">
            <v>INSULATION CDZ 2000</v>
          </cell>
          <cell r="F890">
            <v>129.34404375</v>
          </cell>
          <cell r="G890">
            <v>221.73</v>
          </cell>
          <cell r="H890">
            <v>176.37824147727272</v>
          </cell>
          <cell r="I890">
            <v>182.60335588235296</v>
          </cell>
          <cell r="J890">
            <v>206.95047</v>
          </cell>
          <cell r="K890">
            <v>15521.285250000001</v>
          </cell>
          <cell r="L890">
            <v>15521.099999999999</v>
          </cell>
          <cell r="M890">
            <v>15521.285250000001</v>
          </cell>
          <cell r="N890">
            <v>0</v>
          </cell>
          <cell r="O890">
            <v>0</v>
          </cell>
        </row>
        <row r="891">
          <cell r="B891" t="str">
            <v>3078046</v>
          </cell>
          <cell r="C891" t="str">
            <v>CDZ 2500 теплоизоляция</v>
          </cell>
          <cell r="D891" t="str">
            <v>CDZ 2500 теплоизоляция</v>
          </cell>
          <cell r="E891" t="str">
            <v>INSULATION CDZ 2500</v>
          </cell>
          <cell r="F891">
            <v>243.48</v>
          </cell>
          <cell r="G891">
            <v>306.08999999999997</v>
          </cell>
          <cell r="H891">
            <v>243.48000000000002</v>
          </cell>
          <cell r="I891">
            <v>243.48</v>
          </cell>
          <cell r="J891">
            <v>253.23390000000001</v>
          </cell>
          <cell r="K891">
            <v>29217.599999999999</v>
          </cell>
          <cell r="L891">
            <v>21426.3</v>
          </cell>
          <cell r="M891">
            <v>21426.240000000002</v>
          </cell>
          <cell r="N891">
            <v>0</v>
          </cell>
          <cell r="O891">
            <v>0</v>
          </cell>
        </row>
        <row r="892">
          <cell r="B892" t="str">
            <v>3078047</v>
          </cell>
          <cell r="C892" t="str">
            <v>CDZ 3000 теплоизоляция</v>
          </cell>
          <cell r="D892" t="str">
            <v>CDZ 3000 теплоизоляция</v>
          </cell>
          <cell r="E892" t="str">
            <v>INSULATION CDZ 3000</v>
          </cell>
          <cell r="F892">
            <v>255.56</v>
          </cell>
          <cell r="G892">
            <v>254.43</v>
          </cell>
          <cell r="H892">
            <v>254.43</v>
          </cell>
          <cell r="I892">
            <v>254.42999999999998</v>
          </cell>
          <cell r="J892">
            <v>268.70312999999999</v>
          </cell>
          <cell r="K892">
            <v>30667.200000000001</v>
          </cell>
          <cell r="L892">
            <v>17810.100000000002</v>
          </cell>
          <cell r="M892">
            <v>22389.84</v>
          </cell>
          <cell r="N892">
            <v>0</v>
          </cell>
          <cell r="O892">
            <v>0</v>
          </cell>
        </row>
        <row r="893">
          <cell r="B893" t="str">
            <v>3078048</v>
          </cell>
          <cell r="C893" t="str">
            <v>CD1 1500 теплоизоляция</v>
          </cell>
          <cell r="D893" t="str">
            <v>CD1 1500 теплоизоляция</v>
          </cell>
          <cell r="E893" t="str">
            <v>INSULATION CD1 1500</v>
          </cell>
          <cell r="F893">
            <v>105.69163499999999</v>
          </cell>
          <cell r="G893">
            <v>181.19</v>
          </cell>
          <cell r="H893">
            <v>211.81864999999999</v>
          </cell>
          <cell r="I893">
            <v>182.61368999999999</v>
          </cell>
          <cell r="J893">
            <v>180.34884</v>
          </cell>
          <cell r="K893">
            <v>12682.9962</v>
          </cell>
          <cell r="L893">
            <v>12683.3</v>
          </cell>
          <cell r="M893">
            <v>18640.0412</v>
          </cell>
          <cell r="N893">
            <v>0</v>
          </cell>
          <cell r="O893">
            <v>0</v>
          </cell>
        </row>
        <row r="894">
          <cell r="B894" t="str">
            <v>3078049</v>
          </cell>
          <cell r="C894" t="str">
            <v>CD1 2000 теплоизоляция</v>
          </cell>
          <cell r="D894" t="str">
            <v>CD1 2000 теплоизоляция</v>
          </cell>
          <cell r="E894" t="str">
            <v>INSULATION CD1 2000</v>
          </cell>
          <cell r="F894">
            <v>118.92812166666666</v>
          </cell>
          <cell r="G894">
            <v>203.88</v>
          </cell>
          <cell r="H894">
            <v>238.34614000000002</v>
          </cell>
          <cell r="I894">
            <v>205.48365000000001</v>
          </cell>
          <cell r="J894">
            <v>202.93758</v>
          </cell>
          <cell r="K894">
            <v>14271.374599999999</v>
          </cell>
          <cell r="L894">
            <v>14271.6</v>
          </cell>
          <cell r="M894">
            <v>20974.460320000002</v>
          </cell>
          <cell r="N894">
            <v>0</v>
          </cell>
          <cell r="O894">
            <v>0</v>
          </cell>
        </row>
        <row r="895">
          <cell r="B895" t="str">
            <v>3078050</v>
          </cell>
          <cell r="C895" t="str">
            <v>CD1 2500 теплоизоляция</v>
          </cell>
          <cell r="D895" t="str">
            <v>CD1 2500 теплоизоляция</v>
          </cell>
          <cell r="E895" t="str">
            <v>INSULATION CD1 2500</v>
          </cell>
          <cell r="F895">
            <v>315.37333000000001</v>
          </cell>
          <cell r="G895">
            <v>254.41</v>
          </cell>
          <cell r="H895">
            <v>297.42184000000003</v>
          </cell>
          <cell r="I895">
            <v>256.41415999999998</v>
          </cell>
          <cell r="J895">
            <v>254.51892000000001</v>
          </cell>
          <cell r="K895">
            <v>37844.799599999998</v>
          </cell>
          <cell r="L895">
            <v>17808.7</v>
          </cell>
          <cell r="M895">
            <v>26173.121920000001</v>
          </cell>
          <cell r="N895">
            <v>0</v>
          </cell>
          <cell r="O895">
            <v>0</v>
          </cell>
        </row>
        <row r="896">
          <cell r="B896" t="str">
            <v>3078051</v>
          </cell>
          <cell r="C896" t="str">
            <v>CD2 1500F теплоизоляция</v>
          </cell>
          <cell r="D896" t="str">
            <v>CD2 1500F теплоизоляция</v>
          </cell>
          <cell r="E896" t="str">
            <v>INSULATION CD2 1500F</v>
          </cell>
          <cell r="F896">
            <v>101.66658750000001</v>
          </cell>
          <cell r="G896">
            <v>174.29</v>
          </cell>
          <cell r="H896">
            <v>138.63625568181817</v>
          </cell>
          <cell r="I896">
            <v>143.52930000000001</v>
          </cell>
          <cell r="J896">
            <v>143.52929999999998</v>
          </cell>
          <cell r="K896">
            <v>12199.9905</v>
          </cell>
          <cell r="L896">
            <v>12200.3</v>
          </cell>
          <cell r="M896">
            <v>12199.9905</v>
          </cell>
          <cell r="N896">
            <v>0</v>
          </cell>
          <cell r="O896">
            <v>0</v>
          </cell>
        </row>
        <row r="897">
          <cell r="B897" t="str">
            <v>3078052</v>
          </cell>
          <cell r="C897" t="str">
            <v>CD2 2000F теплоизоляция</v>
          </cell>
          <cell r="D897" t="str">
            <v>CD2 2000F теплоизоляция</v>
          </cell>
          <cell r="E897" t="str">
            <v>INSULATION CD2 2000F</v>
          </cell>
          <cell r="F897">
            <v>94.53506999999999</v>
          </cell>
          <cell r="G897">
            <v>162.06</v>
          </cell>
          <cell r="H897">
            <v>128.91145909090909</v>
          </cell>
          <cell r="I897">
            <v>133.46127529411766</v>
          </cell>
          <cell r="J897">
            <v>162.06011999999998</v>
          </cell>
          <cell r="K897">
            <v>11344.2084</v>
          </cell>
          <cell r="L897">
            <v>11344.2</v>
          </cell>
          <cell r="M897">
            <v>11344.2084</v>
          </cell>
          <cell r="N897">
            <v>0</v>
          </cell>
          <cell r="O897">
            <v>0</v>
          </cell>
        </row>
        <row r="898">
          <cell r="B898" t="str">
            <v>3078053</v>
          </cell>
          <cell r="C898" t="str">
            <v>CD2 2500F теплоизоляция</v>
          </cell>
          <cell r="D898" t="str">
            <v>CD2 2500F теплоизоляция</v>
          </cell>
          <cell r="E898" t="str">
            <v>INSULATION CD2 2500F</v>
          </cell>
          <cell r="F898">
            <v>137.08178749999999</v>
          </cell>
          <cell r="G898">
            <v>235</v>
          </cell>
          <cell r="H898">
            <v>186.92971022727272</v>
          </cell>
          <cell r="I898">
            <v>193.52722941176472</v>
          </cell>
          <cell r="J898">
            <v>223.84141</v>
          </cell>
          <cell r="K898">
            <v>16449.8145</v>
          </cell>
          <cell r="L898">
            <v>16450</v>
          </cell>
          <cell r="M898">
            <v>16449.8145</v>
          </cell>
          <cell r="N898">
            <v>0</v>
          </cell>
          <cell r="O898">
            <v>0</v>
          </cell>
        </row>
        <row r="899">
          <cell r="B899" t="str">
            <v>3078054</v>
          </cell>
          <cell r="C899" t="str">
            <v>CKZ 1500 теплоизоляция</v>
          </cell>
          <cell r="D899" t="str">
            <v>CKZ 1500 теплоизоляция</v>
          </cell>
          <cell r="E899" t="str">
            <v>INSULATION CKZ 1500</v>
          </cell>
          <cell r="F899">
            <v>100.35599583333332</v>
          </cell>
          <cell r="G899">
            <v>172.04</v>
          </cell>
          <cell r="H899">
            <v>136.84908522727272</v>
          </cell>
          <cell r="I899">
            <v>141.67905294117645</v>
          </cell>
          <cell r="J899">
            <v>172.03885</v>
          </cell>
          <cell r="K899">
            <v>12042.719499999999</v>
          </cell>
          <cell r="L899">
            <v>12042.8</v>
          </cell>
          <cell r="M899">
            <v>12042.719499999999</v>
          </cell>
          <cell r="N899">
            <v>0</v>
          </cell>
          <cell r="O899">
            <v>0</v>
          </cell>
        </row>
        <row r="900">
          <cell r="B900" t="str">
            <v>3078055</v>
          </cell>
          <cell r="C900" t="str">
            <v>CKZ 2000 теплоизоляция</v>
          </cell>
          <cell r="D900" t="str">
            <v>CKZ 2000 теплоизоляция</v>
          </cell>
          <cell r="E900" t="str">
            <v>INSULATION CKZ 2000</v>
          </cell>
          <cell r="F900">
            <v>144.04306124999999</v>
          </cell>
          <cell r="G900">
            <v>246.93</v>
          </cell>
          <cell r="H900">
            <v>196.42235625000001</v>
          </cell>
          <cell r="I900">
            <v>203.35490999999999</v>
          </cell>
          <cell r="J900">
            <v>203.35490999999999</v>
          </cell>
          <cell r="K900">
            <v>17285.16735</v>
          </cell>
          <cell r="L900">
            <v>17285.100000000002</v>
          </cell>
          <cell r="M900">
            <v>17285.16735</v>
          </cell>
          <cell r="N900">
            <v>0</v>
          </cell>
          <cell r="O900">
            <v>0</v>
          </cell>
        </row>
        <row r="901">
          <cell r="B901" t="str">
            <v>3078056</v>
          </cell>
          <cell r="C901" t="str">
            <v>CKZ 2500 теплоизоляция</v>
          </cell>
          <cell r="D901" t="str">
            <v>CKZ 2500 теплоизоляция</v>
          </cell>
          <cell r="E901" t="str">
            <v>INSULATION CKZ 2500</v>
          </cell>
          <cell r="F901">
            <v>147.01249999999999</v>
          </cell>
          <cell r="G901">
            <v>252.02</v>
          </cell>
          <cell r="H901">
            <v>200.47159090909091</v>
          </cell>
          <cell r="I901">
            <v>207.54705882352943</v>
          </cell>
          <cell r="J901">
            <v>235.22</v>
          </cell>
          <cell r="K901">
            <v>17641.5</v>
          </cell>
          <cell r="L901">
            <v>17641.400000000001</v>
          </cell>
          <cell r="M901">
            <v>17641.5</v>
          </cell>
          <cell r="N901">
            <v>0</v>
          </cell>
          <cell r="O901">
            <v>0</v>
          </cell>
        </row>
        <row r="902">
          <cell r="B902" t="str">
            <v>3078057</v>
          </cell>
          <cell r="C902" t="str">
            <v>CKZ 3000 теплоизоляция</v>
          </cell>
          <cell r="D902" t="str">
            <v>CKZ 3000 теплоизоляция</v>
          </cell>
          <cell r="E902" t="str">
            <v>INSULATION CKZ 3000</v>
          </cell>
          <cell r="F902">
            <v>152.47286249999999</v>
          </cell>
          <cell r="G902">
            <v>261.38</v>
          </cell>
          <cell r="H902">
            <v>207.91753977272728</v>
          </cell>
          <cell r="I902">
            <v>215.25580588235294</v>
          </cell>
          <cell r="J902">
            <v>261.38204999999999</v>
          </cell>
          <cell r="K902">
            <v>18296.7435</v>
          </cell>
          <cell r="L902">
            <v>18296.599999999999</v>
          </cell>
          <cell r="M902">
            <v>18296.7435</v>
          </cell>
          <cell r="N902">
            <v>0</v>
          </cell>
          <cell r="O902">
            <v>0</v>
          </cell>
        </row>
        <row r="903">
          <cell r="B903" t="str">
            <v>12083101</v>
          </cell>
          <cell r="C903" t="str">
            <v>OPTION SET 13B: PUMPE 3-ST.</v>
          </cell>
          <cell r="D903" t="str">
            <v>SET OPZ. 13A: POMPA UPS32-120F A 3 STADI</v>
          </cell>
          <cell r="E903" t="str">
            <v>SET OPZ. 13A: POMPA UPS32-120F A 3 STADI</v>
          </cell>
          <cell r="F903">
            <v>208.88023933333335</v>
          </cell>
          <cell r="G903">
            <v>358.08</v>
          </cell>
          <cell r="H903">
            <v>284.83669000000003</v>
          </cell>
          <cell r="I903">
            <v>284.83668999999998</v>
          </cell>
          <cell r="J903">
            <v>284.83669000000003</v>
          </cell>
          <cell r="K903">
            <v>25065.628720000001</v>
          </cell>
          <cell r="L903">
            <v>25065.599999999999</v>
          </cell>
          <cell r="M903">
            <v>25065.628720000001</v>
          </cell>
          <cell r="N903">
            <v>0</v>
          </cell>
          <cell r="O903">
            <v>0</v>
          </cell>
        </row>
        <row r="904">
          <cell r="B904" t="str">
            <v>12083112</v>
          </cell>
          <cell r="C904" t="str">
            <v>OPTION SET 13D: PUMPE 3-ST.</v>
          </cell>
          <cell r="D904" t="str">
            <v>POMPA 3 STADI R605-606</v>
          </cell>
          <cell r="E904" t="str">
            <v>POMPA 3 STADI R605-606</v>
          </cell>
          <cell r="F904">
            <v>280.30716999999999</v>
          </cell>
          <cell r="G904">
            <v>480.53</v>
          </cell>
          <cell r="H904">
            <v>382.23704999999995</v>
          </cell>
          <cell r="I904">
            <v>382.23705000000001</v>
          </cell>
          <cell r="J904">
            <v>382.23705000000001</v>
          </cell>
          <cell r="K904">
            <v>33636.860399999998</v>
          </cell>
          <cell r="L904">
            <v>33637.1</v>
          </cell>
          <cell r="M904">
            <v>33636.860399999998</v>
          </cell>
          <cell r="N904">
            <v>0</v>
          </cell>
          <cell r="O904">
            <v>0</v>
          </cell>
        </row>
        <row r="905">
          <cell r="B905" t="str">
            <v>1307012</v>
          </cell>
          <cell r="C905" t="str">
            <v>Комплект рециркуляции</v>
          </cell>
          <cell r="D905" t="str">
            <v>Комплект рециркуляции Genia Maxi</v>
          </cell>
          <cell r="E905" t="str">
            <v>KIT DE RACCORDEMENT BOUCLE SANITAIRE</v>
          </cell>
          <cell r="F905">
            <v>42.258877500000004</v>
          </cell>
          <cell r="G905">
            <v>72.44</v>
          </cell>
          <cell r="H905">
            <v>57.625742045454551</v>
          </cell>
          <cell r="I905">
            <v>59.659591764705887</v>
          </cell>
          <cell r="J905">
            <v>72.443789999999993</v>
          </cell>
          <cell r="K905">
            <v>5071.0653000000002</v>
          </cell>
          <cell r="L905">
            <v>5070.8</v>
          </cell>
          <cell r="M905">
            <v>5071.0653000000002</v>
          </cell>
          <cell r="N905">
            <v>0</v>
          </cell>
          <cell r="O905">
            <v>0</v>
          </cell>
        </row>
        <row r="906">
          <cell r="B906" t="str">
            <v>17002850</v>
          </cell>
          <cell r="C906" t="str">
            <v>MAGNET FILTER 03P (incl. pump, excl. fil</v>
          </cell>
          <cell r="D906" t="str">
            <v>MAGNET FILTER 03P INCL. PUMP</v>
          </cell>
          <cell r="E906" t="str">
            <v>MAGNET FILTER 03P INCL. PUMP</v>
          </cell>
          <cell r="F906" t="str">
            <v>-</v>
          </cell>
          <cell r="G906" t="str">
            <v>-</v>
          </cell>
          <cell r="H906" t="e">
            <v>#N/A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 t="e">
            <v>#N/A</v>
          </cell>
          <cell r="N906">
            <v>0</v>
          </cell>
          <cell r="O906">
            <v>0</v>
          </cell>
        </row>
        <row r="907">
          <cell r="B907" t="str">
            <v>17002883</v>
          </cell>
          <cell r="C907" t="str">
            <v>FILTRO MAGNETICO TIPO  4 PGR</v>
          </cell>
          <cell r="D907" t="str">
            <v>MAGNET FILTER 04P INCL. PUMP</v>
          </cell>
          <cell r="E907" t="str">
            <v>MAGNET FILTER 04P INCL. PUMP</v>
          </cell>
          <cell r="F907" t="str">
            <v>-</v>
          </cell>
          <cell r="G907" t="str">
            <v>-</v>
          </cell>
          <cell r="H907" t="e">
            <v>#N/A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 t="e">
            <v>#N/A</v>
          </cell>
          <cell r="N907">
            <v>0</v>
          </cell>
          <cell r="O907">
            <v>0</v>
          </cell>
        </row>
        <row r="908">
          <cell r="B908" t="str">
            <v>17002905</v>
          </cell>
          <cell r="C908" t="str">
            <v>FILTRO MAGNETICO  7 PGR</v>
          </cell>
          <cell r="D908" t="str">
            <v>MAGNET FILTER 07P INCL. PUMP</v>
          </cell>
          <cell r="E908" t="str">
            <v>MAGNET FILTER 07P INCL. PUMP</v>
          </cell>
          <cell r="F908" t="str">
            <v>-</v>
          </cell>
          <cell r="G908" t="str">
            <v>-</v>
          </cell>
          <cell r="H908" t="e">
            <v>#N/A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 t="e">
            <v>#N/A</v>
          </cell>
          <cell r="N908">
            <v>0</v>
          </cell>
          <cell r="O908">
            <v>0</v>
          </cell>
        </row>
        <row r="909">
          <cell r="B909" t="str">
            <v>17002927</v>
          </cell>
          <cell r="C909" t="str">
            <v>FILTRO MAGNETICO TIPO 14 PGR</v>
          </cell>
          <cell r="D909" t="str">
            <v>MAGNET FILTER 14P INCL. PUMP</v>
          </cell>
          <cell r="E909" t="str">
            <v>MAGNET FILTER 14P INCL. PUMP</v>
          </cell>
          <cell r="F909" t="str">
            <v>-</v>
          </cell>
          <cell r="G909" t="str">
            <v>-</v>
          </cell>
          <cell r="H909" t="e">
            <v>#N/A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 t="e">
            <v>#N/A</v>
          </cell>
          <cell r="N909">
            <v>0</v>
          </cell>
          <cell r="O909">
            <v>0</v>
          </cell>
        </row>
        <row r="910">
          <cell r="B910" t="str">
            <v>17002949</v>
          </cell>
          <cell r="C910" t="str">
            <v>FILTRO MAGNETICO 28 PGR</v>
          </cell>
          <cell r="D910" t="str">
            <v>MAGNET FILTER 28P INCL. PUMP</v>
          </cell>
          <cell r="E910" t="str">
            <v>MAGNET FILTER 28P INCL. PUMP</v>
          </cell>
          <cell r="F910" t="str">
            <v>-</v>
          </cell>
          <cell r="G910" t="str">
            <v>-</v>
          </cell>
          <cell r="H910" t="e">
            <v>#N/A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 t="e">
            <v>#N/A</v>
          </cell>
          <cell r="N910">
            <v>0</v>
          </cell>
          <cell r="O910">
            <v>0</v>
          </cell>
        </row>
        <row r="911">
          <cell r="B911" t="str">
            <v>3024056</v>
          </cell>
          <cell r="C911" t="str">
            <v>Насосный модуль 25-65</v>
          </cell>
          <cell r="D911" t="str">
            <v xml:space="preserve">Насосный модуль 25-65
Состав: группа безопасности, узел  регулировки и штуцеры для промывки; гидравлические подключения 3/4” под плоскую прокладку, гибкие трубки подводки и быстросъемные фитинги для расширительного бака. Размеры 250 x 375 мм. Расстояние между линия подачи и обратки0100 мм.
Для системы принудительной циркуляции. </v>
          </cell>
          <cell r="E911" t="str">
            <v>SOLAR PUMP STATION 25-65 (AR)</v>
          </cell>
          <cell r="F911">
            <v>139.52500000000001</v>
          </cell>
          <cell r="G911">
            <v>139.53</v>
          </cell>
          <cell r="H911">
            <v>139.52500000000001</v>
          </cell>
          <cell r="I911">
            <v>139.52500000000001</v>
          </cell>
          <cell r="J911">
            <v>139.52500000000001</v>
          </cell>
          <cell r="K911">
            <v>16743</v>
          </cell>
          <cell r="L911">
            <v>9767.1</v>
          </cell>
          <cell r="M911">
            <v>12278.2</v>
          </cell>
          <cell r="N911">
            <v>0</v>
          </cell>
          <cell r="O911">
            <v>0</v>
          </cell>
        </row>
        <row r="912">
          <cell r="B912" t="str">
            <v>3024057</v>
          </cell>
          <cell r="C912" t="str">
            <v>Насосный модуль каскадный 25-65</v>
          </cell>
          <cell r="D912" t="str">
            <v xml:space="preserve"> Насосный модуль каскадный 25-65 
Для системы принудительной циркуляции, для совместной работы с насосным модулем 25-65 и в системе с несколькими бойлерами или несколькими группами коллекторов. 
Состав: группа безопасности, узел  регулировки и штуцеры для промывки; гидравлические подключения 3/4” под плоскую прокладку </v>
          </cell>
          <cell r="E912" t="str">
            <v>CASCADE SOLAR PUMP STATION 25-65</v>
          </cell>
          <cell r="F912">
            <v>64.192916666666662</v>
          </cell>
          <cell r="G912">
            <v>110.05</v>
          </cell>
          <cell r="H912">
            <v>110.04499999999999</v>
          </cell>
          <cell r="I912">
            <v>110.045</v>
          </cell>
          <cell r="J912">
            <v>110.045</v>
          </cell>
          <cell r="K912">
            <v>7703.15</v>
          </cell>
          <cell r="L912">
            <v>7703.5</v>
          </cell>
          <cell r="M912">
            <v>9683.9599999999991</v>
          </cell>
          <cell r="N912">
            <v>0</v>
          </cell>
          <cell r="O912">
            <v>0</v>
          </cell>
        </row>
        <row r="913">
          <cell r="B913" t="str">
            <v>3078082</v>
          </cell>
          <cell r="C913" t="str">
            <v>DOC EXTRA (TK-RU-GR-CR-SRB-UA)</v>
          </cell>
          <cell r="D913" t="str">
            <v>DOC EXTRA (TK-RU-GR-CR-SRB-UA)</v>
          </cell>
          <cell r="E913" t="str">
            <v>DOC EXTRA (TK-RU-GR-CR-SRB-UA)</v>
          </cell>
          <cell r="F913" t="str">
            <v>-</v>
          </cell>
          <cell r="G913" t="str">
            <v>-</v>
          </cell>
          <cell r="H913" t="e">
            <v>#N/A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 t="e">
            <v>#N/A</v>
          </cell>
          <cell r="N913">
            <v>0</v>
          </cell>
          <cell r="O913">
            <v>0</v>
          </cell>
        </row>
        <row r="914">
          <cell r="B914" t="str">
            <v>3078097</v>
          </cell>
          <cell r="C914" t="str">
            <v>Комплект монтажа теплового насоса</v>
          </cell>
          <cell r="D914" t="str">
            <v>KIT FLEXI FEET HP</v>
          </cell>
          <cell r="E914" t="str">
            <v>KIT FLEXI FEET HP</v>
          </cell>
          <cell r="F914" t="str">
            <v>-</v>
          </cell>
          <cell r="G914" t="str">
            <v>-</v>
          </cell>
          <cell r="H914" t="e">
            <v>#N/A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 t="e">
            <v>#N/A</v>
          </cell>
          <cell r="N914">
            <v>0</v>
          </cell>
          <cell r="O914">
            <v>0</v>
          </cell>
        </row>
        <row r="915">
          <cell r="B915" t="str">
            <v>3078098</v>
          </cell>
          <cell r="C915" t="str">
            <v>HP SPLIT GAS PIPES KIT 5 M</v>
          </cell>
          <cell r="D915" t="str">
            <v>HP SPLIT GAS PIPES KIT 5 m</v>
          </cell>
          <cell r="E915" t="str">
            <v>HP SPLIT GAS PIPES KIT 5 m</v>
          </cell>
          <cell r="F915" t="str">
            <v>-</v>
          </cell>
          <cell r="G915" t="str">
            <v>-</v>
          </cell>
          <cell r="H915" t="e">
            <v>#N/A</v>
          </cell>
          <cell r="I915">
            <v>0</v>
          </cell>
          <cell r="J915">
            <v>34.515129999999999</v>
          </cell>
          <cell r="K915">
            <v>0</v>
          </cell>
          <cell r="L915">
            <v>0</v>
          </cell>
          <cell r="M915" t="e">
            <v>#N/A</v>
          </cell>
          <cell r="N915">
            <v>0</v>
          </cell>
          <cell r="O915">
            <v>0</v>
          </cell>
        </row>
        <row r="916">
          <cell r="B916" t="str">
            <v>3078099</v>
          </cell>
          <cell r="C916" t="str">
            <v>HP SPLIT GAS PIPES KIT 10 M</v>
          </cell>
          <cell r="D916" t="str">
            <v>HP SPLIT GAS PIPES KIT 10 m</v>
          </cell>
          <cell r="E916" t="str">
            <v>HP SPLIT GAS PIPES KIT 10 m</v>
          </cell>
          <cell r="F916" t="str">
            <v>-</v>
          </cell>
          <cell r="G916" t="str">
            <v>-</v>
          </cell>
          <cell r="H916" t="e">
            <v>#N/A</v>
          </cell>
          <cell r="I916">
            <v>0</v>
          </cell>
          <cell r="J916">
            <v>62.999669999999995</v>
          </cell>
          <cell r="K916">
            <v>0</v>
          </cell>
          <cell r="L916">
            <v>0</v>
          </cell>
          <cell r="M916" t="e">
            <v>#N/A</v>
          </cell>
          <cell r="N916">
            <v>0</v>
          </cell>
          <cell r="O916">
            <v>0</v>
          </cell>
        </row>
        <row r="917">
          <cell r="B917" t="str">
            <v>3078100</v>
          </cell>
          <cell r="C917" t="str">
            <v>HP SPLIT GAS PIPES KIT 20 M</v>
          </cell>
          <cell r="D917" t="str">
            <v>HP SPLIT GAS PIPES KIT 20 m</v>
          </cell>
          <cell r="E917" t="str">
            <v>HP SPLIT GAS PIPES KIT 20 m</v>
          </cell>
          <cell r="F917" t="str">
            <v>-</v>
          </cell>
          <cell r="G917" t="str">
            <v>-</v>
          </cell>
          <cell r="H917" t="e">
            <v>#N/A</v>
          </cell>
          <cell r="I917">
            <v>0</v>
          </cell>
          <cell r="J917">
            <v>116.79262</v>
          </cell>
          <cell r="K917">
            <v>0</v>
          </cell>
          <cell r="L917">
            <v>0</v>
          </cell>
          <cell r="M917" t="e">
            <v>#N/A</v>
          </cell>
          <cell r="N917">
            <v>0</v>
          </cell>
          <cell r="O917">
            <v>0</v>
          </cell>
        </row>
        <row r="918">
          <cell r="B918" t="str">
            <v>3078101</v>
          </cell>
          <cell r="C918" t="str">
            <v>HP WALL-HUNG BRACKETS</v>
          </cell>
          <cell r="D918" t="str">
            <v>HP SPLIT WALL-HUNG BRACKETS</v>
          </cell>
          <cell r="E918" t="str">
            <v>HP SPLIT WALL-HUNG BRACKETS</v>
          </cell>
          <cell r="F918" t="str">
            <v>-</v>
          </cell>
          <cell r="G918" t="str">
            <v>-</v>
          </cell>
          <cell r="H918" t="e">
            <v>#N/A</v>
          </cell>
          <cell r="I918">
            <v>0</v>
          </cell>
          <cell r="J918">
            <v>23.81082</v>
          </cell>
          <cell r="K918">
            <v>0</v>
          </cell>
          <cell r="L918">
            <v>0</v>
          </cell>
          <cell r="M918" t="e">
            <v>#N/A</v>
          </cell>
          <cell r="N918">
            <v>0</v>
          </cell>
          <cell r="O918">
            <v>0</v>
          </cell>
        </row>
        <row r="919">
          <cell r="B919" t="str">
            <v>3078102</v>
          </cell>
          <cell r="C919" t="str">
            <v>Гасители вибрации (4 pcs.)</v>
          </cell>
          <cell r="D919" t="str">
            <v>Гасители вибрации (4 pcs.)</v>
          </cell>
          <cell r="E919" t="str">
            <v>ANTI-VIBRATION PLOTS (4 pcs.)</v>
          </cell>
          <cell r="F919" t="str">
            <v>-</v>
          </cell>
          <cell r="G919" t="str">
            <v>-</v>
          </cell>
          <cell r="H919" t="e">
            <v>#N/A</v>
          </cell>
          <cell r="I919">
            <v>0</v>
          </cell>
          <cell r="J919">
            <v>24.46453</v>
          </cell>
          <cell r="K919">
            <v>0</v>
          </cell>
          <cell r="L919">
            <v>0</v>
          </cell>
          <cell r="M919" t="e">
            <v>#N/A</v>
          </cell>
          <cell r="N919">
            <v>0</v>
          </cell>
          <cell r="O919">
            <v>0</v>
          </cell>
        </row>
        <row r="920">
          <cell r="B920" t="str">
            <v>3078112</v>
          </cell>
          <cell r="C920" t="str">
            <v>INSULATION CYL CDZ 800 M1 - EU 2</v>
          </cell>
          <cell r="D920" t="str">
            <v>INSULATION CYL CDZ 800 M1 - EU 2</v>
          </cell>
          <cell r="E920" t="str">
            <v>INSULATION CYL CDZ 800 M1 - EU 2</v>
          </cell>
          <cell r="F920">
            <v>365.04758999999996</v>
          </cell>
          <cell r="G920">
            <v>365.05</v>
          </cell>
          <cell r="H920">
            <v>228.24087</v>
          </cell>
          <cell r="I920">
            <v>207.80542</v>
          </cell>
          <cell r="J920">
            <v>209.01900000000001</v>
          </cell>
          <cell r="K920">
            <v>43805.710799999993</v>
          </cell>
          <cell r="L920">
            <v>25553.5</v>
          </cell>
          <cell r="M920">
            <v>20085.19656</v>
          </cell>
          <cell r="N920">
            <v>0</v>
          </cell>
          <cell r="O920">
            <v>0</v>
          </cell>
        </row>
        <row r="921">
          <cell r="B921" t="str">
            <v>3078113</v>
          </cell>
          <cell r="C921" t="str">
            <v>INSULATION CYL CDZ 1000 M1 - EU 2</v>
          </cell>
          <cell r="D921" t="str">
            <v>INSULATION CYL CDZ 1000 M1 - EU 2</v>
          </cell>
          <cell r="E921" t="str">
            <v>INSULATION CYL CDZ 1000 M1 - EU 2</v>
          </cell>
          <cell r="F921">
            <v>414.22800000000001</v>
          </cell>
          <cell r="G921">
            <v>240.52</v>
          </cell>
          <cell r="H921">
            <v>255.89834000000002</v>
          </cell>
          <cell r="I921">
            <v>235.79993000000002</v>
          </cell>
          <cell r="J921">
            <v>237.17699999999999</v>
          </cell>
          <cell r="K921">
            <v>49707.360000000001</v>
          </cell>
          <cell r="L921">
            <v>16836.400000000001</v>
          </cell>
          <cell r="M921">
            <v>22519.053920000002</v>
          </cell>
          <cell r="N921">
            <v>0</v>
          </cell>
          <cell r="O921">
            <v>0</v>
          </cell>
        </row>
        <row r="922">
          <cell r="B922" t="str">
            <v>3078114</v>
          </cell>
          <cell r="C922" t="str">
            <v>INSULATION CYL CDZ 1500 M1 - EU 2</v>
          </cell>
          <cell r="D922" t="str">
            <v>INSULATION CYL CDZ 1500 M1 - EU 2</v>
          </cell>
          <cell r="E922" t="str">
            <v>INSULATION CYL CDZ 1500 M1 - EU 2</v>
          </cell>
          <cell r="F922">
            <v>506.90967999999998</v>
          </cell>
          <cell r="G922">
            <v>506.91</v>
          </cell>
          <cell r="H922">
            <v>307.01061999999996</v>
          </cell>
          <cell r="I922">
            <v>288.55882000000003</v>
          </cell>
          <cell r="J922">
            <v>290.24400000000003</v>
          </cell>
          <cell r="K922">
            <v>60829.161599999999</v>
          </cell>
          <cell r="L922">
            <v>35483.700000000004</v>
          </cell>
          <cell r="M922">
            <v>27016.934559999998</v>
          </cell>
          <cell r="N922">
            <v>0</v>
          </cell>
          <cell r="O922">
            <v>0</v>
          </cell>
        </row>
        <row r="923">
          <cell r="B923" t="str">
            <v>3078115</v>
          </cell>
          <cell r="C923" t="str">
            <v>INSULATION CYL CDZ 2000 M1 - EU 2</v>
          </cell>
          <cell r="D923" t="str">
            <v>INSULATION CYL CDZ 2000 M1 - EU 2</v>
          </cell>
          <cell r="E923" t="str">
            <v>INSULATION CYL CDZ 2000 M1 - EU 2</v>
          </cell>
          <cell r="F923">
            <v>331.59913999999998</v>
          </cell>
          <cell r="G923">
            <v>331.6</v>
          </cell>
          <cell r="H923">
            <v>352.80313999999998</v>
          </cell>
          <cell r="I923">
            <v>331.59913999999998</v>
          </cell>
          <cell r="J923">
            <v>335.73</v>
          </cell>
          <cell r="K923">
            <v>39791.896799999995</v>
          </cell>
          <cell r="L923">
            <v>23212</v>
          </cell>
          <cell r="M923">
            <v>31046.676319999999</v>
          </cell>
          <cell r="N923">
            <v>0</v>
          </cell>
          <cell r="O923">
            <v>0</v>
          </cell>
        </row>
        <row r="924">
          <cell r="B924" t="str">
            <v>3078116</v>
          </cell>
          <cell r="C924" t="str">
            <v>INSULATION CYL CDZ 2500 M1 - EU 2</v>
          </cell>
          <cell r="D924" t="str">
            <v>INSULATION CYL CDZ 2500 M1 - EU 2</v>
          </cell>
          <cell r="E924" t="str">
            <v>INSULATION CYL CDZ 2500 M1 - EU 2</v>
          </cell>
          <cell r="F924">
            <v>351.51479999999998</v>
          </cell>
          <cell r="G924">
            <v>351.51</v>
          </cell>
          <cell r="H924">
            <v>373.99229999999994</v>
          </cell>
          <cell r="I924">
            <v>351.51480000000004</v>
          </cell>
          <cell r="J924">
            <v>360.63900000000001</v>
          </cell>
          <cell r="K924">
            <v>42181.775999999998</v>
          </cell>
          <cell r="L924">
            <v>24605.7</v>
          </cell>
          <cell r="M924">
            <v>32911.322399999997</v>
          </cell>
          <cell r="N924">
            <v>0</v>
          </cell>
          <cell r="O924">
            <v>0</v>
          </cell>
        </row>
        <row r="925">
          <cell r="B925" t="str">
            <v>3078117</v>
          </cell>
          <cell r="C925" t="str">
            <v>INSULATION CYL CDZ 3000 M1 - EU 2</v>
          </cell>
          <cell r="D925" t="str">
            <v>INSULATION CYL CDZ 3000 M1 - EU 2</v>
          </cell>
          <cell r="E925" t="str">
            <v>INSULATION CYL CDZ 3000 M1 - EU 2</v>
          </cell>
          <cell r="F925">
            <v>741.44287999999995</v>
          </cell>
          <cell r="G925">
            <v>413.8</v>
          </cell>
          <cell r="H925">
            <v>440.2552</v>
          </cell>
          <cell r="I925">
            <v>413.79519999999997</v>
          </cell>
          <cell r="J925">
            <v>424.536</v>
          </cell>
          <cell r="K925">
            <v>88973.145599999989</v>
          </cell>
          <cell r="L925">
            <v>28966</v>
          </cell>
          <cell r="M925">
            <v>38742.457600000002</v>
          </cell>
          <cell r="N925">
            <v>0</v>
          </cell>
          <cell r="O925">
            <v>0</v>
          </cell>
        </row>
        <row r="926">
          <cell r="B926" t="str">
            <v>3078118</v>
          </cell>
          <cell r="C926" t="str">
            <v>INSULATION CYL CDZ 600F M1 - EU 2</v>
          </cell>
          <cell r="D926" t="str">
            <v>INSULATION CYL CDZ 600F M1 - EU 2</v>
          </cell>
          <cell r="E926" t="str">
            <v>INSULATION CYL CDZ 600F M1 - EU 2</v>
          </cell>
          <cell r="F926">
            <v>315.86718999999999</v>
          </cell>
          <cell r="G926">
            <v>315.87</v>
          </cell>
          <cell r="H926">
            <v>195.13863000000001</v>
          </cell>
          <cell r="I926">
            <v>179.8109</v>
          </cell>
          <cell r="J926">
            <v>185.19300000000001</v>
          </cell>
          <cell r="K926">
            <v>37904.0628</v>
          </cell>
          <cell r="L926">
            <v>22110.9</v>
          </cell>
          <cell r="M926">
            <v>17172.19944</v>
          </cell>
          <cell r="N926">
            <v>0</v>
          </cell>
          <cell r="O926">
            <v>0</v>
          </cell>
        </row>
        <row r="927">
          <cell r="B927" t="str">
            <v>3078119</v>
          </cell>
          <cell r="C927" t="str">
            <v>INSULATION CYL CDZ 800F M1 - EU 2</v>
          </cell>
          <cell r="D927" t="str">
            <v>INSULATION CYL CDZ 800F M1 - EU 2</v>
          </cell>
          <cell r="E927" t="str">
            <v>INSULATION CYL CDZ 800F M1 - EU 2</v>
          </cell>
          <cell r="F927">
            <v>346.13123999999993</v>
          </cell>
          <cell r="G927">
            <v>197.04</v>
          </cell>
          <cell r="H927">
            <v>209.63784999999999</v>
          </cell>
          <cell r="I927">
            <v>197.03829999999999</v>
          </cell>
          <cell r="J927">
            <v>198.18899999999999</v>
          </cell>
          <cell r="K927">
            <v>41535.748799999994</v>
          </cell>
          <cell r="L927">
            <v>13792.8</v>
          </cell>
          <cell r="M927">
            <v>18448.130799999999</v>
          </cell>
          <cell r="N927">
            <v>0</v>
          </cell>
          <cell r="O927">
            <v>0</v>
          </cell>
        </row>
        <row r="928">
          <cell r="B928" t="str">
            <v>3078120</v>
          </cell>
          <cell r="C928" t="str">
            <v>INSULATION CYL CDZ 1000F M1 - EU 2</v>
          </cell>
          <cell r="D928" t="str">
            <v>INSULATION CYL CDZ 1000F M1 - EU 2</v>
          </cell>
          <cell r="E928" t="str">
            <v>INSULATION CYL CDZ 1000F M1 - EU 2</v>
          </cell>
          <cell r="F928">
            <v>329.43165000000005</v>
          </cell>
          <cell r="G928">
            <v>329.43</v>
          </cell>
          <cell r="H928">
            <v>239.42246000000003</v>
          </cell>
          <cell r="I928">
            <v>225.03281000000001</v>
          </cell>
          <cell r="J928">
            <v>226.34700000000001</v>
          </cell>
          <cell r="K928">
            <v>39531.798000000003</v>
          </cell>
          <cell r="L928">
            <v>23060.100000000002</v>
          </cell>
          <cell r="M928">
            <v>21069.176480000002</v>
          </cell>
          <cell r="N928">
            <v>0</v>
          </cell>
          <cell r="O928">
            <v>0</v>
          </cell>
        </row>
        <row r="929">
          <cell r="B929" t="str">
            <v>3078121</v>
          </cell>
          <cell r="C929" t="str">
            <v>INSULATION CYL CDZ 1500F M1 - EU 2</v>
          </cell>
          <cell r="D929" t="str">
            <v>INSULATION CYL CDZ 1500F M1 - EU 2</v>
          </cell>
          <cell r="E929" t="str">
            <v>INSULATION CYL CDZ 1500F M1 - EU 2</v>
          </cell>
          <cell r="F929">
            <v>272.34480000000002</v>
          </cell>
          <cell r="G929">
            <v>272.33999999999997</v>
          </cell>
          <cell r="H929">
            <v>289.75979999999998</v>
          </cell>
          <cell r="I929">
            <v>272.34480000000002</v>
          </cell>
          <cell r="J929">
            <v>279.41399999999999</v>
          </cell>
          <cell r="K929">
            <v>32681.376</v>
          </cell>
          <cell r="L929">
            <v>19063.8</v>
          </cell>
          <cell r="M929">
            <v>25498.862399999998</v>
          </cell>
          <cell r="N929">
            <v>0</v>
          </cell>
          <cell r="O929">
            <v>0</v>
          </cell>
        </row>
        <row r="930">
          <cell r="B930" t="str">
            <v>3078122</v>
          </cell>
          <cell r="C930" t="str">
            <v>INSULATION CYL CDZ 2000F M1 - EU 2</v>
          </cell>
          <cell r="D930" t="str">
            <v>INSULATION CYL CDZ 2000F M1 - EU 2</v>
          </cell>
          <cell r="E930" t="str">
            <v>INSULATION CYL CDZ 2000F M1 - EU 2</v>
          </cell>
          <cell r="F930">
            <v>394.05547999999999</v>
          </cell>
          <cell r="G930">
            <v>394.06</v>
          </cell>
          <cell r="H930">
            <v>343.66860000000003</v>
          </cell>
          <cell r="I930">
            <v>323.0136</v>
          </cell>
          <cell r="J930">
            <v>335.73</v>
          </cell>
          <cell r="K930">
            <v>47286.657599999999</v>
          </cell>
          <cell r="L930">
            <v>27584.2</v>
          </cell>
          <cell r="M930">
            <v>30242.836800000001</v>
          </cell>
          <cell r="N930">
            <v>0</v>
          </cell>
          <cell r="O930">
            <v>0</v>
          </cell>
        </row>
        <row r="931">
          <cell r="B931" t="str">
            <v>3078123</v>
          </cell>
          <cell r="C931" t="str">
            <v>INSULATION CYL CDZ 2500F M1 - EU 2</v>
          </cell>
          <cell r="D931" t="str">
            <v>INSULATION CYL CDZ 2500F M1 - EU 2</v>
          </cell>
          <cell r="E931" t="str">
            <v>INSULATION CYL CDZ 2500F M1 - EU 2</v>
          </cell>
          <cell r="F931">
            <v>347.77798000000001</v>
          </cell>
          <cell r="G931">
            <v>347.78</v>
          </cell>
          <cell r="H931">
            <v>370.01652999999999</v>
          </cell>
          <cell r="I931">
            <v>347.77798000000001</v>
          </cell>
          <cell r="J931">
            <v>349.80900000000003</v>
          </cell>
          <cell r="K931">
            <v>41733.357600000003</v>
          </cell>
          <cell r="L931">
            <v>24344.6</v>
          </cell>
          <cell r="M931">
            <v>32561.45464</v>
          </cell>
          <cell r="N931">
            <v>0</v>
          </cell>
          <cell r="O931">
            <v>0</v>
          </cell>
        </row>
        <row r="932">
          <cell r="B932" t="str">
            <v>3078124</v>
          </cell>
          <cell r="C932" t="str">
            <v>INSULATION CYL CDZ 3000F M1 - EU 2</v>
          </cell>
          <cell r="D932" t="str">
            <v>INSULATION CYL CDZ 3000F M1 - EU 2</v>
          </cell>
          <cell r="E932" t="str">
            <v>INSULATION CYL CDZ 3000F M1 - EU 2</v>
          </cell>
          <cell r="F932">
            <v>413.79519999999997</v>
          </cell>
          <cell r="G932">
            <v>413.8</v>
          </cell>
          <cell r="H932">
            <v>440.2552</v>
          </cell>
          <cell r="I932">
            <v>413.79519999999997</v>
          </cell>
          <cell r="J932">
            <v>424.536</v>
          </cell>
          <cell r="K932">
            <v>49655.423999999999</v>
          </cell>
          <cell r="L932">
            <v>28966</v>
          </cell>
          <cell r="M932">
            <v>38742.457600000002</v>
          </cell>
          <cell r="N932">
            <v>0</v>
          </cell>
          <cell r="O932">
            <v>0</v>
          </cell>
        </row>
        <row r="933">
          <cell r="B933" t="str">
            <v>3078125</v>
          </cell>
          <cell r="C933" t="str">
            <v>INSULATION CYL CD1 800 M1 - EU 2</v>
          </cell>
          <cell r="D933" t="str">
            <v>INSULATION CYL CD1 800 M1 - EU 2</v>
          </cell>
          <cell r="E933" t="str">
            <v>INSULATION CYL CD1 800 M1 - EU 2</v>
          </cell>
          <cell r="F933">
            <v>287.30264999999997</v>
          </cell>
          <cell r="G933">
            <v>287.3</v>
          </cell>
          <cell r="H933">
            <v>234.53697999999997</v>
          </cell>
          <cell r="I933">
            <v>207.80857999999998</v>
          </cell>
          <cell r="J933">
            <v>209.01900000000001</v>
          </cell>
          <cell r="K933">
            <v>34476.317999999999</v>
          </cell>
          <cell r="L933">
            <v>20111</v>
          </cell>
          <cell r="M933">
            <v>20639.254239999998</v>
          </cell>
          <cell r="N933">
            <v>0</v>
          </cell>
          <cell r="O933">
            <v>0</v>
          </cell>
        </row>
        <row r="934">
          <cell r="B934" t="str">
            <v>3078126</v>
          </cell>
          <cell r="C934" t="str">
            <v>INSULATION CYL CD1 1000 M1 - EU 2</v>
          </cell>
          <cell r="D934" t="str">
            <v>INSULATION CYL CD1 1000 M1 - EU 2</v>
          </cell>
          <cell r="E934" t="str">
            <v>INSULATION CYL CD1 1000 M1 - EU 2</v>
          </cell>
          <cell r="F934">
            <v>414.22800000000001</v>
          </cell>
          <cell r="G934">
            <v>414.23</v>
          </cell>
          <cell r="H934">
            <v>250.87807999999998</v>
          </cell>
          <cell r="I934">
            <v>235.79993000000002</v>
          </cell>
          <cell r="J934">
            <v>237.17699999999999</v>
          </cell>
          <cell r="K934">
            <v>49707.360000000001</v>
          </cell>
          <cell r="L934">
            <v>28996.100000000002</v>
          </cell>
          <cell r="M934">
            <v>22077.27104</v>
          </cell>
          <cell r="N934">
            <v>0</v>
          </cell>
          <cell r="O934">
            <v>0</v>
          </cell>
        </row>
        <row r="935">
          <cell r="B935" t="str">
            <v>3078127</v>
          </cell>
          <cell r="C935" t="str">
            <v>INSULATION CYL CD1 1500 M1 - EU 2</v>
          </cell>
          <cell r="D935" t="str">
            <v>INSULATION CYL CD1 1500 M1 - EU 2</v>
          </cell>
          <cell r="E935" t="str">
            <v>INSULATION CYL CD1 1500 M1 - EU 2</v>
          </cell>
          <cell r="F935">
            <v>506.90967999999998</v>
          </cell>
          <cell r="G935">
            <v>506.91</v>
          </cell>
          <cell r="H935">
            <v>307.01061999999996</v>
          </cell>
          <cell r="I935">
            <v>288.55882000000003</v>
          </cell>
          <cell r="J935">
            <v>290.24400000000003</v>
          </cell>
          <cell r="K935">
            <v>60829.161599999999</v>
          </cell>
          <cell r="L935">
            <v>35483.700000000004</v>
          </cell>
          <cell r="M935">
            <v>27016.934559999998</v>
          </cell>
          <cell r="N935">
            <v>0</v>
          </cell>
          <cell r="O935">
            <v>0</v>
          </cell>
        </row>
        <row r="936">
          <cell r="B936" t="str">
            <v>3078128</v>
          </cell>
          <cell r="C936" t="str">
            <v>INSULATION CYL CD1 2000 M1 - EU 2</v>
          </cell>
          <cell r="D936" t="str">
            <v>INSULATION CYL CD1 2000 M1 - EU 2</v>
          </cell>
          <cell r="E936" t="str">
            <v>INSULATION CYL CD1 2000 M1 - EU 2</v>
          </cell>
          <cell r="F936">
            <v>333.78071999999997</v>
          </cell>
          <cell r="G936">
            <v>333.78</v>
          </cell>
          <cell r="H936">
            <v>355.12421999999998</v>
          </cell>
          <cell r="I936">
            <v>333.78071999999997</v>
          </cell>
          <cell r="J936">
            <v>335.73</v>
          </cell>
          <cell r="K936">
            <v>40053.686399999999</v>
          </cell>
          <cell r="L936">
            <v>23364.6</v>
          </cell>
          <cell r="M936">
            <v>31250.931359999999</v>
          </cell>
          <cell r="N936">
            <v>0</v>
          </cell>
          <cell r="O936">
            <v>0</v>
          </cell>
        </row>
        <row r="937">
          <cell r="B937" t="str">
            <v>3078129</v>
          </cell>
          <cell r="C937" t="str">
            <v>INSULATION CYL CD1 2500 M1 - EU 2</v>
          </cell>
          <cell r="D937" t="str">
            <v>INSULATION CYL CD1 2500 M1 - EU 2</v>
          </cell>
          <cell r="E937" t="str">
            <v>INSULATION CYL CD1 2500 M1 - EU 2</v>
          </cell>
          <cell r="F937">
            <v>437.39842000000004</v>
          </cell>
          <cell r="G937">
            <v>437.4</v>
          </cell>
          <cell r="H937">
            <v>381.47215</v>
          </cell>
          <cell r="I937">
            <v>358.54509999999999</v>
          </cell>
          <cell r="J937">
            <v>360.63900000000001</v>
          </cell>
          <cell r="K937">
            <v>52487.810400000002</v>
          </cell>
          <cell r="L937">
            <v>30618</v>
          </cell>
          <cell r="M937">
            <v>33569.549200000001</v>
          </cell>
          <cell r="N937">
            <v>0</v>
          </cell>
          <cell r="O937">
            <v>0</v>
          </cell>
        </row>
        <row r="938">
          <cell r="B938" t="str">
            <v>3078130</v>
          </cell>
          <cell r="C938" t="str">
            <v>INSULATION CYL CD1 3000 M1 - EU 2</v>
          </cell>
          <cell r="D938" t="str">
            <v>INSULATION CYL CD1 3000 M1 - EU 2</v>
          </cell>
          <cell r="E938" t="str">
            <v>INSULATION CYL CD1 3000 M1 - EU 2</v>
          </cell>
          <cell r="F938">
            <v>422.0711</v>
          </cell>
          <cell r="G938">
            <v>422.07</v>
          </cell>
          <cell r="H938">
            <v>449.06030000000004</v>
          </cell>
          <cell r="I938">
            <v>422.0711</v>
          </cell>
          <cell r="J938">
            <v>424.536</v>
          </cell>
          <cell r="K938">
            <v>50648.531999999999</v>
          </cell>
          <cell r="L938">
            <v>29544.899999999998</v>
          </cell>
          <cell r="M938">
            <v>39517.306400000001</v>
          </cell>
          <cell r="N938">
            <v>0</v>
          </cell>
          <cell r="O938">
            <v>0</v>
          </cell>
        </row>
        <row r="939">
          <cell r="B939" t="str">
            <v>3078131</v>
          </cell>
          <cell r="C939" t="str">
            <v>INSULATION CYL CD1 600F - EU 2</v>
          </cell>
          <cell r="D939" t="str">
            <v>INSULATION CYL CD1 600F - EU 2</v>
          </cell>
          <cell r="E939" t="str">
            <v>INSULATION CYL CD1 600F - EU 2</v>
          </cell>
          <cell r="F939">
            <v>219.35368000000003</v>
          </cell>
          <cell r="G939">
            <v>219.35</v>
          </cell>
          <cell r="H939">
            <v>195.13863000000001</v>
          </cell>
          <cell r="I939">
            <v>179.8109</v>
          </cell>
          <cell r="J939">
            <v>184.11</v>
          </cell>
          <cell r="K939">
            <v>26322.441600000002</v>
          </cell>
          <cell r="L939">
            <v>15354.5</v>
          </cell>
          <cell r="M939">
            <v>17172.19944</v>
          </cell>
          <cell r="N939">
            <v>0</v>
          </cell>
          <cell r="O939">
            <v>0</v>
          </cell>
        </row>
        <row r="940">
          <cell r="B940" t="str">
            <v>3078132</v>
          </cell>
          <cell r="C940" t="str">
            <v>INSULATION CYL CD1 800F - EU 2</v>
          </cell>
          <cell r="D940" t="str">
            <v>INSULATION CYL CD1 800F - EU 2</v>
          </cell>
          <cell r="E940" t="str">
            <v>INSULATION CYL CD1 800F - EU 2</v>
          </cell>
          <cell r="F940">
            <v>346.13123999999993</v>
          </cell>
          <cell r="G940">
            <v>205</v>
          </cell>
          <cell r="H940">
            <v>218.10602</v>
          </cell>
          <cell r="I940">
            <v>197.03829999999999</v>
          </cell>
          <cell r="J940">
            <v>200.8965</v>
          </cell>
          <cell r="K940">
            <v>41535.748799999994</v>
          </cell>
          <cell r="L940">
            <v>14350</v>
          </cell>
          <cell r="M940">
            <v>19193.329760000001</v>
          </cell>
          <cell r="N940">
            <v>0</v>
          </cell>
          <cell r="O940">
            <v>0</v>
          </cell>
        </row>
        <row r="941">
          <cell r="B941" t="str">
            <v>3078133</v>
          </cell>
          <cell r="C941" t="str">
            <v>INSULATION CYL CD1 1000F - EU 2</v>
          </cell>
          <cell r="D941" t="str">
            <v>INSULATION CYL CD1 1000F - EU 2</v>
          </cell>
          <cell r="E941" t="str">
            <v>INSULATION CYL CD1 1000F - EU 2</v>
          </cell>
          <cell r="F941">
            <v>395.31163999999995</v>
          </cell>
          <cell r="G941">
            <v>395.31</v>
          </cell>
          <cell r="H941">
            <v>251.53509000000003</v>
          </cell>
          <cell r="I941">
            <v>225.03148999999996</v>
          </cell>
          <cell r="J941">
            <v>226.85240999999999</v>
          </cell>
          <cell r="K941">
            <v>47437.396799999995</v>
          </cell>
          <cell r="L941">
            <v>27671.7</v>
          </cell>
          <cell r="M941">
            <v>22135.087920000002</v>
          </cell>
          <cell r="N941">
            <v>0</v>
          </cell>
          <cell r="O941">
            <v>0</v>
          </cell>
        </row>
        <row r="942">
          <cell r="B942" t="str">
            <v>3078134</v>
          </cell>
          <cell r="C942" t="str">
            <v>INSULATION CYL CD1 1500F M1 - EU 2</v>
          </cell>
          <cell r="D942" t="str">
            <v>INSULATION CYL CD1 1500F M1 - EU 2</v>
          </cell>
          <cell r="E942" t="str">
            <v>INSULATION CYL CD1 1500F M1 - EU 2</v>
          </cell>
          <cell r="F942">
            <v>487.99331999999998</v>
          </cell>
          <cell r="G942">
            <v>447.33</v>
          </cell>
          <cell r="H942">
            <v>307.49354999999997</v>
          </cell>
          <cell r="I942">
            <v>277.79169999999999</v>
          </cell>
          <cell r="J942">
            <v>279.41399999999999</v>
          </cell>
          <cell r="K942">
            <v>58559.198400000001</v>
          </cell>
          <cell r="L942">
            <v>31313.1</v>
          </cell>
          <cell r="M942">
            <v>27059.432399999998</v>
          </cell>
          <cell r="N942">
            <v>0</v>
          </cell>
          <cell r="O942">
            <v>0</v>
          </cell>
        </row>
        <row r="943">
          <cell r="B943" t="str">
            <v>3078135</v>
          </cell>
          <cell r="C943" t="str">
            <v>INSULATION CYL CD1 2000F M1 - EU 2</v>
          </cell>
          <cell r="D943" t="str">
            <v>INSULATION CYL CD1 2000F M1 - EU 2</v>
          </cell>
          <cell r="E943" t="str">
            <v>INSULATION CYL CD1 2000F M1 - EU 2</v>
          </cell>
          <cell r="F943">
            <v>567.43777999999998</v>
          </cell>
          <cell r="G943">
            <v>567.44000000000005</v>
          </cell>
          <cell r="H943">
            <v>348.161</v>
          </cell>
          <cell r="I943">
            <v>327.23599999999999</v>
          </cell>
          <cell r="J943">
            <v>324.89999999999998</v>
          </cell>
          <cell r="K943">
            <v>68092.533599999995</v>
          </cell>
          <cell r="L943">
            <v>39720.800000000003</v>
          </cell>
          <cell r="M943">
            <v>30638.168000000001</v>
          </cell>
          <cell r="N943">
            <v>0</v>
          </cell>
          <cell r="O943">
            <v>0</v>
          </cell>
        </row>
        <row r="944">
          <cell r="B944" t="str">
            <v>3078136</v>
          </cell>
          <cell r="C944" t="str">
            <v>INSULATION CYL CD1 2500F M1 - EU 2</v>
          </cell>
          <cell r="D944" t="str">
            <v>INSULATION CYL CD1 2500F M1 - EU 2</v>
          </cell>
          <cell r="E944" t="str">
            <v>INSULATION CYL CD1 2500F M1 - EU 2</v>
          </cell>
          <cell r="F944">
            <v>351.51479999999998</v>
          </cell>
          <cell r="G944">
            <v>351.51</v>
          </cell>
          <cell r="H944">
            <v>373.99229999999994</v>
          </cell>
          <cell r="I944">
            <v>351.51480000000004</v>
          </cell>
          <cell r="J944">
            <v>360.63900000000001</v>
          </cell>
          <cell r="K944">
            <v>42181.775999999998</v>
          </cell>
          <cell r="L944">
            <v>24605.7</v>
          </cell>
          <cell r="M944">
            <v>32911.322399999997</v>
          </cell>
          <cell r="N944">
            <v>0</v>
          </cell>
          <cell r="O944">
            <v>0</v>
          </cell>
        </row>
        <row r="945">
          <cell r="B945" t="str">
            <v>3078137</v>
          </cell>
          <cell r="C945" t="str">
            <v>INSULATION CYL CD1 3000F M1 - EU 2</v>
          </cell>
          <cell r="D945" t="str">
            <v>INSULATION CYL CD1 3000F M1 - EU 2</v>
          </cell>
          <cell r="E945" t="str">
            <v>INSULATION CYL CD1 3000F M1 - EU 2</v>
          </cell>
          <cell r="F945">
            <v>413.79519999999997</v>
          </cell>
          <cell r="G945">
            <v>413.8</v>
          </cell>
          <cell r="H945">
            <v>440.2552</v>
          </cell>
          <cell r="I945">
            <v>413.79519999999997</v>
          </cell>
          <cell r="J945">
            <v>424.536</v>
          </cell>
          <cell r="K945">
            <v>49655.423999999999</v>
          </cell>
          <cell r="L945">
            <v>28966</v>
          </cell>
          <cell r="M945">
            <v>38742.457600000002</v>
          </cell>
          <cell r="N945">
            <v>0</v>
          </cell>
          <cell r="O945">
            <v>0</v>
          </cell>
        </row>
        <row r="946">
          <cell r="B946" t="str">
            <v>3078138</v>
          </cell>
          <cell r="C946" t="str">
            <v>INSULATION CYL CD2 600F - EU 2</v>
          </cell>
          <cell r="D946" t="str">
            <v>INSULATION CYL CD2 600F - EU 2</v>
          </cell>
          <cell r="E946" t="str">
            <v>INSULATION CYL CD2 600F - EU 2</v>
          </cell>
          <cell r="F946">
            <v>182.61880000000002</v>
          </cell>
          <cell r="G946">
            <v>182.62</v>
          </cell>
          <cell r="H946">
            <v>194.29629999999997</v>
          </cell>
          <cell r="I946">
            <v>182.61879999999999</v>
          </cell>
          <cell r="J946">
            <v>187.35900000000001</v>
          </cell>
          <cell r="K946">
            <v>21914.256000000001</v>
          </cell>
          <cell r="L946">
            <v>12783.4</v>
          </cell>
          <cell r="M946">
            <v>17098.074399999998</v>
          </cell>
          <cell r="N946">
            <v>0</v>
          </cell>
          <cell r="O946">
            <v>0</v>
          </cell>
        </row>
        <row r="947">
          <cell r="B947" t="str">
            <v>3078139</v>
          </cell>
          <cell r="C947" t="str">
            <v>INSULATION CYL CD2 800F - EU 2</v>
          </cell>
          <cell r="D947" t="str">
            <v>INSULATION CYL CD2 800F - EU 2</v>
          </cell>
          <cell r="E947" t="str">
            <v>INSULATION CYL CD2 800F - EU 2</v>
          </cell>
          <cell r="F947">
            <v>346.13123999999993</v>
          </cell>
          <cell r="G947">
            <v>346.13</v>
          </cell>
          <cell r="H947">
            <v>216.67968999999997</v>
          </cell>
          <cell r="I947">
            <v>195.10655</v>
          </cell>
          <cell r="J947">
            <v>199.99401</v>
          </cell>
          <cell r="K947">
            <v>41535.748799999994</v>
          </cell>
          <cell r="L947">
            <v>24229.1</v>
          </cell>
          <cell r="M947">
            <v>19067.812719999998</v>
          </cell>
          <cell r="N947">
            <v>0</v>
          </cell>
          <cell r="O947">
            <v>0</v>
          </cell>
        </row>
        <row r="948">
          <cell r="B948" t="str">
            <v>3078140</v>
          </cell>
          <cell r="C948" t="str">
            <v>INSULATION CYL CD2 1000F - EU 2</v>
          </cell>
          <cell r="D948" t="str">
            <v>INSULATION CYL CD2 1000F - EU 2</v>
          </cell>
          <cell r="E948" t="str">
            <v>INSULATION CYL CD2 1000F - EU 2</v>
          </cell>
          <cell r="F948">
            <v>395.31163999999995</v>
          </cell>
          <cell r="G948">
            <v>274.52</v>
          </cell>
          <cell r="H948">
            <v>242.61206000000001</v>
          </cell>
          <cell r="I948">
            <v>224.19235</v>
          </cell>
          <cell r="J948">
            <v>227.55032999999997</v>
          </cell>
          <cell r="K948">
            <v>47437.396799999995</v>
          </cell>
          <cell r="L948">
            <v>19216.399999999998</v>
          </cell>
          <cell r="M948">
            <v>21349.861280000001</v>
          </cell>
          <cell r="N948">
            <v>0</v>
          </cell>
          <cell r="O948">
            <v>0</v>
          </cell>
        </row>
        <row r="949">
          <cell r="B949" t="str">
            <v>3078141</v>
          </cell>
          <cell r="C949" t="str">
            <v>INSULATION CYL CD2 1500F - EU 2</v>
          </cell>
          <cell r="D949" t="str">
            <v>INSULATION CYL CD2 1500F - EU 2</v>
          </cell>
          <cell r="E949" t="str">
            <v>INSULATION CYL CD2 1500F - EU 2</v>
          </cell>
          <cell r="F949">
            <v>406.65933999999999</v>
          </cell>
          <cell r="G949">
            <v>406.66</v>
          </cell>
          <cell r="H949">
            <v>295.55275</v>
          </cell>
          <cell r="I949">
            <v>277.78958</v>
          </cell>
          <cell r="J949">
            <v>283.74599999999998</v>
          </cell>
          <cell r="K949">
            <v>48799.120799999997</v>
          </cell>
          <cell r="L949">
            <v>28466.2</v>
          </cell>
          <cell r="M949">
            <v>26008.642</v>
          </cell>
          <cell r="N949">
            <v>0</v>
          </cell>
          <cell r="O949">
            <v>0</v>
          </cell>
        </row>
        <row r="950">
          <cell r="B950" t="str">
            <v>3078142</v>
          </cell>
          <cell r="C950" t="str">
            <v>INSULATION CYL CD2 2000F - EU 2</v>
          </cell>
          <cell r="D950" t="str">
            <v>INSULATION CYL CD2 2000F - EU 2</v>
          </cell>
          <cell r="E950" t="str">
            <v>INSULATION CYL CD2 2000F - EU 2</v>
          </cell>
          <cell r="F950">
            <v>567.43777999999998</v>
          </cell>
          <cell r="G950">
            <v>394.06</v>
          </cell>
          <cell r="H950">
            <v>345.95972</v>
          </cell>
          <cell r="I950">
            <v>323.0136</v>
          </cell>
          <cell r="J950">
            <v>327.60750000000002</v>
          </cell>
          <cell r="K950">
            <v>68092.533599999995</v>
          </cell>
          <cell r="L950">
            <v>27584.2</v>
          </cell>
          <cell r="M950">
            <v>30444.45536</v>
          </cell>
          <cell r="N950">
            <v>0</v>
          </cell>
          <cell r="O950">
            <v>0</v>
          </cell>
        </row>
        <row r="951">
          <cell r="B951" t="str">
            <v>3078143</v>
          </cell>
          <cell r="C951" t="str">
            <v>INSULATION CYL CD2 2500F - EU 2</v>
          </cell>
          <cell r="D951" t="str">
            <v>INSULATION CYL CD2 2500F - EU 2</v>
          </cell>
          <cell r="E951" t="str">
            <v>INSULATION CYL CD2 2500F - EU 2</v>
          </cell>
          <cell r="F951">
            <v>361.82801000000001</v>
          </cell>
          <cell r="G951">
            <v>361.83</v>
          </cell>
          <cell r="H951">
            <v>384.96499</v>
          </cell>
          <cell r="I951">
            <v>346.72238000000004</v>
          </cell>
          <cell r="J951">
            <v>349.80900000000003</v>
          </cell>
          <cell r="K951">
            <v>43419.361199999999</v>
          </cell>
          <cell r="L951">
            <v>25328.1</v>
          </cell>
          <cell r="M951">
            <v>33876.919119999999</v>
          </cell>
          <cell r="N951">
            <v>0</v>
          </cell>
          <cell r="O951">
            <v>0</v>
          </cell>
        </row>
        <row r="952">
          <cell r="B952" t="str">
            <v>3078144</v>
          </cell>
          <cell r="C952" t="str">
            <v>INSULATION CYL CD2 3000F - EU 2</v>
          </cell>
          <cell r="D952" t="str">
            <v>INSULATION CYL CD2 3000F - EU 2</v>
          </cell>
          <cell r="E952" t="str">
            <v>INSULATION CYL CD2 3000F - EU 2</v>
          </cell>
          <cell r="F952">
            <v>413.79519999999997</v>
          </cell>
          <cell r="G952">
            <v>413.8</v>
          </cell>
          <cell r="H952">
            <v>440.2552</v>
          </cell>
          <cell r="I952">
            <v>413.79519999999997</v>
          </cell>
          <cell r="J952">
            <v>424.536</v>
          </cell>
          <cell r="K952">
            <v>49655.423999999999</v>
          </cell>
          <cell r="L952">
            <v>28966</v>
          </cell>
          <cell r="M952">
            <v>38742.457600000002</v>
          </cell>
          <cell r="N952">
            <v>0</v>
          </cell>
          <cell r="O952">
            <v>0</v>
          </cell>
        </row>
        <row r="953">
          <cell r="B953" t="str">
            <v>3078145</v>
          </cell>
          <cell r="C953" t="str">
            <v>INSULATION CYL CKZ 800 M1 - EU 2</v>
          </cell>
          <cell r="D953" t="str">
            <v>INSULATION CYL CKZ 800 M1 - EU 2</v>
          </cell>
          <cell r="E953" t="str">
            <v>INSULATION CYL CKZ 800 M1 - EU 2</v>
          </cell>
          <cell r="F953">
            <v>327.21488999999997</v>
          </cell>
          <cell r="G953">
            <v>182.62</v>
          </cell>
          <cell r="H953">
            <v>194.29629999999997</v>
          </cell>
          <cell r="I953">
            <v>182.61879999999999</v>
          </cell>
          <cell r="J953">
            <v>187.35900000000001</v>
          </cell>
          <cell r="K953">
            <v>39265.786799999994</v>
          </cell>
          <cell r="L953">
            <v>12783.4</v>
          </cell>
          <cell r="M953">
            <v>17098.074399999998</v>
          </cell>
          <cell r="N953">
            <v>0</v>
          </cell>
          <cell r="O953">
            <v>0</v>
          </cell>
        </row>
        <row r="954">
          <cell r="B954" t="str">
            <v>3078146</v>
          </cell>
          <cell r="C954" t="str">
            <v>INSULATION CYL CKZ 1000 M1 - EU 2</v>
          </cell>
          <cell r="D954" t="str">
            <v>INSULATION CYL CKZ 1000 M1 - EU 2</v>
          </cell>
          <cell r="E954" t="str">
            <v>INSULATION CYL CKZ 1000 M1 - EU 2</v>
          </cell>
          <cell r="F954">
            <v>213.11508000000001</v>
          </cell>
          <cell r="G954">
            <v>213.12</v>
          </cell>
          <cell r="H954">
            <v>226.74265999999997</v>
          </cell>
          <cell r="I954">
            <v>208.88213000000002</v>
          </cell>
          <cell r="J954">
            <v>210.102</v>
          </cell>
          <cell r="K954">
            <v>25573.809600000001</v>
          </cell>
          <cell r="L954">
            <v>14918.4</v>
          </cell>
          <cell r="M954">
            <v>19953.354079999997</v>
          </cell>
          <cell r="N954">
            <v>0</v>
          </cell>
          <cell r="O954">
            <v>0</v>
          </cell>
        </row>
        <row r="955">
          <cell r="B955" t="str">
            <v>3078147</v>
          </cell>
          <cell r="C955" t="str">
            <v>INSULATION CYL CKZ 1500 M1 - EU 2</v>
          </cell>
          <cell r="D955" t="str">
            <v>INSULATION CYL CKZ 1500 M1 - EU 2</v>
          </cell>
          <cell r="E955" t="str">
            <v>INSULATION CYL CKZ 1500 M1 - EU 2</v>
          </cell>
          <cell r="F955">
            <v>472.85602</v>
          </cell>
          <cell r="G955">
            <v>433.46</v>
          </cell>
          <cell r="H955">
            <v>292.11831000000001</v>
          </cell>
          <cell r="I955">
            <v>266.53899999999999</v>
          </cell>
          <cell r="J955">
            <v>270.75</v>
          </cell>
          <cell r="K955">
            <v>56742.722399999999</v>
          </cell>
          <cell r="L955">
            <v>30342.199999999997</v>
          </cell>
          <cell r="M955">
            <v>25706.41128</v>
          </cell>
          <cell r="N955">
            <v>0</v>
          </cell>
          <cell r="O955">
            <v>0</v>
          </cell>
        </row>
        <row r="956">
          <cell r="B956" t="str">
            <v>3078148</v>
          </cell>
          <cell r="C956" t="str">
            <v>INSULATION CYL CKZ 2000 M1 - EU 2</v>
          </cell>
          <cell r="D956" t="str">
            <v>INSULATION CYL CKZ 2000 M1 - EU 2</v>
          </cell>
          <cell r="E956" t="str">
            <v>INSULATION CYL CKZ 2000 M1 - EU 2</v>
          </cell>
          <cell r="F956">
            <v>314.56880000000001</v>
          </cell>
          <cell r="G956">
            <v>314.57</v>
          </cell>
          <cell r="H956">
            <v>334.68380000000002</v>
          </cell>
          <cell r="I956">
            <v>314.56880000000001</v>
          </cell>
          <cell r="J956">
            <v>322.73399999999998</v>
          </cell>
          <cell r="K956">
            <v>37748.256000000001</v>
          </cell>
          <cell r="L956">
            <v>22019.899999999998</v>
          </cell>
          <cell r="M956">
            <v>29452.1744</v>
          </cell>
          <cell r="N956">
            <v>0</v>
          </cell>
          <cell r="O956">
            <v>0</v>
          </cell>
        </row>
        <row r="957">
          <cell r="B957" t="str">
            <v>3078149</v>
          </cell>
          <cell r="C957" t="str">
            <v>INSULATION CYL CKZ 2500 M1 - EU 2</v>
          </cell>
          <cell r="D957" t="str">
            <v>INSULATION CYL CKZ 2500 M1 - EU 2</v>
          </cell>
          <cell r="E957" t="str">
            <v>INSULATION CYL CKZ 2500 M1 - EU 2</v>
          </cell>
          <cell r="F957">
            <v>339.90319999999997</v>
          </cell>
          <cell r="G957">
            <v>339.9</v>
          </cell>
          <cell r="H957">
            <v>361.63820000000004</v>
          </cell>
          <cell r="I957">
            <v>339.90320000000003</v>
          </cell>
          <cell r="J957">
            <v>304.32299999999998</v>
          </cell>
          <cell r="K957">
            <v>40788.383999999998</v>
          </cell>
          <cell r="L957">
            <v>23793</v>
          </cell>
          <cell r="M957">
            <v>31824.161600000003</v>
          </cell>
          <cell r="N957">
            <v>0</v>
          </cell>
          <cell r="O957">
            <v>0</v>
          </cell>
        </row>
        <row r="958">
          <cell r="B958" t="str">
            <v>3078150</v>
          </cell>
          <cell r="C958" t="str">
            <v>INSULATION CYL CKZ 3000 M1 - EU 2</v>
          </cell>
          <cell r="D958" t="str">
            <v>INSULATION CYL CKZ 3000 M1 - EU 2</v>
          </cell>
          <cell r="E958" t="str">
            <v>INSULATION CYL CKZ 3000 M1 - EU 2</v>
          </cell>
          <cell r="F958" t="str">
            <v>-</v>
          </cell>
          <cell r="G958" t="str">
            <v>-</v>
          </cell>
          <cell r="H958" t="str">
            <v>-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</row>
        <row r="959">
          <cell r="B959" t="str">
            <v>3024059</v>
          </cell>
          <cell r="C959" t="str">
            <v>Насосный модуль 25-120</v>
          </cell>
          <cell r="D959" t="str">
            <v xml:space="preserve">Насосный модуль 25-120
Состав: группа безопасности; гидравлические подключения 2”  изоляции; гибкие трубки подводки и быстросъемные фитинги для расширительного бака.
Для системы принудительной циркуляции. </v>
          </cell>
          <cell r="E959" t="str">
            <v>SOLAR PUMP STATION 25-120</v>
          </cell>
          <cell r="F959">
            <v>285.59500000000003</v>
          </cell>
          <cell r="G959">
            <v>285.60000000000002</v>
          </cell>
          <cell r="H959">
            <v>285.59500000000003</v>
          </cell>
          <cell r="I959">
            <v>285.59500000000003</v>
          </cell>
          <cell r="J959">
            <v>285.59500000000003</v>
          </cell>
          <cell r="K959">
            <v>34271.4</v>
          </cell>
          <cell r="L959">
            <v>19992</v>
          </cell>
          <cell r="M959">
            <v>25132.36</v>
          </cell>
          <cell r="N959">
            <v>0</v>
          </cell>
          <cell r="O959">
            <v>0</v>
          </cell>
        </row>
        <row r="960">
          <cell r="B960" t="str">
            <v>3024091</v>
          </cell>
          <cell r="C960" t="str">
            <v>Насосная группа для заполнения системы</v>
          </cell>
          <cell r="D960" t="str">
            <v>Насосная группа с электроприводом для заполнения системы</v>
          </cell>
          <cell r="E960" t="str">
            <v>GRUPPO RIEMPIMENTO SOLARE</v>
          </cell>
          <cell r="F960">
            <v>260.48333000000002</v>
          </cell>
          <cell r="G960">
            <v>260.48</v>
          </cell>
          <cell r="H960">
            <v>260.48332999999997</v>
          </cell>
          <cell r="I960">
            <v>260.48333000000002</v>
          </cell>
          <cell r="J960">
            <v>272.42</v>
          </cell>
          <cell r="K960">
            <v>31257.999600000003</v>
          </cell>
          <cell r="L960">
            <v>18233.600000000002</v>
          </cell>
          <cell r="M960">
            <v>22922.533039999998</v>
          </cell>
          <cell r="N960">
            <v>0</v>
          </cell>
          <cell r="O960">
            <v>0</v>
          </cell>
        </row>
        <row r="961">
          <cell r="B961" t="str">
            <v>3024151</v>
          </cell>
          <cell r="C961" t="str">
            <v>Цифровой насосный модуль</v>
          </cell>
          <cell r="D961" t="str">
            <v>Цифровой насосный модуль
Цифровая насосная станция, с устройствами безопасности, регулирования и промывки, цифровыми датчиками давления и температуры, электронным блоком управления и двумя датчиками бойлера. Гидравлические подключения 18мм или 3/4" с уплотнениями. Размер: 275 x 480 мм. Требуется заказ пульта управления Sensys (код 3318613)</v>
          </cell>
          <cell r="E961" t="str">
            <v>DIGITAL PUMP GROUP (AR)</v>
          </cell>
          <cell r="F961">
            <v>172.64102</v>
          </cell>
          <cell r="G961">
            <v>172.64</v>
          </cell>
          <cell r="H961">
            <v>172.64102</v>
          </cell>
          <cell r="I961">
            <v>172.64102</v>
          </cell>
          <cell r="J961">
            <v>172.64102</v>
          </cell>
          <cell r="K961">
            <v>20716.922399999999</v>
          </cell>
          <cell r="L961">
            <v>12084.8</v>
          </cell>
          <cell r="M961">
            <v>15192.40976</v>
          </cell>
          <cell r="N961">
            <v>0</v>
          </cell>
          <cell r="O961">
            <v>0</v>
          </cell>
        </row>
        <row r="962">
          <cell r="B962" t="str">
            <v>3024152</v>
          </cell>
          <cell r="C962" t="str">
            <v>Модуль ГВС (FWS)</v>
          </cell>
          <cell r="D962" t="str">
            <v>Модуль мгновенного производства горячей воды (FWS)
Производительность от 2,5 до 32 л/мин. Температура нагрева от 36 до 65 °C. Размеры 700x400x295 мм</v>
          </cell>
          <cell r="E962" t="str">
            <v>FRESH WATER STATION</v>
          </cell>
          <cell r="F962">
            <v>391.65596999999997</v>
          </cell>
          <cell r="G962">
            <v>382.53</v>
          </cell>
          <cell r="H962">
            <v>315.69211000000001</v>
          </cell>
          <cell r="I962">
            <v>329.32710000000003</v>
          </cell>
          <cell r="J962">
            <v>329.32709999999997</v>
          </cell>
          <cell r="K962">
            <v>46998.716399999998</v>
          </cell>
          <cell r="L962">
            <v>26777.1</v>
          </cell>
          <cell r="M962">
            <v>27780.90568</v>
          </cell>
          <cell r="N962">
            <v>0</v>
          </cell>
          <cell r="O962">
            <v>0</v>
          </cell>
        </row>
        <row r="963">
          <cell r="B963" t="str">
            <v>3079008</v>
          </cell>
          <cell r="C963" t="str">
            <v>NUOS PRIMO 200</v>
          </cell>
          <cell r="D963" t="str">
            <v>NUOS PRIMO 200</v>
          </cell>
          <cell r="E963" t="str">
            <v>NUOS PRIMO 200</v>
          </cell>
          <cell r="F963">
            <v>381.03806666666668</v>
          </cell>
          <cell r="G963">
            <v>653.21</v>
          </cell>
          <cell r="H963">
            <v>519.59736363636364</v>
          </cell>
          <cell r="I963">
            <v>537.93609411764703</v>
          </cell>
          <cell r="J963">
            <v>578.79200000000003</v>
          </cell>
          <cell r="K963">
            <v>45724.567999999999</v>
          </cell>
          <cell r="L963">
            <v>45724.700000000004</v>
          </cell>
          <cell r="M963">
            <v>45724.567999999999</v>
          </cell>
          <cell r="N963">
            <v>0</v>
          </cell>
          <cell r="O963">
            <v>0</v>
          </cell>
        </row>
        <row r="964">
          <cell r="B964" t="str">
            <v>3079009</v>
          </cell>
          <cell r="C964" t="str">
            <v>NUOS PRIMO 240</v>
          </cell>
          <cell r="D964" t="str">
            <v>NUOS PRIMO 240</v>
          </cell>
          <cell r="E964" t="str">
            <v>NUOS PRIMO 240</v>
          </cell>
          <cell r="F964">
            <v>363.59375</v>
          </cell>
          <cell r="G964">
            <v>623.29999999999995</v>
          </cell>
          <cell r="H964">
            <v>495.80965909090907</v>
          </cell>
          <cell r="I964">
            <v>513.30882352941171</v>
          </cell>
          <cell r="J964">
            <v>581.75</v>
          </cell>
          <cell r="K964">
            <v>43631.25</v>
          </cell>
          <cell r="L964">
            <v>43631</v>
          </cell>
          <cell r="M964">
            <v>43631.25</v>
          </cell>
          <cell r="N964">
            <v>0</v>
          </cell>
          <cell r="O964">
            <v>0</v>
          </cell>
        </row>
        <row r="965">
          <cell r="B965" t="str">
            <v>3079010</v>
          </cell>
          <cell r="C965" t="str">
            <v>NUOS PRIMO 240 SYS</v>
          </cell>
          <cell r="D965" t="str">
            <v>NUOS PRIMO 240 SYS</v>
          </cell>
          <cell r="E965" t="str">
            <v>NUOS PRIMO 240 SYS</v>
          </cell>
          <cell r="F965">
            <v>400.39375000000001</v>
          </cell>
          <cell r="G965">
            <v>686.39</v>
          </cell>
          <cell r="H965">
            <v>545.99147727272725</v>
          </cell>
          <cell r="I965">
            <v>565.26176470588234</v>
          </cell>
          <cell r="J965">
            <v>640.63</v>
          </cell>
          <cell r="K965">
            <v>48047.25</v>
          </cell>
          <cell r="L965">
            <v>48047.299999999996</v>
          </cell>
          <cell r="M965">
            <v>48047.25</v>
          </cell>
          <cell r="N965">
            <v>0</v>
          </cell>
          <cell r="O965">
            <v>0</v>
          </cell>
        </row>
        <row r="966">
          <cell r="B966" t="str">
            <v>3079031</v>
          </cell>
          <cell r="C966" t="str">
            <v>NUOS EVO SPLIT 300 тепловой насос</v>
          </cell>
          <cell r="D966" t="str">
            <v>NUOS EVO SPLIT 300 тепловой насос полупромышленный, сплит-система, повышенной эффективности</v>
          </cell>
          <cell r="E966" t="str">
            <v>NUOS SPLIT 300 FS</v>
          </cell>
          <cell r="F966" t="str">
            <v>-</v>
          </cell>
          <cell r="G966" t="str">
            <v>-</v>
          </cell>
          <cell r="H966" t="e">
            <v>#N/A</v>
          </cell>
          <cell r="I966">
            <v>0</v>
          </cell>
          <cell r="J966">
            <v>567.09508999999991</v>
          </cell>
          <cell r="K966">
            <v>0</v>
          </cell>
          <cell r="L966">
            <v>0</v>
          </cell>
          <cell r="M966" t="e">
            <v>#N/A</v>
          </cell>
          <cell r="N966">
            <v>0</v>
          </cell>
          <cell r="O966">
            <v>0</v>
          </cell>
        </row>
        <row r="967">
          <cell r="B967" t="str">
            <v>3079032</v>
          </cell>
          <cell r="C967" t="str">
            <v>NUOS EVO SPLIT 200 тепловой насос</v>
          </cell>
          <cell r="D967" t="str">
            <v>NUOS EVO SPLIT 200 тепловой насос бытовой, сплит-система, повышенной эффективности</v>
          </cell>
          <cell r="E967" t="str">
            <v>NUOS SPLIT 200 WH</v>
          </cell>
          <cell r="F967" t="str">
            <v>-</v>
          </cell>
          <cell r="G967" t="str">
            <v>-</v>
          </cell>
          <cell r="H967" t="e">
            <v>#N/A</v>
          </cell>
          <cell r="I967">
            <v>0</v>
          </cell>
          <cell r="J967">
            <v>508.5027</v>
          </cell>
          <cell r="K967">
            <v>0</v>
          </cell>
          <cell r="L967">
            <v>0</v>
          </cell>
          <cell r="M967" t="e">
            <v>#N/A</v>
          </cell>
          <cell r="N967">
            <v>0</v>
          </cell>
          <cell r="O967">
            <v>0</v>
          </cell>
        </row>
        <row r="968">
          <cell r="B968" t="str">
            <v>3079033</v>
          </cell>
          <cell r="C968" t="str">
            <v>NUOS EVO SPLIT 150 тепловой насос</v>
          </cell>
          <cell r="D968" t="str">
            <v>NUOS EVO SPLIT 150 тепловой насос бытовой, сплит-система, повышенной эффективности</v>
          </cell>
          <cell r="E968" t="str">
            <v>NUOS SPLIT 150 WH</v>
          </cell>
          <cell r="F968" t="str">
            <v>-</v>
          </cell>
          <cell r="G968" t="str">
            <v>-</v>
          </cell>
          <cell r="H968" t="e">
            <v>#N/A</v>
          </cell>
          <cell r="I968">
            <v>0</v>
          </cell>
          <cell r="J968">
            <v>498.04716999999999</v>
          </cell>
          <cell r="K968">
            <v>0</v>
          </cell>
          <cell r="L968">
            <v>0</v>
          </cell>
          <cell r="M968" t="e">
            <v>#N/A</v>
          </cell>
          <cell r="N968">
            <v>0</v>
          </cell>
          <cell r="O968">
            <v>0</v>
          </cell>
        </row>
        <row r="969">
          <cell r="B969" t="str">
            <v>3079037</v>
          </cell>
          <cell r="C969" t="str">
            <v>NUOS SPLIT TANK FS 300 ёмкость</v>
          </cell>
          <cell r="D969" t="str">
            <v>NUOS SPLIT TANK FS 300 ёмкость теплового насоса</v>
          </cell>
          <cell r="E969" t="str">
            <v>NUOS SPLIT TANK FS 300</v>
          </cell>
          <cell r="F969" t="str">
            <v>-</v>
          </cell>
          <cell r="G969" t="str">
            <v>-</v>
          </cell>
          <cell r="H969" t="str">
            <v>-</v>
          </cell>
          <cell r="I969">
            <v>0</v>
          </cell>
          <cell r="J969">
            <v>345.13221999999996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</row>
        <row r="970">
          <cell r="B970" t="str">
            <v>3079038</v>
          </cell>
          <cell r="C970" t="str">
            <v>NUOS SPLIT TANK WH 200 ёмкость</v>
          </cell>
          <cell r="D970" t="str">
            <v>NUOS SPLIT TANK WH 200 ёмкость теплового насоса</v>
          </cell>
          <cell r="E970" t="str">
            <v>NUOS SPLIT TANK WH 200</v>
          </cell>
          <cell r="F970">
            <v>216.91859199999999</v>
          </cell>
          <cell r="G970">
            <v>371.86</v>
          </cell>
          <cell r="H970">
            <v>295.79807999999997</v>
          </cell>
          <cell r="I970">
            <v>295.79808000000003</v>
          </cell>
          <cell r="J970">
            <v>295.79808000000003</v>
          </cell>
          <cell r="K970">
            <v>26030.231039999999</v>
          </cell>
          <cell r="L970">
            <v>26030.2</v>
          </cell>
          <cell r="M970">
            <v>26030.231039999999</v>
          </cell>
          <cell r="N970">
            <v>0</v>
          </cell>
          <cell r="O970">
            <v>0</v>
          </cell>
        </row>
        <row r="971">
          <cell r="B971" t="str">
            <v>3079039</v>
          </cell>
          <cell r="C971" t="str">
            <v>NUOS SPLIT TANK WH 150 ёмкость</v>
          </cell>
          <cell r="D971" t="str">
            <v>NUOS SPLIT TANK WH 150 ёмкость теплового насоса</v>
          </cell>
          <cell r="E971" t="str">
            <v>NUOS SPLIT TANK WH 150</v>
          </cell>
          <cell r="F971">
            <v>209.25120333333331</v>
          </cell>
          <cell r="G971">
            <v>358.72</v>
          </cell>
          <cell r="H971">
            <v>285.34254999999996</v>
          </cell>
          <cell r="I971">
            <v>285.34255000000002</v>
          </cell>
          <cell r="J971">
            <v>285.34254999999996</v>
          </cell>
          <cell r="K971">
            <v>25110.144399999997</v>
          </cell>
          <cell r="L971">
            <v>25110.400000000001</v>
          </cell>
          <cell r="M971">
            <v>25110.144399999997</v>
          </cell>
          <cell r="N971">
            <v>0</v>
          </cell>
          <cell r="O971">
            <v>0</v>
          </cell>
        </row>
        <row r="972">
          <cell r="B972" t="str">
            <v>3079052</v>
          </cell>
          <cell r="C972" t="str">
            <v>NUOS PLUS 200</v>
          </cell>
          <cell r="D972" t="str">
            <v>NUOS PLUS 200</v>
          </cell>
          <cell r="E972" t="str">
            <v>NUOS PLUS 200</v>
          </cell>
          <cell r="F972">
            <v>627.95117999999991</v>
          </cell>
          <cell r="G972">
            <v>627.95000000000005</v>
          </cell>
          <cell r="H972">
            <v>627.95118000000002</v>
          </cell>
          <cell r="I972">
            <v>627.95118000000002</v>
          </cell>
          <cell r="J972">
            <v>695.43531999999993</v>
          </cell>
          <cell r="K972">
            <v>75354.141599999988</v>
          </cell>
          <cell r="L972">
            <v>43956.5</v>
          </cell>
          <cell r="M972">
            <v>55259.703840000002</v>
          </cell>
          <cell r="N972">
            <v>0</v>
          </cell>
          <cell r="O972">
            <v>0</v>
          </cell>
        </row>
        <row r="973">
          <cell r="B973" t="str">
            <v>3079053</v>
          </cell>
          <cell r="C973" t="str">
            <v>NUOS PLUS 250</v>
          </cell>
          <cell r="D973" t="str">
            <v>NUOS PLUS 250</v>
          </cell>
          <cell r="E973" t="str">
            <v>NUOS PLUS 250</v>
          </cell>
          <cell r="F973">
            <v>468.89154400000001</v>
          </cell>
          <cell r="G973">
            <v>803.81</v>
          </cell>
          <cell r="H973">
            <v>639.39756</v>
          </cell>
          <cell r="I973">
            <v>639.39756</v>
          </cell>
          <cell r="J973">
            <v>709.34656999999993</v>
          </cell>
          <cell r="K973">
            <v>56266.985280000001</v>
          </cell>
          <cell r="L973">
            <v>56266.7</v>
          </cell>
          <cell r="M973">
            <v>56266.985280000001</v>
          </cell>
          <cell r="N973">
            <v>0</v>
          </cell>
          <cell r="O973">
            <v>0</v>
          </cell>
        </row>
        <row r="974">
          <cell r="B974" t="str">
            <v>3079054</v>
          </cell>
          <cell r="C974" t="str">
            <v>NUOS PLUS 250 SYS</v>
          </cell>
          <cell r="D974" t="str">
            <v>NUOS PLUS 250 SYS</v>
          </cell>
          <cell r="E974" t="str">
            <v>NUOS PLUS 250 SYS</v>
          </cell>
          <cell r="F974">
            <v>483.66260124999997</v>
          </cell>
          <cell r="G974">
            <v>829.14</v>
          </cell>
          <cell r="H974">
            <v>659.53991079545449</v>
          </cell>
          <cell r="I974">
            <v>682.81778999999995</v>
          </cell>
          <cell r="J974">
            <v>764.19866999999999</v>
          </cell>
          <cell r="K974">
            <v>58039.512149999995</v>
          </cell>
          <cell r="L974">
            <v>58039.799999999996</v>
          </cell>
          <cell r="M974">
            <v>58039.512149999995</v>
          </cell>
          <cell r="N974">
            <v>0</v>
          </cell>
          <cell r="O974">
            <v>0</v>
          </cell>
        </row>
        <row r="975">
          <cell r="B975" t="str">
            <v>3079055</v>
          </cell>
          <cell r="C975" t="str">
            <v>NUOS PLUS 250 TWIN SYS</v>
          </cell>
          <cell r="D975" t="str">
            <v>NUOS PLUS 250 TWIN SYS</v>
          </cell>
          <cell r="E975" t="str">
            <v>NUOS PLUS 250 TWIN SYS</v>
          </cell>
          <cell r="F975">
            <v>425.68729583333334</v>
          </cell>
          <cell r="G975">
            <v>729.75</v>
          </cell>
          <cell r="H975">
            <v>729.74964999999997</v>
          </cell>
          <cell r="I975">
            <v>729.74964999999997</v>
          </cell>
          <cell r="J975">
            <v>813.59994999999992</v>
          </cell>
          <cell r="K975">
            <v>51082.4755</v>
          </cell>
          <cell r="L975">
            <v>51082.5</v>
          </cell>
          <cell r="M975">
            <v>64217.9692</v>
          </cell>
          <cell r="N975">
            <v>0</v>
          </cell>
          <cell r="O975">
            <v>0</v>
          </cell>
        </row>
        <row r="976">
          <cell r="B976" t="str">
            <v>3080236</v>
          </cell>
          <cell r="C976" t="str">
            <v>BAI 750 бойлер</v>
          </cell>
          <cell r="D976" t="str">
            <v>BAI 750 бойлер</v>
          </cell>
          <cell r="E976" t="str">
            <v>BAI 750 M1</v>
          </cell>
          <cell r="F976" t="str">
            <v>-</v>
          </cell>
          <cell r="G976" t="str">
            <v>-</v>
          </cell>
          <cell r="H976" t="e">
            <v>#N/A</v>
          </cell>
          <cell r="I976">
            <v>0</v>
          </cell>
          <cell r="J976">
            <v>947.85350000000005</v>
          </cell>
          <cell r="K976">
            <v>0</v>
          </cell>
          <cell r="L976">
            <v>0</v>
          </cell>
          <cell r="M976" t="e">
            <v>#N/A</v>
          </cell>
          <cell r="N976">
            <v>0</v>
          </cell>
          <cell r="O976">
            <v>0</v>
          </cell>
        </row>
        <row r="977">
          <cell r="B977" t="str">
            <v>3080237</v>
          </cell>
          <cell r="C977" t="str">
            <v>BAI 1000 бойлер</v>
          </cell>
          <cell r="D977" t="str">
            <v>BAI 1000 бойлер</v>
          </cell>
          <cell r="E977" t="str">
            <v>BAI 1000 M1</v>
          </cell>
          <cell r="F977" t="str">
            <v>-</v>
          </cell>
          <cell r="G977" t="str">
            <v>-</v>
          </cell>
          <cell r="H977" t="e">
            <v>#N/A</v>
          </cell>
          <cell r="I977">
            <v>0</v>
          </cell>
          <cell r="J977">
            <v>1068.47668</v>
          </cell>
          <cell r="K977">
            <v>0</v>
          </cell>
          <cell r="L977">
            <v>0</v>
          </cell>
          <cell r="M977" t="e">
            <v>#N/A</v>
          </cell>
          <cell r="N977">
            <v>0</v>
          </cell>
          <cell r="O977">
            <v>0</v>
          </cell>
        </row>
        <row r="978">
          <cell r="B978" t="str">
            <v>3080238</v>
          </cell>
          <cell r="C978" t="str">
            <v>BAI 1500 бойлер</v>
          </cell>
          <cell r="D978" t="str">
            <v>BAI 1500 бойлер</v>
          </cell>
          <cell r="E978" t="str">
            <v>BAI 1500 M1</v>
          </cell>
          <cell r="F978" t="str">
            <v>-</v>
          </cell>
          <cell r="G978" t="str">
            <v>-</v>
          </cell>
          <cell r="H978" t="e">
            <v>#N/A</v>
          </cell>
          <cell r="I978">
            <v>0</v>
          </cell>
          <cell r="J978">
            <v>1453.0756899999999</v>
          </cell>
          <cell r="K978">
            <v>0</v>
          </cell>
          <cell r="L978">
            <v>0</v>
          </cell>
          <cell r="M978" t="e">
            <v>#N/A</v>
          </cell>
          <cell r="N978">
            <v>0</v>
          </cell>
          <cell r="O978">
            <v>0</v>
          </cell>
        </row>
        <row r="979">
          <cell r="B979" t="str">
            <v>3080239</v>
          </cell>
          <cell r="C979" t="str">
            <v>BAI 2000 M1</v>
          </cell>
          <cell r="D979" t="str">
            <v>BAI 2000 бойлер</v>
          </cell>
          <cell r="E979" t="str">
            <v>BAI 2000 M1</v>
          </cell>
          <cell r="F979" t="str">
            <v>-</v>
          </cell>
          <cell r="G979" t="str">
            <v>-</v>
          </cell>
          <cell r="H979" t="e">
            <v>#N/A</v>
          </cell>
          <cell r="I979">
            <v>0</v>
          </cell>
          <cell r="J979">
            <v>1430.6658200000002</v>
          </cell>
          <cell r="K979">
            <v>0</v>
          </cell>
          <cell r="L979">
            <v>0</v>
          </cell>
          <cell r="M979" t="e">
            <v>#N/A</v>
          </cell>
          <cell r="N979">
            <v>0</v>
          </cell>
          <cell r="O979">
            <v>0</v>
          </cell>
        </row>
        <row r="980">
          <cell r="B980" t="str">
            <v>3080240</v>
          </cell>
          <cell r="C980" t="str">
            <v>BAI 2500 бойлер</v>
          </cell>
          <cell r="D980" t="str">
            <v>BAI 2500 бойлер</v>
          </cell>
          <cell r="E980" t="str">
            <v>BAI 2500 M1</v>
          </cell>
          <cell r="F980" t="str">
            <v>-</v>
          </cell>
          <cell r="G980" t="str">
            <v>-</v>
          </cell>
          <cell r="H980" t="e">
            <v>#N/A</v>
          </cell>
          <cell r="I980">
            <v>0</v>
          </cell>
          <cell r="J980">
            <v>2006.5644</v>
          </cell>
          <cell r="K980">
            <v>0</v>
          </cell>
          <cell r="L980">
            <v>0</v>
          </cell>
          <cell r="M980" t="e">
            <v>#N/A</v>
          </cell>
          <cell r="N980">
            <v>0</v>
          </cell>
          <cell r="O980">
            <v>0</v>
          </cell>
        </row>
        <row r="981">
          <cell r="B981" t="str">
            <v>3080241</v>
          </cell>
          <cell r="C981" t="str">
            <v>BAI 3000 бойлер</v>
          </cell>
          <cell r="D981" t="str">
            <v>BAI 3000 бойлер</v>
          </cell>
          <cell r="E981" t="str">
            <v>BAI 3000 M1</v>
          </cell>
          <cell r="F981" t="str">
            <v>-</v>
          </cell>
          <cell r="G981" t="str">
            <v>-</v>
          </cell>
          <cell r="H981" t="e">
            <v>#N/A</v>
          </cell>
          <cell r="I981">
            <v>0</v>
          </cell>
          <cell r="J981">
            <v>2088.0741899999998</v>
          </cell>
          <cell r="K981">
            <v>0</v>
          </cell>
          <cell r="L981">
            <v>0</v>
          </cell>
          <cell r="M981" t="e">
            <v>#N/A</v>
          </cell>
          <cell r="N981">
            <v>0</v>
          </cell>
          <cell r="O981">
            <v>0</v>
          </cell>
        </row>
        <row r="982">
          <cell r="B982" t="str">
            <v>3080242</v>
          </cell>
          <cell r="C982" t="str">
            <v>ABONDANCE 750 MI Бак-аккумулятор</v>
          </cell>
          <cell r="D982" t="str">
            <v>ABONDANCE 750 MI Бак-аккумулятор</v>
          </cell>
          <cell r="E982" t="str">
            <v>ABONDANCE 750 M1</v>
          </cell>
          <cell r="F982" t="str">
            <v>-</v>
          </cell>
          <cell r="G982" t="str">
            <v>-</v>
          </cell>
          <cell r="H982" t="e">
            <v>#N/A</v>
          </cell>
          <cell r="I982">
            <v>0</v>
          </cell>
          <cell r="J982">
            <v>723.97911999999997</v>
          </cell>
          <cell r="K982">
            <v>0</v>
          </cell>
          <cell r="L982">
            <v>0</v>
          </cell>
          <cell r="M982" t="e">
            <v>#N/A</v>
          </cell>
          <cell r="N982">
            <v>0</v>
          </cell>
          <cell r="O982">
            <v>0</v>
          </cell>
        </row>
        <row r="983">
          <cell r="B983" t="str">
            <v>3080243</v>
          </cell>
          <cell r="C983" t="str">
            <v>ABONDANCE 1000 MI Бак-аккумулятор</v>
          </cell>
          <cell r="D983" t="str">
            <v>ABONDANCE 1000 MI Бак-аккумулятор</v>
          </cell>
          <cell r="E983" t="str">
            <v>ABONDANCE 1000 M1</v>
          </cell>
          <cell r="F983" t="str">
            <v>-</v>
          </cell>
          <cell r="G983" t="str">
            <v>-</v>
          </cell>
          <cell r="H983" t="e">
            <v>#N/A</v>
          </cell>
          <cell r="I983">
            <v>0</v>
          </cell>
          <cell r="J983">
            <v>803.13237000000004</v>
          </cell>
          <cell r="K983">
            <v>0</v>
          </cell>
          <cell r="L983">
            <v>0</v>
          </cell>
          <cell r="M983" t="e">
            <v>#N/A</v>
          </cell>
          <cell r="N983">
            <v>0</v>
          </cell>
          <cell r="O983">
            <v>0</v>
          </cell>
        </row>
        <row r="984">
          <cell r="B984" t="str">
            <v>3080244</v>
          </cell>
          <cell r="C984" t="str">
            <v>ABONDANCE 1500 MI Бак-аккумулятор</v>
          </cell>
          <cell r="D984" t="str">
            <v>ABONDANCE 1500 MI Бак-аккумулятор</v>
          </cell>
          <cell r="E984" t="str">
            <v>ABONDANCE 1500 M1</v>
          </cell>
          <cell r="F984" t="str">
            <v>-</v>
          </cell>
          <cell r="G984" t="str">
            <v>-</v>
          </cell>
          <cell r="H984" t="e">
            <v>#N/A</v>
          </cell>
          <cell r="I984">
            <v>0</v>
          </cell>
          <cell r="J984">
            <v>1099.203</v>
          </cell>
          <cell r="K984">
            <v>0</v>
          </cell>
          <cell r="L984">
            <v>0</v>
          </cell>
          <cell r="M984" t="e">
            <v>#N/A</v>
          </cell>
          <cell r="N984">
            <v>0</v>
          </cell>
          <cell r="O984">
            <v>0</v>
          </cell>
        </row>
        <row r="985">
          <cell r="B985" t="str">
            <v>3080245</v>
          </cell>
          <cell r="C985" t="str">
            <v>ABONDANCE 2000 MI Бак-аккумулятор</v>
          </cell>
          <cell r="D985" t="str">
            <v>ABONDANCE 2000 MI Бак-аккумулятор</v>
          </cell>
          <cell r="E985" t="str">
            <v>ABONDANCE 2000 M1</v>
          </cell>
          <cell r="F985" t="str">
            <v>-</v>
          </cell>
          <cell r="G985" t="str">
            <v>-</v>
          </cell>
          <cell r="H985" t="e">
            <v>#N/A</v>
          </cell>
          <cell r="I985">
            <v>0</v>
          </cell>
          <cell r="J985">
            <v>1151.0496000000001</v>
          </cell>
          <cell r="K985">
            <v>0</v>
          </cell>
          <cell r="L985">
            <v>0</v>
          </cell>
          <cell r="M985" t="e">
            <v>#N/A</v>
          </cell>
          <cell r="N985">
            <v>0</v>
          </cell>
          <cell r="O985">
            <v>0</v>
          </cell>
        </row>
        <row r="986">
          <cell r="B986" t="str">
            <v>3080246</v>
          </cell>
          <cell r="C986" t="str">
            <v>ABONDANCE 2500 MI Бак-аккумулятор</v>
          </cell>
          <cell r="D986" t="str">
            <v>ABONDANCE 2500 MI Бак-аккумулятор</v>
          </cell>
          <cell r="E986" t="str">
            <v>ABONDANCE 2500 M1</v>
          </cell>
          <cell r="F986" t="str">
            <v>-</v>
          </cell>
          <cell r="G986" t="str">
            <v>-</v>
          </cell>
          <cell r="H986" t="e">
            <v>#N/A</v>
          </cell>
          <cell r="I986">
            <v>0</v>
          </cell>
          <cell r="J986">
            <v>1775.9212600000001</v>
          </cell>
          <cell r="K986">
            <v>0</v>
          </cell>
          <cell r="L986">
            <v>0</v>
          </cell>
          <cell r="M986" t="e">
            <v>#N/A</v>
          </cell>
          <cell r="N986">
            <v>0</v>
          </cell>
          <cell r="O986">
            <v>0</v>
          </cell>
        </row>
        <row r="987">
          <cell r="B987" t="str">
            <v>3080247</v>
          </cell>
          <cell r="C987" t="str">
            <v>ABONDANCE 3000 MI Бак-аккумулятор</v>
          </cell>
          <cell r="D987" t="str">
            <v>ABONDANCE 3000 MI Бак-аккумулятор</v>
          </cell>
          <cell r="E987" t="str">
            <v>ABONDANCE 3000 M1</v>
          </cell>
          <cell r="F987" t="str">
            <v>-</v>
          </cell>
          <cell r="G987" t="str">
            <v>-</v>
          </cell>
          <cell r="H987" t="e">
            <v>#N/A</v>
          </cell>
          <cell r="I987">
            <v>0</v>
          </cell>
          <cell r="J987">
            <v>1805.4467199999999</v>
          </cell>
          <cell r="K987">
            <v>0</v>
          </cell>
          <cell r="L987">
            <v>0</v>
          </cell>
          <cell r="M987" t="e">
            <v>#N/A</v>
          </cell>
          <cell r="N987">
            <v>0</v>
          </cell>
          <cell r="O987">
            <v>0</v>
          </cell>
        </row>
        <row r="988">
          <cell r="B988" t="str">
            <v>3080270</v>
          </cell>
          <cell r="C988" t="str">
            <v>RESERVOIR BAI 3000 LT - EP. 6-7</v>
          </cell>
          <cell r="D988" t="str">
            <v>RESERVOIR BAI 3000 LT - EP. 6-7</v>
          </cell>
          <cell r="E988" t="str">
            <v>RESERVOIR BAI 3000 LT - EP. 6-7</v>
          </cell>
          <cell r="F988">
            <v>647.36833333333334</v>
          </cell>
          <cell r="G988">
            <v>1109.77</v>
          </cell>
          <cell r="H988">
            <v>882.77499999999998</v>
          </cell>
          <cell r="I988">
            <v>913.9317647058823</v>
          </cell>
          <cell r="J988">
            <v>0</v>
          </cell>
          <cell r="K988">
            <v>77684.2</v>
          </cell>
          <cell r="L988">
            <v>77683.899999999994</v>
          </cell>
          <cell r="M988">
            <v>77684.2</v>
          </cell>
          <cell r="N988">
            <v>0</v>
          </cell>
          <cell r="O988">
            <v>0</v>
          </cell>
        </row>
        <row r="989">
          <cell r="B989" t="str">
            <v>3080305</v>
          </cell>
          <cell r="C989" t="str">
            <v>PERFO 500 M0 T</v>
          </cell>
          <cell r="D989" t="str">
            <v>PERFO 500 M0 T</v>
          </cell>
          <cell r="E989" t="str">
            <v>PERFO 500 M0 T</v>
          </cell>
          <cell r="F989" t="str">
            <v>-</v>
          </cell>
          <cell r="G989" t="str">
            <v>-</v>
          </cell>
          <cell r="H989" t="e">
            <v>#N/A</v>
          </cell>
          <cell r="I989">
            <v>0</v>
          </cell>
          <cell r="J989">
            <v>974.24291000000005</v>
          </cell>
          <cell r="K989">
            <v>0</v>
          </cell>
          <cell r="L989">
            <v>0</v>
          </cell>
          <cell r="M989" t="e">
            <v>#N/A</v>
          </cell>
          <cell r="N989">
            <v>0</v>
          </cell>
          <cell r="O989">
            <v>0</v>
          </cell>
        </row>
        <row r="990">
          <cell r="B990" t="str">
            <v>3080306</v>
          </cell>
          <cell r="C990" t="str">
            <v>PERFO 500 M1 S</v>
          </cell>
          <cell r="D990" t="str">
            <v>PERFO 500 M1 S</v>
          </cell>
          <cell r="E990" t="str">
            <v>PERFO 500 M1 S</v>
          </cell>
          <cell r="F990" t="str">
            <v>-</v>
          </cell>
          <cell r="G990" t="str">
            <v>-</v>
          </cell>
          <cell r="H990" t="e">
            <v>#N/A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 t="e">
            <v>#N/A</v>
          </cell>
          <cell r="N990">
            <v>0</v>
          </cell>
          <cell r="O990">
            <v>0</v>
          </cell>
        </row>
        <row r="991">
          <cell r="B991" t="str">
            <v>3080307</v>
          </cell>
          <cell r="C991" t="str">
            <v>PERFO 750 M0 T</v>
          </cell>
          <cell r="D991" t="str">
            <v>PERFO 750 M0 T</v>
          </cell>
          <cell r="E991" t="str">
            <v>PERFO 750 M0 T</v>
          </cell>
          <cell r="F991" t="str">
            <v>-</v>
          </cell>
          <cell r="G991" t="str">
            <v>-</v>
          </cell>
          <cell r="H991" t="e">
            <v>#N/A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 t="e">
            <v>#N/A</v>
          </cell>
          <cell r="N991">
            <v>0</v>
          </cell>
          <cell r="O991">
            <v>0</v>
          </cell>
        </row>
        <row r="992">
          <cell r="B992" t="str">
            <v>3080308</v>
          </cell>
          <cell r="C992" t="str">
            <v>PERFO 750 M1 S</v>
          </cell>
          <cell r="D992" t="str">
            <v>PERFO 750 M1 S</v>
          </cell>
          <cell r="E992" t="str">
            <v>PERFO 750 M1 S</v>
          </cell>
          <cell r="F992" t="str">
            <v>-</v>
          </cell>
          <cell r="G992" t="str">
            <v>-</v>
          </cell>
          <cell r="H992" t="e">
            <v>#N/A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 t="e">
            <v>#N/A</v>
          </cell>
          <cell r="N992">
            <v>0</v>
          </cell>
          <cell r="O992">
            <v>0</v>
          </cell>
        </row>
        <row r="993">
          <cell r="B993" t="str">
            <v>3080309</v>
          </cell>
          <cell r="C993" t="str">
            <v>PERFO 1000 M0 T</v>
          </cell>
          <cell r="D993" t="str">
            <v>PERFO 1000 M0 T</v>
          </cell>
          <cell r="E993" t="str">
            <v>PERFO 1000 M0 T</v>
          </cell>
          <cell r="F993" t="str">
            <v>-</v>
          </cell>
          <cell r="G993" t="str">
            <v>-</v>
          </cell>
          <cell r="H993" t="e">
            <v>#N/A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 t="e">
            <v>#N/A</v>
          </cell>
          <cell r="N993">
            <v>0</v>
          </cell>
          <cell r="O993">
            <v>0</v>
          </cell>
        </row>
        <row r="994">
          <cell r="B994" t="str">
            <v>3080310</v>
          </cell>
          <cell r="C994" t="str">
            <v>PERFO 1000 M1 S</v>
          </cell>
          <cell r="D994" t="str">
            <v>PERFO 1000 M1 S</v>
          </cell>
          <cell r="E994" t="str">
            <v>PERFO 1000 M1 S</v>
          </cell>
          <cell r="F994" t="str">
            <v>-</v>
          </cell>
          <cell r="G994" t="str">
            <v>-</v>
          </cell>
          <cell r="H994" t="e">
            <v>#N/A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 t="e">
            <v>#N/A</v>
          </cell>
          <cell r="N994">
            <v>0</v>
          </cell>
          <cell r="O994">
            <v>0</v>
          </cell>
        </row>
        <row r="995">
          <cell r="B995" t="str">
            <v>3080311</v>
          </cell>
          <cell r="C995" t="str">
            <v>PERFO 1500 M0 T</v>
          </cell>
          <cell r="D995" t="str">
            <v>PERFO 1500 M0 T</v>
          </cell>
          <cell r="E995" t="str">
            <v>PERFO 1500 M0 T</v>
          </cell>
          <cell r="F995" t="str">
            <v>-</v>
          </cell>
          <cell r="G995" t="str">
            <v>-</v>
          </cell>
          <cell r="H995" t="e">
            <v>#N/A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 t="e">
            <v>#N/A</v>
          </cell>
          <cell r="N995">
            <v>0</v>
          </cell>
          <cell r="O995">
            <v>0</v>
          </cell>
        </row>
        <row r="996">
          <cell r="B996" t="str">
            <v>3080312</v>
          </cell>
          <cell r="C996" t="str">
            <v>PERFO 2000 M0 T</v>
          </cell>
          <cell r="D996" t="str">
            <v>PERFO 2000 M0 T</v>
          </cell>
          <cell r="E996" t="str">
            <v>PERFO 2000 M0 T</v>
          </cell>
          <cell r="F996" t="str">
            <v>-</v>
          </cell>
          <cell r="G996" t="str">
            <v>-</v>
          </cell>
          <cell r="H996" t="e">
            <v>#N/A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 t="e">
            <v>#N/A</v>
          </cell>
          <cell r="N996">
            <v>0</v>
          </cell>
          <cell r="O996">
            <v>0</v>
          </cell>
        </row>
        <row r="997">
          <cell r="B997" t="str">
            <v>3080313</v>
          </cell>
          <cell r="C997" t="str">
            <v>PERFO 2500 M0 T</v>
          </cell>
          <cell r="D997" t="str">
            <v>PERFO 2500 M0 T</v>
          </cell>
          <cell r="E997" t="str">
            <v>PERFO 2500 M0 T</v>
          </cell>
          <cell r="F997" t="str">
            <v>-</v>
          </cell>
          <cell r="G997" t="str">
            <v>-</v>
          </cell>
          <cell r="H997" t="e">
            <v>#N/A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 t="e">
            <v>#N/A</v>
          </cell>
          <cell r="N997">
            <v>0</v>
          </cell>
          <cell r="O997">
            <v>0</v>
          </cell>
        </row>
        <row r="998">
          <cell r="B998" t="str">
            <v>3080314</v>
          </cell>
          <cell r="C998" t="str">
            <v>PERFO 2500 M1 S</v>
          </cell>
          <cell r="D998" t="str">
            <v>PERFO 2500 M1 S</v>
          </cell>
          <cell r="E998" t="str">
            <v>PERFO 2500 M1 S</v>
          </cell>
          <cell r="F998" t="str">
            <v>-</v>
          </cell>
          <cell r="G998" t="str">
            <v>-</v>
          </cell>
          <cell r="H998" t="e">
            <v>#N/A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 t="e">
            <v>#N/A</v>
          </cell>
          <cell r="N998">
            <v>0</v>
          </cell>
          <cell r="O998">
            <v>0</v>
          </cell>
        </row>
        <row r="999">
          <cell r="B999" t="str">
            <v>3080315</v>
          </cell>
          <cell r="C999" t="str">
            <v>PERFO 3000 M0 T</v>
          </cell>
          <cell r="D999" t="str">
            <v>PERFO 3000 M0 T</v>
          </cell>
          <cell r="E999" t="str">
            <v>PERFO 3000 M0 T</v>
          </cell>
          <cell r="F999" t="str">
            <v>-</v>
          </cell>
          <cell r="G999" t="str">
            <v>-</v>
          </cell>
          <cell r="H999" t="e">
            <v>#N/A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 t="e">
            <v>#N/A</v>
          </cell>
          <cell r="N999">
            <v>0</v>
          </cell>
          <cell r="O999">
            <v>0</v>
          </cell>
        </row>
        <row r="1000">
          <cell r="B1000" t="str">
            <v>3080316</v>
          </cell>
          <cell r="C1000" t="str">
            <v>PERFO 3000 M1 S</v>
          </cell>
          <cell r="D1000" t="str">
            <v>PERFO 3000 M1 S</v>
          </cell>
          <cell r="E1000" t="str">
            <v>PERFO 3000 M1 S</v>
          </cell>
          <cell r="F1000" t="str">
            <v>-</v>
          </cell>
          <cell r="G1000" t="str">
            <v>-</v>
          </cell>
          <cell r="H1000" t="e">
            <v>#N/A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 t="e">
            <v>#N/A</v>
          </cell>
          <cell r="N1000">
            <v>0</v>
          </cell>
          <cell r="O1000">
            <v>0</v>
          </cell>
        </row>
        <row r="1001">
          <cell r="B1001" t="str">
            <v>3080324</v>
          </cell>
          <cell r="C1001" t="str">
            <v>PERFO 500 M0</v>
          </cell>
          <cell r="D1001" t="str">
            <v>PERFO 500 M0</v>
          </cell>
          <cell r="E1001" t="str">
            <v>PERFO 500 M0</v>
          </cell>
          <cell r="F1001" t="str">
            <v>-</v>
          </cell>
          <cell r="G1001" t="str">
            <v>-</v>
          </cell>
          <cell r="H1001" t="e">
            <v>#N/A</v>
          </cell>
          <cell r="I1001">
            <v>0</v>
          </cell>
          <cell r="J1001">
            <v>574.58240999999998</v>
          </cell>
          <cell r="K1001">
            <v>0</v>
          </cell>
          <cell r="L1001">
            <v>0</v>
          </cell>
          <cell r="M1001" t="e">
            <v>#N/A</v>
          </cell>
          <cell r="N1001">
            <v>0</v>
          </cell>
          <cell r="O1001">
            <v>0</v>
          </cell>
        </row>
        <row r="1002">
          <cell r="B1002" t="str">
            <v>3080325</v>
          </cell>
          <cell r="C1002" t="str">
            <v>PERFO 750 M0</v>
          </cell>
          <cell r="D1002" t="str">
            <v>PERFO 750 M0</v>
          </cell>
          <cell r="E1002" t="str">
            <v>PERFO 750 M0</v>
          </cell>
          <cell r="F1002" t="str">
            <v>-</v>
          </cell>
          <cell r="G1002" t="str">
            <v>-</v>
          </cell>
          <cell r="H1002" t="e">
            <v>#N/A</v>
          </cell>
          <cell r="I1002">
            <v>0</v>
          </cell>
          <cell r="J1002">
            <v>753.72612000000004</v>
          </cell>
          <cell r="K1002">
            <v>0</v>
          </cell>
          <cell r="L1002">
            <v>0</v>
          </cell>
          <cell r="M1002" t="e">
            <v>#N/A</v>
          </cell>
          <cell r="N1002">
            <v>0</v>
          </cell>
          <cell r="O1002">
            <v>0</v>
          </cell>
        </row>
        <row r="1003">
          <cell r="B1003" t="str">
            <v>3080326</v>
          </cell>
          <cell r="C1003" t="str">
            <v>PERFO 1000 M0</v>
          </cell>
          <cell r="D1003" t="str">
            <v>PERFO 1000 M0</v>
          </cell>
          <cell r="E1003" t="str">
            <v>PERFO 1000 M0</v>
          </cell>
          <cell r="F1003" t="str">
            <v>-</v>
          </cell>
          <cell r="G1003" t="str">
            <v>-</v>
          </cell>
          <cell r="H1003" t="e">
            <v>#N/A</v>
          </cell>
          <cell r="I1003">
            <v>0</v>
          </cell>
          <cell r="J1003">
            <v>800.33758</v>
          </cell>
          <cell r="K1003">
            <v>0</v>
          </cell>
          <cell r="L1003">
            <v>0</v>
          </cell>
          <cell r="M1003" t="e">
            <v>#N/A</v>
          </cell>
          <cell r="N1003">
            <v>0</v>
          </cell>
          <cell r="O1003">
            <v>0</v>
          </cell>
        </row>
        <row r="1004">
          <cell r="B1004" t="str">
            <v>3080327</v>
          </cell>
          <cell r="C1004" t="str">
            <v>PERFO 1500 M0</v>
          </cell>
          <cell r="D1004" t="str">
            <v>PERFO 1500 M0</v>
          </cell>
          <cell r="E1004" t="str">
            <v>PERFO 1500 M0</v>
          </cell>
          <cell r="F1004" t="str">
            <v>-</v>
          </cell>
          <cell r="G1004" t="str">
            <v>-</v>
          </cell>
          <cell r="H1004" t="e">
            <v>#N/A</v>
          </cell>
          <cell r="I1004">
            <v>0</v>
          </cell>
          <cell r="J1004">
            <v>1035.7568100000001</v>
          </cell>
          <cell r="K1004">
            <v>0</v>
          </cell>
          <cell r="L1004">
            <v>0</v>
          </cell>
          <cell r="M1004" t="e">
            <v>#N/A</v>
          </cell>
          <cell r="N1004">
            <v>0</v>
          </cell>
          <cell r="O1004">
            <v>0</v>
          </cell>
        </row>
        <row r="1005">
          <cell r="B1005" t="str">
            <v>3080328</v>
          </cell>
          <cell r="C1005" t="str">
            <v>PERFO 2000 M0</v>
          </cell>
          <cell r="D1005" t="str">
            <v>PERFO 2000 M0</v>
          </cell>
          <cell r="E1005" t="str">
            <v>PERFO 2000 M0</v>
          </cell>
          <cell r="F1005" t="str">
            <v>-</v>
          </cell>
          <cell r="G1005" t="str">
            <v>-</v>
          </cell>
          <cell r="H1005" t="e">
            <v>#N/A</v>
          </cell>
          <cell r="I1005">
            <v>0</v>
          </cell>
          <cell r="J1005">
            <v>1060.2435</v>
          </cell>
          <cell r="K1005">
            <v>0</v>
          </cell>
          <cell r="L1005">
            <v>0</v>
          </cell>
          <cell r="M1005" t="e">
            <v>#N/A</v>
          </cell>
          <cell r="N1005">
            <v>0</v>
          </cell>
          <cell r="O1005">
            <v>0</v>
          </cell>
        </row>
        <row r="1006">
          <cell r="B1006" t="str">
            <v>3080329</v>
          </cell>
          <cell r="C1006" t="str">
            <v>PERFO 2500 M0</v>
          </cell>
          <cell r="D1006" t="str">
            <v>PERFO 2500 M0</v>
          </cell>
          <cell r="E1006" t="str">
            <v>PERFO 2500 M0</v>
          </cell>
          <cell r="F1006" t="str">
            <v>-</v>
          </cell>
          <cell r="G1006" t="str">
            <v>-</v>
          </cell>
          <cell r="H1006" t="e">
            <v>#N/A</v>
          </cell>
          <cell r="I1006">
            <v>0</v>
          </cell>
          <cell r="J1006">
            <v>1567.74397</v>
          </cell>
          <cell r="K1006">
            <v>0</v>
          </cell>
          <cell r="L1006">
            <v>0</v>
          </cell>
          <cell r="M1006" t="e">
            <v>#N/A</v>
          </cell>
          <cell r="N1006">
            <v>0</v>
          </cell>
          <cell r="O1006">
            <v>0</v>
          </cell>
        </row>
        <row r="1007">
          <cell r="B1007" t="str">
            <v>3080330</v>
          </cell>
          <cell r="C1007" t="str">
            <v>PERFO 3000 M0</v>
          </cell>
          <cell r="D1007" t="str">
            <v>PERFO 3000 M0</v>
          </cell>
          <cell r="E1007" t="str">
            <v>PERFO 3000 M0</v>
          </cell>
          <cell r="F1007" t="str">
            <v>-</v>
          </cell>
          <cell r="G1007" t="str">
            <v>-</v>
          </cell>
          <cell r="H1007" t="e">
            <v>#N/A</v>
          </cell>
          <cell r="I1007">
            <v>0</v>
          </cell>
          <cell r="J1007">
            <v>1598.28188</v>
          </cell>
          <cell r="K1007">
            <v>0</v>
          </cell>
          <cell r="L1007">
            <v>0</v>
          </cell>
          <cell r="M1007" t="e">
            <v>#N/A</v>
          </cell>
          <cell r="N1007">
            <v>0</v>
          </cell>
          <cell r="O1007">
            <v>0</v>
          </cell>
        </row>
        <row r="1008">
          <cell r="B1008" t="str">
            <v>3080331</v>
          </cell>
          <cell r="C1008" t="str">
            <v>PERFO 1500 M1 S</v>
          </cell>
          <cell r="D1008" t="str">
            <v>PERFO 1500 M1 S</v>
          </cell>
          <cell r="E1008" t="str">
            <v>PERFO 1500 M1 S</v>
          </cell>
          <cell r="F1008" t="str">
            <v>-</v>
          </cell>
          <cell r="G1008" t="str">
            <v>-</v>
          </cell>
          <cell r="H1008" t="e">
            <v>#N/A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 t="e">
            <v>#N/A</v>
          </cell>
          <cell r="N1008">
            <v>0</v>
          </cell>
          <cell r="O1008">
            <v>0</v>
          </cell>
        </row>
        <row r="1009">
          <cell r="B1009" t="str">
            <v>3080332</v>
          </cell>
          <cell r="C1009" t="str">
            <v>PERFO 2000 M1 S</v>
          </cell>
          <cell r="D1009" t="str">
            <v>PERFO 2000 M1 S</v>
          </cell>
          <cell r="E1009" t="str">
            <v>PERFO 2000 M1 S</v>
          </cell>
          <cell r="F1009" t="str">
            <v>-</v>
          </cell>
          <cell r="G1009" t="str">
            <v>-</v>
          </cell>
          <cell r="H1009" t="e">
            <v>#N/A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 t="e">
            <v>#N/A</v>
          </cell>
          <cell r="N1009">
            <v>0</v>
          </cell>
          <cell r="O1009">
            <v>0</v>
          </cell>
        </row>
        <row r="1010">
          <cell r="B1010" t="str">
            <v>3080384</v>
          </cell>
          <cell r="C1010" t="str">
            <v>PERFO 500 M1</v>
          </cell>
          <cell r="D1010" t="str">
            <v>PERFO 500 M1</v>
          </cell>
          <cell r="E1010" t="str">
            <v>PERFO 500 M1</v>
          </cell>
          <cell r="F1010" t="str">
            <v>-</v>
          </cell>
          <cell r="G1010" t="str">
            <v>-</v>
          </cell>
          <cell r="H1010" t="e">
            <v>#N/A</v>
          </cell>
          <cell r="I1010">
            <v>0</v>
          </cell>
          <cell r="J1010">
            <v>569.27098999999998</v>
          </cell>
          <cell r="K1010">
            <v>0</v>
          </cell>
          <cell r="L1010">
            <v>0</v>
          </cell>
          <cell r="M1010" t="e">
            <v>#N/A</v>
          </cell>
          <cell r="N1010">
            <v>0</v>
          </cell>
          <cell r="O1010">
            <v>0</v>
          </cell>
        </row>
        <row r="1011">
          <cell r="B1011" t="str">
            <v>3080385</v>
          </cell>
          <cell r="C1011" t="str">
            <v>PERFO 750 M1</v>
          </cell>
          <cell r="D1011" t="str">
            <v>PERFO 750 M1</v>
          </cell>
          <cell r="E1011" t="str">
            <v>PERFO 750 M1</v>
          </cell>
          <cell r="F1011" t="str">
            <v>-</v>
          </cell>
          <cell r="G1011" t="str">
            <v>-</v>
          </cell>
          <cell r="H1011" t="e">
            <v>#N/A</v>
          </cell>
          <cell r="I1011">
            <v>0</v>
          </cell>
          <cell r="J1011">
            <v>748.94373999999993</v>
          </cell>
          <cell r="K1011">
            <v>0</v>
          </cell>
          <cell r="L1011">
            <v>0</v>
          </cell>
          <cell r="M1011" t="e">
            <v>#N/A</v>
          </cell>
          <cell r="N1011">
            <v>0</v>
          </cell>
          <cell r="O1011">
            <v>0</v>
          </cell>
        </row>
        <row r="1012">
          <cell r="B1012" t="str">
            <v>3080386</v>
          </cell>
          <cell r="C1012" t="str">
            <v>PERFO 1000 M1</v>
          </cell>
          <cell r="D1012" t="str">
            <v>PERFO 1000 M1</v>
          </cell>
          <cell r="E1012" t="str">
            <v>PERFO 1000 M1</v>
          </cell>
          <cell r="F1012" t="str">
            <v>-</v>
          </cell>
          <cell r="G1012" t="str">
            <v>-</v>
          </cell>
          <cell r="H1012" t="str">
            <v>-</v>
          </cell>
          <cell r="I1012">
            <v>0</v>
          </cell>
          <cell r="J1012">
            <v>773.32500000000005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</row>
        <row r="1013">
          <cell r="B1013" t="str">
            <v>3080387</v>
          </cell>
          <cell r="C1013" t="str">
            <v>PERFO 1500 M1</v>
          </cell>
          <cell r="D1013" t="str">
            <v>PERFO 1500 M1</v>
          </cell>
          <cell r="E1013" t="str">
            <v>PERFO 1500 M1</v>
          </cell>
          <cell r="F1013" t="str">
            <v>-</v>
          </cell>
          <cell r="G1013" t="str">
            <v>-</v>
          </cell>
          <cell r="H1013" t="e">
            <v>#N/A</v>
          </cell>
          <cell r="I1013">
            <v>0</v>
          </cell>
          <cell r="J1013">
            <v>1007.01656</v>
          </cell>
          <cell r="K1013">
            <v>0</v>
          </cell>
          <cell r="L1013">
            <v>0</v>
          </cell>
          <cell r="M1013" t="e">
            <v>#N/A</v>
          </cell>
          <cell r="N1013">
            <v>0</v>
          </cell>
          <cell r="O1013">
            <v>0</v>
          </cell>
        </row>
        <row r="1014">
          <cell r="B1014" t="str">
            <v>3080388</v>
          </cell>
          <cell r="C1014" t="str">
            <v>PERFO 2000 M1</v>
          </cell>
          <cell r="D1014" t="str">
            <v>PERFO 2000 M1</v>
          </cell>
          <cell r="E1014" t="str">
            <v>PERFO 2000 M1</v>
          </cell>
          <cell r="F1014" t="str">
            <v>-</v>
          </cell>
          <cell r="G1014" t="str">
            <v>-</v>
          </cell>
          <cell r="H1014" t="str">
            <v>-</v>
          </cell>
          <cell r="I1014">
            <v>0</v>
          </cell>
          <cell r="J1014">
            <v>1029.92407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</row>
        <row r="1015">
          <cell r="B1015" t="str">
            <v>3080389</v>
          </cell>
          <cell r="C1015" t="str">
            <v>PERFO 2500 M1</v>
          </cell>
          <cell r="D1015" t="str">
            <v>PERFO 2500 M1</v>
          </cell>
          <cell r="E1015" t="str">
            <v>PERFO 2500 M1</v>
          </cell>
          <cell r="F1015" t="str">
            <v>-</v>
          </cell>
          <cell r="G1015" t="str">
            <v>-</v>
          </cell>
          <cell r="H1015" t="e">
            <v>#N/A</v>
          </cell>
          <cell r="I1015">
            <v>0</v>
          </cell>
          <cell r="J1015">
            <v>1535.65949</v>
          </cell>
          <cell r="K1015">
            <v>0</v>
          </cell>
          <cell r="L1015">
            <v>0</v>
          </cell>
          <cell r="M1015" t="e">
            <v>#N/A</v>
          </cell>
          <cell r="N1015">
            <v>0</v>
          </cell>
          <cell r="O1015">
            <v>0</v>
          </cell>
        </row>
        <row r="1016">
          <cell r="B1016" t="str">
            <v>3080390</v>
          </cell>
          <cell r="C1016" t="str">
            <v>PERFO 3000 M1</v>
          </cell>
          <cell r="D1016" t="str">
            <v>PERFO 3000 M1</v>
          </cell>
          <cell r="E1016" t="str">
            <v>PERFO 3000 M1</v>
          </cell>
          <cell r="F1016" t="str">
            <v>-</v>
          </cell>
          <cell r="G1016" t="str">
            <v>-</v>
          </cell>
          <cell r="H1016" t="str">
            <v>-</v>
          </cell>
          <cell r="I1016">
            <v>0</v>
          </cell>
          <cell r="J1016">
            <v>1561.39949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</row>
        <row r="1017">
          <cell r="B1017" t="str">
            <v>3083013</v>
          </cell>
          <cell r="C1017" t="str">
            <v>KIT ARISTON</v>
          </cell>
          <cell r="D1017" t="str">
            <v>KIT ARISTON</v>
          </cell>
          <cell r="E1017" t="str">
            <v>KIT ARISTON</v>
          </cell>
          <cell r="F1017" t="str">
            <v>-</v>
          </cell>
          <cell r="G1017" t="str">
            <v>-</v>
          </cell>
          <cell r="H1017" t="e">
            <v>#N/A</v>
          </cell>
          <cell r="I1017">
            <v>0</v>
          </cell>
          <cell r="J1017">
            <v>14.087249999999999</v>
          </cell>
          <cell r="K1017">
            <v>0</v>
          </cell>
          <cell r="L1017">
            <v>0</v>
          </cell>
          <cell r="M1017" t="e">
            <v>#N/A</v>
          </cell>
          <cell r="N1017">
            <v>0</v>
          </cell>
          <cell r="O1017">
            <v>0</v>
          </cell>
        </row>
        <row r="1018">
          <cell r="B1018" t="str">
            <v>3083057</v>
          </cell>
          <cell r="C1018" t="str">
            <v>Трубы гибкие 3 метра</v>
          </cell>
          <cell r="D1018" t="str">
            <v>Трубы гибкие 3 метра</v>
          </cell>
          <cell r="E1018" t="str">
            <v>ARIANEXT FLEXIBLE PIPES 3M</v>
          </cell>
          <cell r="F1018" t="str">
            <v>-</v>
          </cell>
          <cell r="G1018" t="str">
            <v>-</v>
          </cell>
          <cell r="H1018" t="str">
            <v>-</v>
          </cell>
          <cell r="I1018">
            <v>0</v>
          </cell>
          <cell r="J1018">
            <v>70.345759999999999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</row>
        <row r="1019">
          <cell r="B1019" t="str">
            <v>3083058</v>
          </cell>
          <cell r="C1019" t="str">
            <v>Трубы гибкие 10 метров</v>
          </cell>
          <cell r="D1019" t="str">
            <v>Трубы гибкие 10 метров</v>
          </cell>
          <cell r="E1019" t="str">
            <v>ARIANEXT FLEXIBLE PIPES 10M</v>
          </cell>
          <cell r="F1019" t="str">
            <v>-</v>
          </cell>
          <cell r="G1019" t="str">
            <v>-</v>
          </cell>
          <cell r="H1019" t="str">
            <v>-</v>
          </cell>
          <cell r="I1019">
            <v>0</v>
          </cell>
          <cell r="J1019">
            <v>176.49017999999998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</row>
        <row r="1020">
          <cell r="B1020" t="str">
            <v>3083059</v>
          </cell>
          <cell r="C1020" t="str">
            <v>Комплект фильтра и клапанов HP NIMBUS</v>
          </cell>
          <cell r="D1020" t="str">
            <v>Комплект фильтра и клапанов HP NIMBUS</v>
          </cell>
          <cell r="E1020" t="str">
            <v>ARIANEXT FILTER AND VALVES KIT</v>
          </cell>
          <cell r="F1020">
            <v>24.748289999999997</v>
          </cell>
          <cell r="G1020">
            <v>25.22</v>
          </cell>
          <cell r="H1020">
            <v>23.434360000000002</v>
          </cell>
          <cell r="I1020">
            <v>19.78</v>
          </cell>
          <cell r="J1020">
            <v>21.634599999999999</v>
          </cell>
          <cell r="K1020">
            <v>2969.7947999999997</v>
          </cell>
          <cell r="L1020">
            <v>1765.3999999999999</v>
          </cell>
          <cell r="M1020">
            <v>2062.2236800000001</v>
          </cell>
          <cell r="N1020">
            <v>0</v>
          </cell>
          <cell r="O1020">
            <v>0</v>
          </cell>
        </row>
        <row r="1021">
          <cell r="B1021" t="str">
            <v>3083083</v>
          </cell>
          <cell r="C1021" t="str">
            <v>JAQUETTE PERFO 500 M0 T</v>
          </cell>
          <cell r="D1021" t="str">
            <v>JAQUETTE PERFO 500 M0 T</v>
          </cell>
          <cell r="E1021" t="str">
            <v>JAQUETTE PERFO 500 M0 T</v>
          </cell>
          <cell r="F1021" t="str">
            <v>-</v>
          </cell>
          <cell r="G1021" t="str">
            <v>-</v>
          </cell>
          <cell r="H1021" t="e">
            <v>#N/A</v>
          </cell>
          <cell r="I1021">
            <v>0</v>
          </cell>
          <cell r="J1021">
            <v>399.66050000000001</v>
          </cell>
          <cell r="K1021">
            <v>0</v>
          </cell>
          <cell r="L1021">
            <v>0</v>
          </cell>
          <cell r="M1021" t="e">
            <v>#N/A</v>
          </cell>
          <cell r="N1021">
            <v>0</v>
          </cell>
          <cell r="O1021">
            <v>0</v>
          </cell>
        </row>
        <row r="1022">
          <cell r="B1022" t="str">
            <v>3083084</v>
          </cell>
          <cell r="C1022" t="str">
            <v>JAQUETTE PERFO 500 M1 S</v>
          </cell>
          <cell r="D1022" t="str">
            <v>JAQUETTE PERFO 500 M1 S</v>
          </cell>
          <cell r="E1022" t="str">
            <v>JAQUETTE PERFO 500 M1 S</v>
          </cell>
          <cell r="F1022" t="str">
            <v>-</v>
          </cell>
          <cell r="G1022" t="str">
            <v>-</v>
          </cell>
          <cell r="H1022" t="e">
            <v>#N/A</v>
          </cell>
          <cell r="I1022">
            <v>0</v>
          </cell>
          <cell r="J1022">
            <v>99.515119999999996</v>
          </cell>
          <cell r="K1022">
            <v>0</v>
          </cell>
          <cell r="L1022">
            <v>0</v>
          </cell>
          <cell r="M1022" t="e">
            <v>#N/A</v>
          </cell>
          <cell r="N1022">
            <v>0</v>
          </cell>
          <cell r="O1022">
            <v>0</v>
          </cell>
        </row>
        <row r="1023">
          <cell r="B1023" t="str">
            <v>3083085</v>
          </cell>
          <cell r="C1023" t="str">
            <v>JAQUETTE PERFO 750 M0 T</v>
          </cell>
          <cell r="D1023" t="str">
            <v>JAQUETTE PERFO 750 M0 T</v>
          </cell>
          <cell r="E1023" t="str">
            <v>JAQUETTE PERFO 750 M0 T</v>
          </cell>
          <cell r="F1023" t="str">
            <v>-</v>
          </cell>
          <cell r="G1023" t="str">
            <v>-</v>
          </cell>
          <cell r="H1023" t="e">
            <v>#N/A</v>
          </cell>
          <cell r="I1023">
            <v>0</v>
          </cell>
          <cell r="J1023">
            <v>478.6558</v>
          </cell>
          <cell r="K1023">
            <v>0</v>
          </cell>
          <cell r="L1023">
            <v>0</v>
          </cell>
          <cell r="M1023" t="e">
            <v>#N/A</v>
          </cell>
          <cell r="N1023">
            <v>0</v>
          </cell>
          <cell r="O1023">
            <v>0</v>
          </cell>
        </row>
        <row r="1024">
          <cell r="B1024" t="str">
            <v>3083086</v>
          </cell>
          <cell r="C1024" t="str">
            <v>JAQUETTE PERFO 750 M1 S</v>
          </cell>
          <cell r="D1024" t="str">
            <v>JAQUETTE PERFO 750 M1 S</v>
          </cell>
          <cell r="E1024" t="str">
            <v>JAQUETTE PERFO 750 M1 S</v>
          </cell>
          <cell r="F1024" t="str">
            <v>-</v>
          </cell>
          <cell r="G1024" t="str">
            <v>-</v>
          </cell>
          <cell r="H1024" t="e">
            <v>#N/A</v>
          </cell>
          <cell r="I1024">
            <v>0</v>
          </cell>
          <cell r="J1024">
            <v>113.86672</v>
          </cell>
          <cell r="K1024">
            <v>0</v>
          </cell>
          <cell r="L1024">
            <v>0</v>
          </cell>
          <cell r="M1024" t="e">
            <v>#N/A</v>
          </cell>
          <cell r="N1024">
            <v>0</v>
          </cell>
          <cell r="O1024">
            <v>0</v>
          </cell>
        </row>
        <row r="1025">
          <cell r="B1025" t="str">
            <v>3083087</v>
          </cell>
          <cell r="C1025" t="str">
            <v>JAQUETTE PERFO 1000 M0 T</v>
          </cell>
          <cell r="D1025" t="str">
            <v>JAQUETTE PERFO 1000 M0 T</v>
          </cell>
          <cell r="E1025" t="str">
            <v>JAQUETTE PERFO 1000 M0 T</v>
          </cell>
          <cell r="F1025" t="str">
            <v>-</v>
          </cell>
          <cell r="G1025" t="str">
            <v>-</v>
          </cell>
          <cell r="H1025" t="e">
            <v>#N/A</v>
          </cell>
          <cell r="I1025">
            <v>0</v>
          </cell>
          <cell r="J1025">
            <v>583.16579999999999</v>
          </cell>
          <cell r="K1025">
            <v>0</v>
          </cell>
          <cell r="L1025">
            <v>0</v>
          </cell>
          <cell r="M1025" t="e">
            <v>#N/A</v>
          </cell>
          <cell r="N1025">
            <v>0</v>
          </cell>
          <cell r="O1025">
            <v>0</v>
          </cell>
        </row>
        <row r="1026">
          <cell r="B1026" t="str">
            <v>3083088</v>
          </cell>
          <cell r="C1026" t="str">
            <v>JAQUETTE PERFO 1000 M1 S</v>
          </cell>
          <cell r="D1026" t="str">
            <v>JAQUETTE PERFO 1000 M1 S</v>
          </cell>
          <cell r="E1026" t="str">
            <v>JAQUETTE PERFO 1000 M1 S</v>
          </cell>
          <cell r="F1026" t="str">
            <v>-</v>
          </cell>
          <cell r="G1026" t="str">
            <v>-</v>
          </cell>
          <cell r="H1026" t="str">
            <v>-</v>
          </cell>
          <cell r="I1026">
            <v>0</v>
          </cell>
          <cell r="J1026">
            <v>132.57667999999998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</row>
        <row r="1027">
          <cell r="B1027" t="str">
            <v>3083089</v>
          </cell>
          <cell r="C1027" t="str">
            <v>JAQUETTE PERFO 1500 M0 T</v>
          </cell>
          <cell r="D1027" t="str">
            <v>JAQUETTE PERFO 1500 M0 T</v>
          </cell>
          <cell r="E1027" t="str">
            <v>JAQUETTE PERFO 1500 M0 T</v>
          </cell>
          <cell r="F1027" t="str">
            <v>-</v>
          </cell>
          <cell r="G1027" t="str">
            <v>-</v>
          </cell>
          <cell r="H1027" t="e">
            <v>#N/A</v>
          </cell>
          <cell r="I1027">
            <v>0</v>
          </cell>
          <cell r="J1027">
            <v>738.88569999999993</v>
          </cell>
          <cell r="K1027">
            <v>0</v>
          </cell>
          <cell r="L1027">
            <v>0</v>
          </cell>
          <cell r="M1027" t="e">
            <v>#N/A</v>
          </cell>
          <cell r="N1027">
            <v>0</v>
          </cell>
          <cell r="O1027">
            <v>0</v>
          </cell>
        </row>
        <row r="1028">
          <cell r="B1028" t="str">
            <v>3083090</v>
          </cell>
          <cell r="C1028" t="str">
            <v>JAQUETTE PERFO 1500 M1 S</v>
          </cell>
          <cell r="D1028" t="str">
            <v>JAQUETTE PERFO 1500 M1 S</v>
          </cell>
          <cell r="E1028" t="str">
            <v>JAQUETTE PERFO 1500 M1 S</v>
          </cell>
          <cell r="F1028" t="str">
            <v>-</v>
          </cell>
          <cell r="G1028" t="str">
            <v>-</v>
          </cell>
          <cell r="H1028" t="e">
            <v>#N/A</v>
          </cell>
          <cell r="I1028">
            <v>0</v>
          </cell>
          <cell r="J1028">
            <v>160.28699</v>
          </cell>
          <cell r="K1028">
            <v>0</v>
          </cell>
          <cell r="L1028">
            <v>0</v>
          </cell>
          <cell r="M1028" t="e">
            <v>#N/A</v>
          </cell>
          <cell r="N1028">
            <v>0</v>
          </cell>
          <cell r="O1028">
            <v>0</v>
          </cell>
        </row>
        <row r="1029">
          <cell r="B1029" t="str">
            <v>3083091</v>
          </cell>
          <cell r="C1029" t="str">
            <v>JAQUETTE PERFO 2000 M0 T</v>
          </cell>
          <cell r="D1029" t="str">
            <v>JAQUETTE PERFO 2000 M0 T</v>
          </cell>
          <cell r="E1029" t="str">
            <v>JAQUETTE PERFO 2000 M0 T</v>
          </cell>
          <cell r="F1029" t="str">
            <v>-</v>
          </cell>
          <cell r="G1029" t="str">
            <v>-</v>
          </cell>
          <cell r="H1029" t="e">
            <v>#N/A</v>
          </cell>
          <cell r="I1029">
            <v>0</v>
          </cell>
          <cell r="J1029">
            <v>784.87009999999998</v>
          </cell>
          <cell r="K1029">
            <v>0</v>
          </cell>
          <cell r="L1029">
            <v>0</v>
          </cell>
          <cell r="M1029" t="e">
            <v>#N/A</v>
          </cell>
          <cell r="N1029">
            <v>0</v>
          </cell>
          <cell r="O1029">
            <v>0</v>
          </cell>
        </row>
        <row r="1030">
          <cell r="B1030" t="str">
            <v>3083092</v>
          </cell>
          <cell r="C1030" t="str">
            <v>JAQUETTE PERFO 2000 M1 S</v>
          </cell>
          <cell r="D1030" t="str">
            <v>JAQUETTE PERFO 2000 M1 S</v>
          </cell>
          <cell r="E1030" t="str">
            <v>JAQUETTE PERFO 2000 M1 S</v>
          </cell>
          <cell r="F1030" t="str">
            <v>-</v>
          </cell>
          <cell r="G1030" t="str">
            <v>-</v>
          </cell>
          <cell r="H1030" t="str">
            <v>-</v>
          </cell>
          <cell r="I1030">
            <v>0</v>
          </cell>
          <cell r="J1030">
            <v>176.85238000000001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</row>
        <row r="1031">
          <cell r="B1031" t="str">
            <v>3083093</v>
          </cell>
          <cell r="C1031" t="str">
            <v>JAQUETTE PERFO 2500 M0 T</v>
          </cell>
          <cell r="D1031" t="str">
            <v>JAQUETTE PERFO 2500 M0 T</v>
          </cell>
          <cell r="E1031" t="str">
            <v>JAQUETTE PERFO 2500 M0 T</v>
          </cell>
          <cell r="F1031" t="str">
            <v>-</v>
          </cell>
          <cell r="G1031" t="str">
            <v>-</v>
          </cell>
          <cell r="H1031" t="e">
            <v>#N/A</v>
          </cell>
          <cell r="I1031">
            <v>0</v>
          </cell>
          <cell r="J1031">
            <v>934.976</v>
          </cell>
          <cell r="K1031">
            <v>0</v>
          </cell>
          <cell r="L1031">
            <v>0</v>
          </cell>
          <cell r="M1031" t="e">
            <v>#N/A</v>
          </cell>
          <cell r="N1031">
            <v>0</v>
          </cell>
          <cell r="O1031">
            <v>0</v>
          </cell>
        </row>
        <row r="1032">
          <cell r="B1032" t="str">
            <v>3083094</v>
          </cell>
          <cell r="C1032" t="str">
            <v>JAQUETTE PERFO 2500 M1 S</v>
          </cell>
          <cell r="D1032" t="str">
            <v>JAQUETTE PERFO 2500 M1 S</v>
          </cell>
          <cell r="E1032" t="str">
            <v>JAQUETTE PERFO 2500 M1 S</v>
          </cell>
          <cell r="F1032" t="str">
            <v>-</v>
          </cell>
          <cell r="G1032" t="str">
            <v>-</v>
          </cell>
          <cell r="H1032" t="e">
            <v>#N/A</v>
          </cell>
          <cell r="I1032">
            <v>0</v>
          </cell>
          <cell r="J1032">
            <v>219.80543</v>
          </cell>
          <cell r="K1032">
            <v>0</v>
          </cell>
          <cell r="L1032">
            <v>0</v>
          </cell>
          <cell r="M1032" t="e">
            <v>#N/A</v>
          </cell>
          <cell r="N1032">
            <v>0</v>
          </cell>
          <cell r="O1032">
            <v>0</v>
          </cell>
        </row>
        <row r="1033">
          <cell r="B1033" t="str">
            <v>3083095</v>
          </cell>
          <cell r="C1033" t="str">
            <v>JAQUETTE PERFO 3000 M0 T</v>
          </cell>
          <cell r="D1033" t="str">
            <v>JAQUETTE PERFO 3000 M0 T</v>
          </cell>
          <cell r="E1033" t="str">
            <v>JAQUETTE PERFO 3000 M0 T</v>
          </cell>
          <cell r="F1033" t="str">
            <v>-</v>
          </cell>
          <cell r="G1033" t="str">
            <v>-</v>
          </cell>
          <cell r="H1033" t="e">
            <v>#N/A</v>
          </cell>
          <cell r="I1033">
            <v>0</v>
          </cell>
          <cell r="J1033">
            <v>964.62729999999999</v>
          </cell>
          <cell r="K1033">
            <v>0</v>
          </cell>
          <cell r="L1033">
            <v>0</v>
          </cell>
          <cell r="M1033" t="e">
            <v>#N/A</v>
          </cell>
          <cell r="N1033">
            <v>0</v>
          </cell>
          <cell r="O1033">
            <v>0</v>
          </cell>
        </row>
        <row r="1034">
          <cell r="B1034" t="str">
            <v>3083096</v>
          </cell>
          <cell r="C1034" t="str">
            <v>JAQUETTE PERFO 3000 M1 S</v>
          </cell>
          <cell r="D1034" t="str">
            <v>JAQUETTE PERFO 3000 M1 S</v>
          </cell>
          <cell r="E1034" t="str">
            <v>JAQUETTE PERFO 3000 M1 S</v>
          </cell>
          <cell r="F1034" t="str">
            <v>-</v>
          </cell>
          <cell r="G1034" t="str">
            <v>-</v>
          </cell>
          <cell r="H1034" t="str">
            <v>-</v>
          </cell>
          <cell r="I1034">
            <v>0</v>
          </cell>
          <cell r="J1034">
            <v>237.21885999999998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</row>
        <row r="1035">
          <cell r="B1035" t="str">
            <v>3087014</v>
          </cell>
          <cell r="C1035" t="str">
            <v>Трубопровод гибкий 22мм</v>
          </cell>
          <cell r="D1035" t="str">
            <v>Трубопровод гибкий
Состоит из двух изолированны, гибких труб из нержавеющей стали диаметром 22 мм, длинна 1 м. 
Переходники с 16 мм на 18 и 22.</v>
          </cell>
          <cell r="E1035" t="str">
            <v>FLEXIBLE CONNECTION TUBE SET 22 MM</v>
          </cell>
          <cell r="F1035">
            <v>20.803125000000001</v>
          </cell>
          <cell r="G1035">
            <v>35.659999999999997</v>
          </cell>
          <cell r="H1035">
            <v>28.367897727272727</v>
          </cell>
          <cell r="I1035">
            <v>29.369117647058822</v>
          </cell>
          <cell r="J1035">
            <v>35.662500000000001</v>
          </cell>
          <cell r="K1035">
            <v>2496.375</v>
          </cell>
          <cell r="L1035">
            <v>2496.1999999999998</v>
          </cell>
          <cell r="M1035">
            <v>2496.375</v>
          </cell>
          <cell r="N1035">
            <v>0</v>
          </cell>
          <cell r="O1035">
            <v>0</v>
          </cell>
        </row>
        <row r="1036">
          <cell r="B1036" t="str">
            <v>3087023</v>
          </cell>
          <cell r="C1036" t="str">
            <v>Термостатический смеситель</v>
          </cell>
          <cell r="D1036" t="str">
            <v>Термостатический смеситель</v>
          </cell>
          <cell r="E1036" t="str">
            <v>THERM. WARM WATER MIXING VALVE SET (CU)</v>
          </cell>
          <cell r="F1036" t="str">
            <v>-</v>
          </cell>
          <cell r="G1036" t="str">
            <v>-</v>
          </cell>
          <cell r="H1036" t="e">
            <v>#N/A</v>
          </cell>
          <cell r="I1036">
            <v>0</v>
          </cell>
          <cell r="J1036">
            <v>43.848999999999997</v>
          </cell>
          <cell r="K1036">
            <v>0</v>
          </cell>
          <cell r="L1036">
            <v>0</v>
          </cell>
          <cell r="M1036" t="e">
            <v>#N/A</v>
          </cell>
          <cell r="N1036">
            <v>0</v>
          </cell>
          <cell r="O1036">
            <v>0</v>
          </cell>
        </row>
        <row r="1037">
          <cell r="B1037" t="str">
            <v>3024159</v>
          </cell>
          <cell r="C1037" t="str">
            <v>Насосный модуль</v>
          </cell>
          <cell r="D1037" t="str">
            <v>Насосный модуль</v>
          </cell>
          <cell r="E1037" t="str">
            <v>DIGITAL PUMP GROUP (CH)</v>
          </cell>
          <cell r="F1037" t="str">
            <v>-</v>
          </cell>
          <cell r="G1037" t="str">
            <v>-</v>
          </cell>
          <cell r="H1037" t="e">
            <v>#N/A</v>
          </cell>
          <cell r="I1037">
            <v>0</v>
          </cell>
          <cell r="J1037">
            <v>170.52338</v>
          </cell>
          <cell r="K1037">
            <v>0</v>
          </cell>
          <cell r="L1037">
            <v>0</v>
          </cell>
          <cell r="M1037" t="e">
            <v>#N/A</v>
          </cell>
          <cell r="N1037">
            <v>0</v>
          </cell>
          <cell r="O1037">
            <v>0</v>
          </cell>
        </row>
        <row r="1038">
          <cell r="B1038" t="str">
            <v>3024161</v>
          </cell>
          <cell r="C1038" t="str">
            <v>Комплект рециркуляции модуля ГВС (FWS)</v>
          </cell>
          <cell r="D1038" t="str">
            <v>Комплект рециркуляции модуля мгновенного производства горячей воды (FWS)</v>
          </cell>
          <cell r="E1038" t="str">
            <v>FWS RECIRCULATION</v>
          </cell>
          <cell r="F1038">
            <v>83.131280000000004</v>
          </cell>
          <cell r="G1038">
            <v>80</v>
          </cell>
          <cell r="H1038">
            <v>67.475999999999999</v>
          </cell>
          <cell r="I1038">
            <v>60</v>
          </cell>
          <cell r="J1038">
            <v>63.350589999999997</v>
          </cell>
          <cell r="K1038">
            <v>9975.7536</v>
          </cell>
          <cell r="L1038">
            <v>5600</v>
          </cell>
          <cell r="M1038">
            <v>5937.8879999999999</v>
          </cell>
          <cell r="N1038">
            <v>0</v>
          </cell>
          <cell r="O1038">
            <v>0</v>
          </cell>
        </row>
        <row r="1039">
          <cell r="B1039" t="str">
            <v>3100083</v>
          </cell>
          <cell r="C1039" t="str">
            <v>SIMAT 10 /5</v>
          </cell>
          <cell r="D1039" t="str">
            <v>SIMAT 10 /5</v>
          </cell>
          <cell r="E1039" t="str">
            <v>SIMAT 10 /5</v>
          </cell>
          <cell r="F1039">
            <v>15.09166875</v>
          </cell>
          <cell r="G1039">
            <v>25.87</v>
          </cell>
          <cell r="H1039">
            <v>20.579548295454547</v>
          </cell>
          <cell r="I1039">
            <v>21.305885294117648</v>
          </cell>
          <cell r="J1039">
            <v>0</v>
          </cell>
          <cell r="K1039">
            <v>1811.0002500000001</v>
          </cell>
          <cell r="L1039">
            <v>1810.9</v>
          </cell>
          <cell r="M1039">
            <v>1811.0002500000001</v>
          </cell>
          <cell r="N1039">
            <v>0</v>
          </cell>
          <cell r="O1039">
            <v>0</v>
          </cell>
        </row>
        <row r="1040">
          <cell r="B1040" t="str">
            <v>3100085</v>
          </cell>
          <cell r="C1040" t="str">
            <v>SIMAT 15 /5</v>
          </cell>
          <cell r="D1040" t="str">
            <v>SIMAT 15 /5</v>
          </cell>
          <cell r="E1040" t="str">
            <v>SIMAT 15 /5</v>
          </cell>
          <cell r="F1040">
            <v>14.555724166666666</v>
          </cell>
          <cell r="G1040">
            <v>24.95</v>
          </cell>
          <cell r="H1040">
            <v>19.848714772727273</v>
          </cell>
          <cell r="I1040">
            <v>20.549257647058823</v>
          </cell>
          <cell r="J1040">
            <v>0</v>
          </cell>
          <cell r="K1040">
            <v>1746.6868999999999</v>
          </cell>
          <cell r="L1040">
            <v>1746.5</v>
          </cell>
          <cell r="M1040">
            <v>1746.6868999999999</v>
          </cell>
          <cell r="N1040">
            <v>0</v>
          </cell>
          <cell r="O1040">
            <v>0</v>
          </cell>
        </row>
        <row r="1041">
          <cell r="B1041" t="str">
            <v>3100086</v>
          </cell>
          <cell r="C1041" t="str">
            <v>SIMAT 15 ST/5</v>
          </cell>
          <cell r="D1041" t="str">
            <v>SIMAT 15 ST/5</v>
          </cell>
          <cell r="E1041" t="str">
            <v>SIMAT 15 ST/5</v>
          </cell>
          <cell r="F1041">
            <v>14.4783975</v>
          </cell>
          <cell r="G1041">
            <v>24.82</v>
          </cell>
          <cell r="H1041">
            <v>19.743269318181817</v>
          </cell>
          <cell r="I1041">
            <v>20.440090588235293</v>
          </cell>
          <cell r="J1041">
            <v>0</v>
          </cell>
          <cell r="K1041">
            <v>1737.4077</v>
          </cell>
          <cell r="L1041">
            <v>1737.4</v>
          </cell>
          <cell r="M1041">
            <v>1737.4077</v>
          </cell>
          <cell r="N1041">
            <v>0</v>
          </cell>
          <cell r="O1041">
            <v>0</v>
          </cell>
        </row>
        <row r="1042">
          <cell r="B1042" t="str">
            <v>3100087</v>
          </cell>
          <cell r="C1042" t="str">
            <v>SIMAT 30 /5</v>
          </cell>
          <cell r="D1042" t="str">
            <v>SIMAT 30 /5</v>
          </cell>
          <cell r="E1042" t="str">
            <v>SIMAT 30 /5</v>
          </cell>
          <cell r="F1042">
            <v>17.833296000000001</v>
          </cell>
          <cell r="G1042">
            <v>30.57</v>
          </cell>
          <cell r="H1042">
            <v>24.318130909090907</v>
          </cell>
          <cell r="I1042">
            <v>25.17641788235294</v>
          </cell>
          <cell r="J1042">
            <v>0</v>
          </cell>
          <cell r="K1042">
            <v>2139.9955199999999</v>
          </cell>
          <cell r="L1042">
            <v>2139.9</v>
          </cell>
          <cell r="M1042">
            <v>2139.9955199999999</v>
          </cell>
          <cell r="N1042">
            <v>0</v>
          </cell>
          <cell r="O1042">
            <v>0</v>
          </cell>
        </row>
        <row r="1043">
          <cell r="B1043" t="str">
            <v>3100150</v>
          </cell>
          <cell r="C1043" t="str">
            <v>NTS 10 OR PL (PE)</v>
          </cell>
          <cell r="D1043" t="str">
            <v>NTS 10 OR PL (PE)</v>
          </cell>
          <cell r="E1043" t="str">
            <v>NTS 10 OR PL (PE)</v>
          </cell>
          <cell r="F1043">
            <v>15.468156666666667</v>
          </cell>
          <cell r="G1043">
            <v>26.52</v>
          </cell>
          <cell r="H1043">
            <v>21.09294090909091</v>
          </cell>
          <cell r="I1043">
            <v>21.837397647058825</v>
          </cell>
          <cell r="J1043">
            <v>0</v>
          </cell>
          <cell r="K1043">
            <v>1856.1788000000001</v>
          </cell>
          <cell r="L1043">
            <v>1856.3999999999999</v>
          </cell>
          <cell r="M1043">
            <v>1856.1788000000001</v>
          </cell>
          <cell r="N1043">
            <v>0</v>
          </cell>
          <cell r="O1043">
            <v>0</v>
          </cell>
        </row>
        <row r="1044">
          <cell r="B1044" t="str">
            <v>3100151</v>
          </cell>
          <cell r="C1044" t="str">
            <v>NTS 10 UR PL (PE)</v>
          </cell>
          <cell r="D1044" t="str">
            <v>NTS 10 UR PL (PE)</v>
          </cell>
          <cell r="E1044" t="str">
            <v>NTS 10 UR PL (PE)</v>
          </cell>
          <cell r="F1044">
            <v>15.830568</v>
          </cell>
          <cell r="G1044">
            <v>27.14</v>
          </cell>
          <cell r="H1044">
            <v>21.58713818181818</v>
          </cell>
          <cell r="I1044">
            <v>22.349037176470588</v>
          </cell>
          <cell r="J1044">
            <v>0</v>
          </cell>
          <cell r="K1044">
            <v>1899.6681599999999</v>
          </cell>
          <cell r="L1044">
            <v>1899.8</v>
          </cell>
          <cell r="M1044">
            <v>1899.6681599999999</v>
          </cell>
          <cell r="N1044">
            <v>0</v>
          </cell>
          <cell r="O1044">
            <v>0</v>
          </cell>
        </row>
        <row r="1045">
          <cell r="B1045" t="str">
            <v>3100152</v>
          </cell>
          <cell r="C1045" t="str">
            <v>NTS 15 OR PL (PE)</v>
          </cell>
          <cell r="D1045" t="str">
            <v>NTS 15 OR PL (PE)</v>
          </cell>
          <cell r="E1045" t="str">
            <v>NTS 15 OR PL (PE)</v>
          </cell>
          <cell r="F1045">
            <v>17.093031250000003</v>
          </cell>
          <cell r="G1045">
            <v>29.3</v>
          </cell>
          <cell r="H1045">
            <v>23.308678977272731</v>
          </cell>
          <cell r="I1045">
            <v>24.13133823529412</v>
          </cell>
          <cell r="J1045">
            <v>0</v>
          </cell>
          <cell r="K1045">
            <v>2051.1637500000002</v>
          </cell>
          <cell r="L1045">
            <v>2051</v>
          </cell>
          <cell r="M1045">
            <v>2051.1637500000002</v>
          </cell>
          <cell r="N1045">
            <v>0</v>
          </cell>
          <cell r="O1045">
            <v>0</v>
          </cell>
        </row>
        <row r="1046">
          <cell r="B1046" t="str">
            <v>3100153</v>
          </cell>
          <cell r="C1046" t="str">
            <v>NTS 15 UR PL (PE)</v>
          </cell>
          <cell r="D1046" t="str">
            <v>NTS 15 UR PL (PE)</v>
          </cell>
          <cell r="E1046" t="str">
            <v>NTS 15 UR PL (PE)</v>
          </cell>
          <cell r="F1046">
            <v>17.917390916666665</v>
          </cell>
          <cell r="G1046">
            <v>30.72</v>
          </cell>
          <cell r="H1046">
            <v>24.432805795454545</v>
          </cell>
          <cell r="I1046">
            <v>25.295140117647058</v>
          </cell>
          <cell r="J1046">
            <v>0</v>
          </cell>
          <cell r="K1046">
            <v>2150.08691</v>
          </cell>
          <cell r="L1046">
            <v>2150.4</v>
          </cell>
          <cell r="M1046">
            <v>2150.08691</v>
          </cell>
          <cell r="N1046">
            <v>0</v>
          </cell>
          <cell r="O1046">
            <v>0</v>
          </cell>
        </row>
        <row r="1047">
          <cell r="B1047" t="str">
            <v>3100154</v>
          </cell>
          <cell r="C1047" t="str">
            <v>NTS 30 OR PL (PE)</v>
          </cell>
          <cell r="D1047" t="str">
            <v>NTS 30 OR PL (PE)</v>
          </cell>
          <cell r="E1047" t="str">
            <v>NTS 30 OR PL (PE)</v>
          </cell>
          <cell r="F1047">
            <v>20.189325</v>
          </cell>
          <cell r="G1047">
            <v>34.61</v>
          </cell>
          <cell r="H1047">
            <v>27.530897727272727</v>
          </cell>
          <cell r="I1047">
            <v>28.502576470588235</v>
          </cell>
          <cell r="J1047">
            <v>0</v>
          </cell>
          <cell r="K1047">
            <v>2422.7190000000001</v>
          </cell>
          <cell r="L1047">
            <v>2422.6999999999998</v>
          </cell>
          <cell r="M1047">
            <v>2422.7190000000001</v>
          </cell>
          <cell r="N1047">
            <v>0</v>
          </cell>
          <cell r="O1047">
            <v>0</v>
          </cell>
        </row>
        <row r="1048">
          <cell r="B1048" t="str">
            <v>3100155</v>
          </cell>
          <cell r="C1048" t="str">
            <v>NTS 10 UR PL (SIM)</v>
          </cell>
          <cell r="D1048" t="str">
            <v>NTS 10 UR PL (SIM)</v>
          </cell>
          <cell r="E1048" t="str">
            <v>NTS 10 UR PL (SIM)</v>
          </cell>
          <cell r="F1048">
            <v>15.390835833333334</v>
          </cell>
          <cell r="G1048">
            <v>26.38</v>
          </cell>
          <cell r="H1048">
            <v>20.987503409090909</v>
          </cell>
          <cell r="I1048">
            <v>21.728238823529413</v>
          </cell>
          <cell r="J1048">
            <v>0</v>
          </cell>
          <cell r="K1048">
            <v>1846.9003</v>
          </cell>
          <cell r="L1048">
            <v>1846.6</v>
          </cell>
          <cell r="M1048">
            <v>1846.9003</v>
          </cell>
          <cell r="N1048">
            <v>0</v>
          </cell>
          <cell r="O1048">
            <v>0</v>
          </cell>
        </row>
        <row r="1049">
          <cell r="B1049" t="str">
            <v>3100156</v>
          </cell>
          <cell r="C1049" t="str">
            <v>NTS 15 UR PL (SIM)</v>
          </cell>
          <cell r="D1049" t="str">
            <v>NTS 15 UR PL (SIM)</v>
          </cell>
          <cell r="E1049" t="str">
            <v>NTS 15 UR PL (SIM)</v>
          </cell>
          <cell r="F1049">
            <v>16.329780000000003</v>
          </cell>
          <cell r="G1049">
            <v>27.99</v>
          </cell>
          <cell r="H1049">
            <v>22.26788181818182</v>
          </cell>
          <cell r="I1049">
            <v>23.05380705882353</v>
          </cell>
          <cell r="J1049">
            <v>0</v>
          </cell>
          <cell r="K1049">
            <v>1959.5736000000002</v>
          </cell>
          <cell r="L1049">
            <v>1959.3</v>
          </cell>
          <cell r="M1049">
            <v>1959.5736000000002</v>
          </cell>
          <cell r="N1049">
            <v>0</v>
          </cell>
          <cell r="O1049">
            <v>0</v>
          </cell>
        </row>
        <row r="1050">
          <cell r="B1050" t="str">
            <v>3100216</v>
          </cell>
          <cell r="C1050" t="str">
            <v>PRO 10 R/3</v>
          </cell>
          <cell r="D1050" t="str">
            <v>PRO 10 R/3</v>
          </cell>
          <cell r="E1050" t="str">
            <v>PRO 10 R/3</v>
          </cell>
          <cell r="F1050">
            <v>15.97563675</v>
          </cell>
          <cell r="G1050">
            <v>27.39</v>
          </cell>
          <cell r="H1050">
            <v>21.784959204545455</v>
          </cell>
          <cell r="I1050">
            <v>22.553840117647059</v>
          </cell>
          <cell r="J1050">
            <v>0</v>
          </cell>
          <cell r="K1050">
            <v>1917.0764099999999</v>
          </cell>
          <cell r="L1050">
            <v>1917.3</v>
          </cell>
          <cell r="M1050">
            <v>1917.0764099999999</v>
          </cell>
          <cell r="N1050">
            <v>0</v>
          </cell>
          <cell r="O1050">
            <v>0</v>
          </cell>
        </row>
        <row r="1051">
          <cell r="B1051" t="str">
            <v>3100217</v>
          </cell>
          <cell r="C1051" t="str">
            <v>PRO 10 ST R/3</v>
          </cell>
          <cell r="D1051" t="str">
            <v>PRO 10 ST R/3</v>
          </cell>
          <cell r="E1051" t="str">
            <v>PRO 10 ST R/3</v>
          </cell>
          <cell r="F1051">
            <v>14.480538000000001</v>
          </cell>
          <cell r="G1051">
            <v>24.82</v>
          </cell>
          <cell r="H1051">
            <v>19.746188181818184</v>
          </cell>
          <cell r="I1051">
            <v>20.443112470588236</v>
          </cell>
          <cell r="J1051">
            <v>0</v>
          </cell>
          <cell r="K1051">
            <v>1737.6645600000002</v>
          </cell>
          <cell r="L1051">
            <v>1737.4</v>
          </cell>
          <cell r="M1051">
            <v>1737.6645600000002</v>
          </cell>
          <cell r="N1051">
            <v>0</v>
          </cell>
          <cell r="O1051">
            <v>0</v>
          </cell>
        </row>
        <row r="1052">
          <cell r="B1052" t="str">
            <v>3100218</v>
          </cell>
          <cell r="C1052" t="str">
            <v>PRO 15 R/3</v>
          </cell>
          <cell r="D1052" t="str">
            <v>PRO 15 R/3</v>
          </cell>
          <cell r="E1052" t="str">
            <v>PRO 15 R/3</v>
          </cell>
          <cell r="F1052">
            <v>14.62251</v>
          </cell>
          <cell r="G1052">
            <v>25.07</v>
          </cell>
          <cell r="H1052">
            <v>19.939786363636362</v>
          </cell>
          <cell r="I1052">
            <v>20.643543529411765</v>
          </cell>
          <cell r="J1052">
            <v>0</v>
          </cell>
          <cell r="K1052">
            <v>1754.7012</v>
          </cell>
          <cell r="L1052">
            <v>1754.9</v>
          </cell>
          <cell r="M1052">
            <v>1754.7012</v>
          </cell>
          <cell r="N1052">
            <v>0</v>
          </cell>
          <cell r="O1052">
            <v>0</v>
          </cell>
        </row>
        <row r="1053">
          <cell r="B1053" t="str">
            <v>3100219</v>
          </cell>
          <cell r="C1053" t="str">
            <v>PRO 15 ST R/3</v>
          </cell>
          <cell r="D1053" t="str">
            <v>PRO 15 ST R/3</v>
          </cell>
          <cell r="E1053" t="str">
            <v>PRO 15 ST R/3</v>
          </cell>
          <cell r="F1053">
            <v>14.960759999999999</v>
          </cell>
          <cell r="G1053">
            <v>25.65</v>
          </cell>
          <cell r="H1053">
            <v>20.401036363636361</v>
          </cell>
          <cell r="I1053">
            <v>21.121072941176468</v>
          </cell>
          <cell r="J1053">
            <v>0</v>
          </cell>
          <cell r="K1053">
            <v>1795.2911999999999</v>
          </cell>
          <cell r="L1053">
            <v>1795.5</v>
          </cell>
          <cell r="M1053">
            <v>1795.2911999999999</v>
          </cell>
          <cell r="N1053">
            <v>0</v>
          </cell>
          <cell r="O1053">
            <v>0</v>
          </cell>
        </row>
        <row r="1054">
          <cell r="B1054" t="str">
            <v>3100220</v>
          </cell>
          <cell r="C1054" t="str">
            <v>PRO 30 R/3</v>
          </cell>
          <cell r="D1054" t="str">
            <v>PRO 30 R/3</v>
          </cell>
          <cell r="E1054" t="str">
            <v>PRO 30 R/3</v>
          </cell>
          <cell r="F1054">
            <v>19.631374916666669</v>
          </cell>
          <cell r="G1054">
            <v>33.65</v>
          </cell>
          <cell r="H1054">
            <v>26.770056704545457</v>
          </cell>
          <cell r="I1054">
            <v>27.71488223529412</v>
          </cell>
          <cell r="J1054">
            <v>0</v>
          </cell>
          <cell r="K1054">
            <v>2355.7649900000001</v>
          </cell>
          <cell r="L1054">
            <v>2355.5</v>
          </cell>
          <cell r="M1054">
            <v>2355.7649900000001</v>
          </cell>
          <cell r="N1054">
            <v>0</v>
          </cell>
          <cell r="O1054">
            <v>0</v>
          </cell>
        </row>
        <row r="1055">
          <cell r="B1055" t="str">
            <v>3100226</v>
          </cell>
          <cell r="C1055" t="str">
            <v>SHAPE 10 R/5</v>
          </cell>
          <cell r="D1055" t="str">
            <v>SHAPE 10 R/5</v>
          </cell>
          <cell r="E1055" t="str">
            <v>SHAPE 10 R/5</v>
          </cell>
          <cell r="F1055">
            <v>15.866275</v>
          </cell>
          <cell r="G1055">
            <v>27.2</v>
          </cell>
          <cell r="H1055">
            <v>21.635829545454545</v>
          </cell>
          <cell r="I1055">
            <v>22.399447058823529</v>
          </cell>
          <cell r="J1055">
            <v>0</v>
          </cell>
          <cell r="K1055">
            <v>1903.953</v>
          </cell>
          <cell r="L1055">
            <v>1904</v>
          </cell>
          <cell r="M1055">
            <v>1903.953</v>
          </cell>
          <cell r="N1055">
            <v>0</v>
          </cell>
          <cell r="O1055">
            <v>0</v>
          </cell>
        </row>
        <row r="1056">
          <cell r="B1056" t="str">
            <v>3100227</v>
          </cell>
          <cell r="C1056" t="str">
            <v>SHAPE 10 ST R/5</v>
          </cell>
          <cell r="D1056" t="str">
            <v>SHAPE 10 ST R/5</v>
          </cell>
          <cell r="E1056" t="str">
            <v>SHAPE 10 ST R/5</v>
          </cell>
          <cell r="F1056">
            <v>14.731196666666667</v>
          </cell>
          <cell r="G1056">
            <v>25.25</v>
          </cell>
          <cell r="H1056">
            <v>20.087995454545453</v>
          </cell>
          <cell r="I1056">
            <v>20.796983529411765</v>
          </cell>
          <cell r="J1056">
            <v>0</v>
          </cell>
          <cell r="K1056">
            <v>1767.7436</v>
          </cell>
          <cell r="L1056">
            <v>1767.5</v>
          </cell>
          <cell r="M1056">
            <v>1767.7436</v>
          </cell>
          <cell r="N1056">
            <v>0</v>
          </cell>
          <cell r="O1056">
            <v>0</v>
          </cell>
        </row>
        <row r="1057">
          <cell r="B1057" t="str">
            <v>3100228</v>
          </cell>
          <cell r="C1057" t="str">
            <v>SHAPE 15 R/5</v>
          </cell>
          <cell r="D1057" t="str">
            <v>SHAPE 15 R/5</v>
          </cell>
          <cell r="E1057" t="str">
            <v>SHAPE 15 R/5</v>
          </cell>
          <cell r="F1057">
            <v>16.289306249999999</v>
          </cell>
          <cell r="G1057">
            <v>27.92</v>
          </cell>
          <cell r="H1057">
            <v>22.212690340909091</v>
          </cell>
          <cell r="I1057">
            <v>22.996667647058825</v>
          </cell>
          <cell r="J1057">
            <v>0</v>
          </cell>
          <cell r="K1057">
            <v>1954.71675</v>
          </cell>
          <cell r="L1057">
            <v>1954.4</v>
          </cell>
          <cell r="M1057">
            <v>1954.71675</v>
          </cell>
          <cell r="N1057">
            <v>0</v>
          </cell>
          <cell r="O1057">
            <v>0</v>
          </cell>
        </row>
        <row r="1058">
          <cell r="B1058" t="str">
            <v>3100229</v>
          </cell>
          <cell r="C1058" t="str">
            <v>SHAPE 30 R/5</v>
          </cell>
          <cell r="D1058" t="str">
            <v>SHAPE 30 R/5</v>
          </cell>
          <cell r="E1058" t="str">
            <v>SHAPE 30 R/5</v>
          </cell>
          <cell r="F1058">
            <v>21.885920416666671</v>
          </cell>
          <cell r="G1058">
            <v>37.520000000000003</v>
          </cell>
          <cell r="H1058">
            <v>29.844436931818187</v>
          </cell>
          <cell r="I1058">
            <v>30.897770000000005</v>
          </cell>
          <cell r="J1058">
            <v>0</v>
          </cell>
          <cell r="K1058">
            <v>2626.3104500000004</v>
          </cell>
          <cell r="L1058">
            <v>2626.4</v>
          </cell>
          <cell r="M1058">
            <v>2626.3104500000004</v>
          </cell>
          <cell r="N1058">
            <v>0</v>
          </cell>
          <cell r="O1058">
            <v>0</v>
          </cell>
        </row>
        <row r="1059">
          <cell r="B1059" t="str">
            <v>3100238</v>
          </cell>
          <cell r="C1059" t="str">
            <v>SIM 30 R ES</v>
          </cell>
          <cell r="D1059" t="str">
            <v>SIM 30 R ES</v>
          </cell>
          <cell r="E1059" t="str">
            <v>SIM 30 R ES</v>
          </cell>
          <cell r="F1059">
            <v>19.501860000000004</v>
          </cell>
          <cell r="G1059">
            <v>33.43</v>
          </cell>
          <cell r="H1059">
            <v>26.59344545454546</v>
          </cell>
          <cell r="I1059">
            <v>27.532037647058829</v>
          </cell>
          <cell r="J1059">
            <v>0</v>
          </cell>
          <cell r="K1059">
            <v>2340.2232000000004</v>
          </cell>
          <cell r="L1059">
            <v>2340.1</v>
          </cell>
          <cell r="M1059">
            <v>2340.2232000000004</v>
          </cell>
          <cell r="N1059">
            <v>0</v>
          </cell>
          <cell r="O1059">
            <v>0</v>
          </cell>
        </row>
        <row r="1060">
          <cell r="B1060" t="str">
            <v>3100255</v>
          </cell>
          <cell r="C1060" t="str">
            <v>SHAPE 15 ST R/5</v>
          </cell>
          <cell r="D1060" t="str">
            <v>SHAPE 15 ST R/5</v>
          </cell>
          <cell r="E1060" t="str">
            <v>SHAPE 15 ST R/5</v>
          </cell>
          <cell r="F1060">
            <v>17.070800583333334</v>
          </cell>
          <cell r="G1060">
            <v>29.26</v>
          </cell>
          <cell r="H1060">
            <v>23.278364431818183</v>
          </cell>
          <cell r="I1060">
            <v>24.099953764705884</v>
          </cell>
          <cell r="J1060">
            <v>0</v>
          </cell>
          <cell r="K1060">
            <v>2048.4960700000001</v>
          </cell>
          <cell r="L1060">
            <v>2048.2000000000003</v>
          </cell>
          <cell r="M1060">
            <v>2048.4960700000001</v>
          </cell>
          <cell r="N1060">
            <v>0</v>
          </cell>
          <cell r="O1060">
            <v>0</v>
          </cell>
        </row>
        <row r="1061">
          <cell r="B1061" t="str">
            <v>3100261</v>
          </cell>
          <cell r="C1061" t="str">
            <v>P 15 OR</v>
          </cell>
          <cell r="D1061" t="str">
            <v>P 15 OR</v>
          </cell>
          <cell r="E1061" t="str">
            <v>P 15 OR</v>
          </cell>
          <cell r="F1061">
            <v>15.697818</v>
          </cell>
          <cell r="G1061">
            <v>26.91</v>
          </cell>
          <cell r="H1061">
            <v>21.406115454545454</v>
          </cell>
          <cell r="I1061">
            <v>22.161625411764703</v>
          </cell>
          <cell r="J1061">
            <v>0</v>
          </cell>
          <cell r="K1061">
            <v>1883.7381599999999</v>
          </cell>
          <cell r="L1061">
            <v>1883.7</v>
          </cell>
          <cell r="M1061">
            <v>1883.7381599999999</v>
          </cell>
          <cell r="N1061">
            <v>0</v>
          </cell>
          <cell r="O1061">
            <v>0</v>
          </cell>
        </row>
        <row r="1062">
          <cell r="B1062" t="str">
            <v>3100262</v>
          </cell>
          <cell r="C1062" t="str">
            <v>P 15 UR</v>
          </cell>
          <cell r="D1062" t="str">
            <v>P 15 UR</v>
          </cell>
          <cell r="E1062" t="str">
            <v>P 15 UR</v>
          </cell>
          <cell r="F1062">
            <v>16.269043749999998</v>
          </cell>
          <cell r="G1062">
            <v>27.89</v>
          </cell>
          <cell r="H1062">
            <v>22.185059659090907</v>
          </cell>
          <cell r="I1062">
            <v>22.96806176470588</v>
          </cell>
          <cell r="J1062">
            <v>0</v>
          </cell>
          <cell r="K1062">
            <v>1952.2852499999999</v>
          </cell>
          <cell r="L1062">
            <v>1952.3</v>
          </cell>
          <cell r="M1062">
            <v>1952.2852499999999</v>
          </cell>
          <cell r="N1062">
            <v>0</v>
          </cell>
          <cell r="O1062">
            <v>0</v>
          </cell>
        </row>
        <row r="1063">
          <cell r="B1063" t="str">
            <v>3100272</v>
          </cell>
          <cell r="C1063" t="str">
            <v>ABS PRO 10 OR Водонагреватель</v>
          </cell>
          <cell r="D1063" t="str">
            <v>ABS PRO 10 OR водонагреватель</v>
          </cell>
          <cell r="E1063" t="str">
            <v>ABS PRO 10 OR</v>
          </cell>
          <cell r="F1063">
            <v>18.914897583333335</v>
          </cell>
          <cell r="G1063">
            <v>32.43</v>
          </cell>
          <cell r="H1063">
            <v>25.793042159090909</v>
          </cell>
          <cell r="I1063">
            <v>26.703384823529412</v>
          </cell>
          <cell r="J1063">
            <v>28.731490000000001</v>
          </cell>
          <cell r="K1063">
            <v>2269.7877100000001</v>
          </cell>
          <cell r="L1063">
            <v>2270.1</v>
          </cell>
          <cell r="M1063">
            <v>2269.7877100000001</v>
          </cell>
          <cell r="N1063">
            <v>0</v>
          </cell>
          <cell r="O1063">
            <v>0</v>
          </cell>
        </row>
        <row r="1064">
          <cell r="B1064" t="str">
            <v>3100273</v>
          </cell>
          <cell r="C1064" t="str">
            <v>ABS PRO 10 UR</v>
          </cell>
          <cell r="D1064" t="str">
            <v>ABS PRO 10 UR</v>
          </cell>
          <cell r="E1064" t="str">
            <v>ABS PRO 10 UR</v>
          </cell>
          <cell r="F1064">
            <v>20.260437083333336</v>
          </cell>
          <cell r="G1064">
            <v>34.729999999999997</v>
          </cell>
          <cell r="H1064">
            <v>27.627868750000005</v>
          </cell>
          <cell r="I1064">
            <v>26.583936823529413</v>
          </cell>
          <cell r="J1064">
            <v>0</v>
          </cell>
          <cell r="K1064">
            <v>2431.2524500000004</v>
          </cell>
          <cell r="L1064">
            <v>2431.1</v>
          </cell>
          <cell r="M1064">
            <v>2431.2524500000004</v>
          </cell>
          <cell r="N1064">
            <v>0</v>
          </cell>
          <cell r="O1064">
            <v>0</v>
          </cell>
        </row>
        <row r="1065">
          <cell r="B1065" t="str">
            <v>3100274</v>
          </cell>
          <cell r="C1065" t="str">
            <v>ABS PRO 15 OR</v>
          </cell>
          <cell r="D1065" t="str">
            <v>ABS PRO 15 OR</v>
          </cell>
          <cell r="E1065" t="str">
            <v>ABS PRO 15 OR</v>
          </cell>
          <cell r="F1065">
            <v>18.546900000000001</v>
          </cell>
          <cell r="G1065">
            <v>31.79</v>
          </cell>
          <cell r="H1065">
            <v>25.291227272727273</v>
          </cell>
          <cell r="I1065">
            <v>26.183858823529413</v>
          </cell>
          <cell r="J1065">
            <v>0</v>
          </cell>
          <cell r="K1065">
            <v>2225.6280000000002</v>
          </cell>
          <cell r="L1065">
            <v>2225.2999999999997</v>
          </cell>
          <cell r="M1065">
            <v>2225.6280000000002</v>
          </cell>
          <cell r="N1065">
            <v>0</v>
          </cell>
          <cell r="O1065">
            <v>0</v>
          </cell>
        </row>
        <row r="1066">
          <cell r="B1066" t="str">
            <v>3100275</v>
          </cell>
          <cell r="C1066" t="str">
            <v>ABS PRO 15 UR Водонагреватель</v>
          </cell>
          <cell r="D1066" t="str">
            <v>ABS PRO 15 UR водонагреватель</v>
          </cell>
          <cell r="E1066" t="str">
            <v>ABS PRO 15 UR</v>
          </cell>
          <cell r="F1066">
            <v>18.46405</v>
          </cell>
          <cell r="G1066">
            <v>31.65</v>
          </cell>
          <cell r="H1066">
            <v>25.178250000000002</v>
          </cell>
          <cell r="I1066">
            <v>26.06689411764706</v>
          </cell>
          <cell r="J1066">
            <v>29.542480000000001</v>
          </cell>
          <cell r="K1066">
            <v>2215.6860000000001</v>
          </cell>
          <cell r="L1066">
            <v>2215.5</v>
          </cell>
          <cell r="M1066">
            <v>2215.6860000000001</v>
          </cell>
          <cell r="N1066">
            <v>0</v>
          </cell>
          <cell r="O1066">
            <v>0</v>
          </cell>
        </row>
        <row r="1067">
          <cell r="B1067" t="str">
            <v>3100276</v>
          </cell>
          <cell r="C1067" t="str">
            <v>ABS PRO 30 R</v>
          </cell>
          <cell r="D1067" t="str">
            <v>ABS PRO 30 R</v>
          </cell>
          <cell r="E1067" t="str">
            <v>ABS PRO 30 R</v>
          </cell>
          <cell r="F1067">
            <v>20.311707500000001</v>
          </cell>
          <cell r="G1067">
            <v>34.82</v>
          </cell>
          <cell r="H1067">
            <v>27.697782954545456</v>
          </cell>
          <cell r="I1067">
            <v>28.675351764705884</v>
          </cell>
          <cell r="J1067">
            <v>0</v>
          </cell>
          <cell r="K1067">
            <v>2437.4049</v>
          </cell>
          <cell r="L1067">
            <v>2437.4</v>
          </cell>
          <cell r="M1067">
            <v>2437.4049</v>
          </cell>
          <cell r="N1067">
            <v>0</v>
          </cell>
          <cell r="O1067">
            <v>0</v>
          </cell>
        </row>
        <row r="1068">
          <cell r="B1068" t="str">
            <v>3100277</v>
          </cell>
          <cell r="C1068" t="str">
            <v>ABS SHAPE 10 OR</v>
          </cell>
          <cell r="D1068" t="str">
            <v>ABS SHAPE 10 OR</v>
          </cell>
          <cell r="E1068" t="str">
            <v>ABS SHAPE 10 OR</v>
          </cell>
          <cell r="F1068">
            <v>17.454949166666665</v>
          </cell>
          <cell r="G1068">
            <v>29.92</v>
          </cell>
          <cell r="H1068">
            <v>23.802203409090907</v>
          </cell>
          <cell r="I1068">
            <v>24.642281176470586</v>
          </cell>
          <cell r="J1068">
            <v>0</v>
          </cell>
          <cell r="K1068">
            <v>2094.5938999999998</v>
          </cell>
          <cell r="L1068">
            <v>2094.4</v>
          </cell>
          <cell r="M1068">
            <v>2094.5938999999998</v>
          </cell>
          <cell r="N1068">
            <v>0</v>
          </cell>
          <cell r="O1068">
            <v>0</v>
          </cell>
        </row>
        <row r="1069">
          <cell r="B1069" t="str">
            <v>3100278</v>
          </cell>
          <cell r="C1069" t="str">
            <v>ABS SHAPE 10 UR</v>
          </cell>
          <cell r="D1069" t="str">
            <v>ABS SHAPE 10 UR</v>
          </cell>
          <cell r="E1069" t="str">
            <v>ABS SHAPE 10 UR</v>
          </cell>
          <cell r="F1069">
            <v>19.61188825</v>
          </cell>
          <cell r="G1069">
            <v>33.619999999999997</v>
          </cell>
          <cell r="H1069">
            <v>26.743483977272728</v>
          </cell>
          <cell r="I1069">
            <v>27.687371647058825</v>
          </cell>
          <cell r="J1069">
            <v>0</v>
          </cell>
          <cell r="K1069">
            <v>2353.42659</v>
          </cell>
          <cell r="L1069">
            <v>2353.3999999999996</v>
          </cell>
          <cell r="M1069">
            <v>2353.42659</v>
          </cell>
          <cell r="N1069">
            <v>0</v>
          </cell>
          <cell r="O1069">
            <v>0</v>
          </cell>
        </row>
        <row r="1070">
          <cell r="B1070" t="str">
            <v>3100279</v>
          </cell>
          <cell r="C1070" t="str">
            <v>ABS SHAPE 15 OR</v>
          </cell>
          <cell r="D1070" t="str">
            <v>ABS SHAPE 15 OR</v>
          </cell>
          <cell r="E1070" t="str">
            <v>ABS SHAPE 15 OR</v>
          </cell>
          <cell r="F1070">
            <v>20.262143833333329</v>
          </cell>
          <cell r="G1070">
            <v>34.74</v>
          </cell>
          <cell r="H1070">
            <v>27.630196136363633</v>
          </cell>
          <cell r="I1070">
            <v>28.60537952941176</v>
          </cell>
          <cell r="J1070">
            <v>0</v>
          </cell>
          <cell r="K1070">
            <v>2431.4572599999997</v>
          </cell>
          <cell r="L1070">
            <v>2431.8000000000002</v>
          </cell>
          <cell r="M1070">
            <v>2431.4572599999997</v>
          </cell>
          <cell r="N1070">
            <v>0</v>
          </cell>
          <cell r="O1070">
            <v>0</v>
          </cell>
        </row>
        <row r="1071">
          <cell r="B1071" t="str">
            <v>3100280</v>
          </cell>
          <cell r="C1071" t="str">
            <v>ABS SHAPE 15 UR</v>
          </cell>
          <cell r="D1071" t="str">
            <v>ABS SHAPE 15 UR</v>
          </cell>
          <cell r="E1071" t="str">
            <v>ABS SHAPE 15 UR</v>
          </cell>
          <cell r="F1071">
            <v>20.174875166666666</v>
          </cell>
          <cell r="G1071">
            <v>34.590000000000003</v>
          </cell>
          <cell r="H1071">
            <v>27.511193409090911</v>
          </cell>
          <cell r="I1071">
            <v>28.482176705882353</v>
          </cell>
          <cell r="J1071">
            <v>0</v>
          </cell>
          <cell r="K1071">
            <v>2420.9850200000001</v>
          </cell>
          <cell r="L1071">
            <v>2421.3000000000002</v>
          </cell>
          <cell r="M1071">
            <v>2420.9850200000001</v>
          </cell>
          <cell r="N1071">
            <v>0</v>
          </cell>
          <cell r="O1071">
            <v>0</v>
          </cell>
        </row>
        <row r="1072">
          <cell r="B1072" t="str">
            <v>3100281</v>
          </cell>
          <cell r="C1072" t="str">
            <v>ABS SHAPE 30 OR</v>
          </cell>
          <cell r="D1072" t="str">
            <v>ABS SHAPE 30 OR</v>
          </cell>
          <cell r="E1072" t="str">
            <v>ABS SHAPE 30 OR</v>
          </cell>
          <cell r="F1072">
            <v>22.528443750000001</v>
          </cell>
          <cell r="G1072">
            <v>38.619999999999997</v>
          </cell>
          <cell r="H1072">
            <v>30.720605113636363</v>
          </cell>
          <cell r="I1072">
            <v>31.804861764705883</v>
          </cell>
          <cell r="J1072">
            <v>0</v>
          </cell>
          <cell r="K1072">
            <v>2703.4132500000001</v>
          </cell>
          <cell r="L1072">
            <v>2703.3999999999996</v>
          </cell>
          <cell r="M1072">
            <v>2703.4132500000001</v>
          </cell>
          <cell r="N1072">
            <v>0</v>
          </cell>
          <cell r="O1072">
            <v>0</v>
          </cell>
        </row>
        <row r="1073">
          <cell r="B1073" t="str">
            <v>3100282</v>
          </cell>
          <cell r="C1073" t="str">
            <v>NTS 10 R PL (SIM)</v>
          </cell>
          <cell r="D1073" t="str">
            <v>NTS 10 R PL (SIM)</v>
          </cell>
          <cell r="E1073" t="str">
            <v>NTS 10 R PL (SIM)</v>
          </cell>
          <cell r="F1073">
            <v>15.91011</v>
          </cell>
          <cell r="G1073">
            <v>27.27</v>
          </cell>
          <cell r="H1073">
            <v>21.695604545454543</v>
          </cell>
          <cell r="I1073">
            <v>22.461331764705882</v>
          </cell>
          <cell r="J1073">
            <v>0</v>
          </cell>
          <cell r="K1073">
            <v>1909.2131999999999</v>
          </cell>
          <cell r="L1073">
            <v>1908.8999999999999</v>
          </cell>
          <cell r="M1073">
            <v>1909.2131999999999</v>
          </cell>
          <cell r="N1073">
            <v>0</v>
          </cell>
          <cell r="O1073">
            <v>0</v>
          </cell>
        </row>
        <row r="1074">
          <cell r="B1074" t="str">
            <v>3100283</v>
          </cell>
          <cell r="C1074" t="str">
            <v>NTS 15 R PL (SIM)</v>
          </cell>
          <cell r="D1074" t="str">
            <v>NTS 15 R PL (SIM)</v>
          </cell>
          <cell r="E1074" t="str">
            <v>NTS 15 R PL (SIM)</v>
          </cell>
          <cell r="F1074">
            <v>15.953501666666666</v>
          </cell>
          <cell r="G1074">
            <v>27.35</v>
          </cell>
          <cell r="H1074">
            <v>21.754774999999999</v>
          </cell>
          <cell r="I1074">
            <v>22.522590588235296</v>
          </cell>
          <cell r="J1074">
            <v>0</v>
          </cell>
          <cell r="K1074">
            <v>1914.4202</v>
          </cell>
          <cell r="L1074">
            <v>1914.5</v>
          </cell>
          <cell r="M1074">
            <v>1914.4202</v>
          </cell>
          <cell r="N1074">
            <v>0</v>
          </cell>
          <cell r="O1074">
            <v>0</v>
          </cell>
        </row>
        <row r="1075">
          <cell r="B1075" t="str">
            <v>3100284</v>
          </cell>
          <cell r="C1075" t="str">
            <v>NTS 10 R PL (SU)</v>
          </cell>
          <cell r="D1075" t="str">
            <v>NTS 10 R PL (SU)</v>
          </cell>
          <cell r="E1075" t="str">
            <v>NTS 10 R PL (SU)</v>
          </cell>
          <cell r="F1075">
            <v>15.904271999999999</v>
          </cell>
          <cell r="G1075">
            <v>27.26</v>
          </cell>
          <cell r="H1075">
            <v>21.687643636363635</v>
          </cell>
          <cell r="I1075">
            <v>22.453089882352941</v>
          </cell>
          <cell r="J1075">
            <v>0</v>
          </cell>
          <cell r="K1075">
            <v>1908.5126399999999</v>
          </cell>
          <cell r="L1075">
            <v>1908.2</v>
          </cell>
          <cell r="M1075">
            <v>1908.5126399999999</v>
          </cell>
          <cell r="N1075">
            <v>0</v>
          </cell>
          <cell r="O1075">
            <v>0</v>
          </cell>
        </row>
        <row r="1076">
          <cell r="B1076" t="str">
            <v>3100285</v>
          </cell>
          <cell r="C1076" t="str">
            <v>NTS 10 UR PL (SU)</v>
          </cell>
          <cell r="D1076" t="str">
            <v>NTS 10 UR PL (SU)</v>
          </cell>
          <cell r="E1076" t="str">
            <v>NTS 10 UR PL (SU)</v>
          </cell>
          <cell r="F1076">
            <v>15.824736000000001</v>
          </cell>
          <cell r="G1076">
            <v>27.13</v>
          </cell>
          <cell r="H1076">
            <v>21.579185454545456</v>
          </cell>
          <cell r="I1076">
            <v>22.340803764705885</v>
          </cell>
          <cell r="J1076">
            <v>0</v>
          </cell>
          <cell r="K1076">
            <v>1898.9683200000002</v>
          </cell>
          <cell r="L1076">
            <v>1899.1</v>
          </cell>
          <cell r="M1076">
            <v>1898.9683200000002</v>
          </cell>
          <cell r="N1076">
            <v>0</v>
          </cell>
          <cell r="O1076">
            <v>0</v>
          </cell>
        </row>
        <row r="1077">
          <cell r="B1077" t="str">
            <v>3100286</v>
          </cell>
          <cell r="C1077" t="str">
            <v>NTS 15 R PL (SU)</v>
          </cell>
          <cell r="D1077" t="str">
            <v>NTS 15 R PL (SU)</v>
          </cell>
          <cell r="E1077" t="str">
            <v>NTS 15 R PL (SU)</v>
          </cell>
          <cell r="F1077">
            <v>15.953116666666666</v>
          </cell>
          <cell r="G1077">
            <v>27.35</v>
          </cell>
          <cell r="H1077">
            <v>21.754249999999999</v>
          </cell>
          <cell r="I1077">
            <v>22.522047058823528</v>
          </cell>
          <cell r="J1077">
            <v>0</v>
          </cell>
          <cell r="K1077">
            <v>1914.374</v>
          </cell>
          <cell r="L1077">
            <v>1914.5</v>
          </cell>
          <cell r="M1077">
            <v>1914.374</v>
          </cell>
          <cell r="N1077">
            <v>0</v>
          </cell>
          <cell r="O1077">
            <v>0</v>
          </cell>
        </row>
        <row r="1078">
          <cell r="B1078" t="str">
            <v>3100287</v>
          </cell>
          <cell r="C1078" t="str">
            <v>NTS 15 UR PL (SU)</v>
          </cell>
          <cell r="D1078" t="str">
            <v>NTS 15 UR PL (SU)</v>
          </cell>
          <cell r="E1078" t="str">
            <v>NTS 15 UR PL (SU)</v>
          </cell>
          <cell r="F1078">
            <v>15.870499166666665</v>
          </cell>
          <cell r="G1078">
            <v>27.21</v>
          </cell>
          <cell r="H1078">
            <v>21.641589772727272</v>
          </cell>
          <cell r="I1078">
            <v>22.405410588235291</v>
          </cell>
          <cell r="J1078">
            <v>0</v>
          </cell>
          <cell r="K1078">
            <v>1904.4598999999998</v>
          </cell>
          <cell r="L1078">
            <v>1904.7</v>
          </cell>
          <cell r="M1078">
            <v>1904.4598999999998</v>
          </cell>
          <cell r="N1078">
            <v>0</v>
          </cell>
          <cell r="O1078">
            <v>0</v>
          </cell>
        </row>
        <row r="1079">
          <cell r="B1079" t="str">
            <v>3100288</v>
          </cell>
          <cell r="C1079" t="str">
            <v>NTS 30 R PL (SU)</v>
          </cell>
          <cell r="D1079" t="str">
            <v>NTS 30 R PL (SU)</v>
          </cell>
          <cell r="E1079" t="str">
            <v>NTS 30 R PL (SU)</v>
          </cell>
          <cell r="F1079">
            <v>19.381361999999999</v>
          </cell>
          <cell r="G1079">
            <v>33.229999999999997</v>
          </cell>
          <cell r="H1079">
            <v>26.429129999999997</v>
          </cell>
          <cell r="I1079">
            <v>27.361922823529408</v>
          </cell>
          <cell r="J1079">
            <v>0</v>
          </cell>
          <cell r="K1079">
            <v>2325.7634399999997</v>
          </cell>
          <cell r="L1079">
            <v>2326.1</v>
          </cell>
          <cell r="M1079">
            <v>2325.7634399999997</v>
          </cell>
          <cell r="N1079">
            <v>0</v>
          </cell>
          <cell r="O1079">
            <v>0</v>
          </cell>
        </row>
        <row r="1080">
          <cell r="B1080" t="str">
            <v>3100289</v>
          </cell>
          <cell r="C1080" t="str">
            <v>BLU 10 OR PL</v>
          </cell>
          <cell r="D1080" t="str">
            <v>BLU 10 OR PL</v>
          </cell>
          <cell r="E1080" t="str">
            <v>BLU 10 OR PL</v>
          </cell>
          <cell r="F1080">
            <v>16.1655625</v>
          </cell>
          <cell r="G1080">
            <v>27.71</v>
          </cell>
          <cell r="H1080">
            <v>22.043948863636363</v>
          </cell>
          <cell r="I1080">
            <v>22.821970588235295</v>
          </cell>
          <cell r="J1080">
            <v>0</v>
          </cell>
          <cell r="K1080">
            <v>1939.8675000000001</v>
          </cell>
          <cell r="L1080">
            <v>1939.7</v>
          </cell>
          <cell r="M1080">
            <v>1939.8675000000001</v>
          </cell>
          <cell r="N1080">
            <v>0</v>
          </cell>
          <cell r="O1080">
            <v>0</v>
          </cell>
        </row>
        <row r="1081">
          <cell r="B1081" t="str">
            <v>3100290</v>
          </cell>
          <cell r="C1081" t="str">
            <v>BLU 10 UR PL</v>
          </cell>
          <cell r="D1081" t="str">
            <v>BLU 10 UR PL водонагреватель</v>
          </cell>
          <cell r="E1081" t="str">
            <v>BLU 10 UR PL</v>
          </cell>
          <cell r="F1081" t="str">
            <v>-</v>
          </cell>
          <cell r="G1081" t="str">
            <v>-</v>
          </cell>
          <cell r="H1081" t="e">
            <v>#N/A</v>
          </cell>
          <cell r="I1081">
            <v>0</v>
          </cell>
          <cell r="J1081">
            <v>25.732340000000001</v>
          </cell>
          <cell r="K1081">
            <v>0</v>
          </cell>
          <cell r="L1081">
            <v>0</v>
          </cell>
          <cell r="M1081" t="e">
            <v>#N/A</v>
          </cell>
          <cell r="N1081">
            <v>0</v>
          </cell>
          <cell r="O1081">
            <v>0</v>
          </cell>
        </row>
        <row r="1082">
          <cell r="B1082" t="str">
            <v>3100291</v>
          </cell>
          <cell r="C1082" t="str">
            <v>BLU 15 OR PL водонагреватель</v>
          </cell>
          <cell r="D1082" t="str">
            <v>BLU 15 OR PL водонагреватель</v>
          </cell>
          <cell r="E1082" t="str">
            <v>BLU 15 OR PL</v>
          </cell>
          <cell r="F1082">
            <v>26.71463</v>
          </cell>
          <cell r="G1082">
            <v>26.71</v>
          </cell>
          <cell r="H1082">
            <v>23.982451931818183</v>
          </cell>
          <cell r="I1082">
            <v>24.828891411764705</v>
          </cell>
          <cell r="J1082">
            <v>26.71463</v>
          </cell>
          <cell r="K1082">
            <v>3205.7556</v>
          </cell>
          <cell r="L1082">
            <v>1869.7</v>
          </cell>
          <cell r="M1082">
            <v>2110.45577</v>
          </cell>
          <cell r="N1082">
            <v>0</v>
          </cell>
          <cell r="O1082">
            <v>0</v>
          </cell>
        </row>
        <row r="1083">
          <cell r="B1083" t="str">
            <v>3100292</v>
          </cell>
          <cell r="C1083" t="str">
            <v>BLU 15 UR PL</v>
          </cell>
          <cell r="D1083" t="str">
            <v>BLU 15 UR PL водонагреватель</v>
          </cell>
          <cell r="E1083" t="str">
            <v>BLU 15 UR PL</v>
          </cell>
          <cell r="F1083" t="str">
            <v>-</v>
          </cell>
          <cell r="G1083" t="str">
            <v>-</v>
          </cell>
          <cell r="H1083" t="e">
            <v>#N/A</v>
          </cell>
          <cell r="I1083">
            <v>0</v>
          </cell>
          <cell r="J1083">
            <v>26.582069999999998</v>
          </cell>
          <cell r="K1083">
            <v>0</v>
          </cell>
          <cell r="L1083">
            <v>0</v>
          </cell>
          <cell r="M1083" t="e">
            <v>#N/A</v>
          </cell>
          <cell r="N1083">
            <v>0</v>
          </cell>
          <cell r="O1083">
            <v>0</v>
          </cell>
        </row>
        <row r="1084">
          <cell r="B1084" t="str">
            <v>3100293</v>
          </cell>
          <cell r="C1084" t="str">
            <v>BLU 30 R PL</v>
          </cell>
          <cell r="D1084" t="str">
            <v>BLU 30 R PL водонагреватель</v>
          </cell>
          <cell r="E1084" t="str">
            <v>BLU 30 R PL</v>
          </cell>
          <cell r="F1084" t="str">
            <v>-</v>
          </cell>
          <cell r="G1084" t="str">
            <v>-</v>
          </cell>
          <cell r="H1084" t="e">
            <v>#N/A</v>
          </cell>
          <cell r="I1084">
            <v>0</v>
          </cell>
          <cell r="J1084">
            <v>31.67071</v>
          </cell>
          <cell r="K1084">
            <v>0</v>
          </cell>
          <cell r="L1084">
            <v>0</v>
          </cell>
          <cell r="M1084" t="e">
            <v>#N/A</v>
          </cell>
          <cell r="N1084">
            <v>0</v>
          </cell>
          <cell r="O1084">
            <v>0</v>
          </cell>
        </row>
        <row r="1085">
          <cell r="B1085" t="str">
            <v>3100328</v>
          </cell>
          <cell r="C1085" t="str">
            <v>ANDRIS R 10 PL EU</v>
          </cell>
          <cell r="D1085" t="str">
            <v>ANDRIS R 10 PL EU водонагреватель</v>
          </cell>
          <cell r="E1085" t="str">
            <v>ANDRIS R 10 PL EU</v>
          </cell>
          <cell r="F1085" t="str">
            <v>-</v>
          </cell>
          <cell r="G1085" t="str">
            <v>-</v>
          </cell>
          <cell r="H1085" t="e">
            <v>#N/A</v>
          </cell>
          <cell r="I1085">
            <v>0</v>
          </cell>
          <cell r="J1085">
            <v>27.388099999999998</v>
          </cell>
          <cell r="K1085">
            <v>0</v>
          </cell>
          <cell r="L1085">
            <v>0</v>
          </cell>
          <cell r="M1085" t="e">
            <v>#N/A</v>
          </cell>
          <cell r="N1085">
            <v>0</v>
          </cell>
          <cell r="O1085">
            <v>0</v>
          </cell>
        </row>
        <row r="1086">
          <cell r="B1086" t="str">
            <v>3100331</v>
          </cell>
          <cell r="C1086" t="str">
            <v>ANDRIS R 10U PL EU</v>
          </cell>
          <cell r="D1086" t="str">
            <v>ANDRIS R 10U PL EU водонагреватель</v>
          </cell>
          <cell r="E1086" t="str">
            <v>ANDRIS R 10U PL EU</v>
          </cell>
          <cell r="F1086" t="str">
            <v>-</v>
          </cell>
          <cell r="G1086" t="str">
            <v>-</v>
          </cell>
          <cell r="H1086" t="e">
            <v>#N/A</v>
          </cell>
          <cell r="I1086">
            <v>0</v>
          </cell>
          <cell r="J1086">
            <v>27.665669999999999</v>
          </cell>
          <cell r="K1086">
            <v>0</v>
          </cell>
          <cell r="L1086">
            <v>0</v>
          </cell>
          <cell r="M1086" t="e">
            <v>#N/A</v>
          </cell>
          <cell r="N1086">
            <v>0</v>
          </cell>
          <cell r="O1086">
            <v>0</v>
          </cell>
        </row>
        <row r="1087">
          <cell r="B1087" t="str">
            <v>3100333</v>
          </cell>
          <cell r="C1087" t="str">
            <v>ANDRIS R 15 PL EU</v>
          </cell>
          <cell r="D1087" t="str">
            <v>ANDRIS R 15 PL EU водонагреватель</v>
          </cell>
          <cell r="E1087" t="str">
            <v>ANDRIS R 15 PL EU</v>
          </cell>
          <cell r="F1087" t="str">
            <v>-</v>
          </cell>
          <cell r="G1087" t="str">
            <v>-</v>
          </cell>
          <cell r="H1087" t="e">
            <v>#N/A</v>
          </cell>
          <cell r="I1087">
            <v>0</v>
          </cell>
          <cell r="J1087">
            <v>28.3017</v>
          </cell>
          <cell r="K1087">
            <v>0</v>
          </cell>
          <cell r="L1087">
            <v>0</v>
          </cell>
          <cell r="M1087" t="e">
            <v>#N/A</v>
          </cell>
          <cell r="N1087">
            <v>0</v>
          </cell>
          <cell r="O1087">
            <v>0</v>
          </cell>
        </row>
        <row r="1088">
          <cell r="B1088" t="str">
            <v>3100336</v>
          </cell>
          <cell r="C1088" t="str">
            <v>ANDRIS R 15U PL EU</v>
          </cell>
          <cell r="D1088" t="str">
            <v>ANDRIS R 15U PL EU водонагреватель</v>
          </cell>
          <cell r="E1088" t="str">
            <v>ANDRIS R 15U PL EU</v>
          </cell>
          <cell r="F1088" t="str">
            <v>-</v>
          </cell>
          <cell r="G1088" t="str">
            <v>-</v>
          </cell>
          <cell r="H1088" t="e">
            <v>#N/A</v>
          </cell>
          <cell r="I1088">
            <v>0</v>
          </cell>
          <cell r="J1088">
            <v>28.566839999999999</v>
          </cell>
          <cell r="K1088">
            <v>0</v>
          </cell>
          <cell r="L1088">
            <v>0</v>
          </cell>
          <cell r="M1088" t="e">
            <v>#N/A</v>
          </cell>
          <cell r="N1088">
            <v>0</v>
          </cell>
          <cell r="O1088">
            <v>0</v>
          </cell>
        </row>
        <row r="1089">
          <cell r="B1089" t="str">
            <v>3100338</v>
          </cell>
          <cell r="C1089" t="str">
            <v>ANDRIS R 30 PL EU</v>
          </cell>
          <cell r="D1089" t="str">
            <v>ANDRIS R 30 PL EU водонагреватель</v>
          </cell>
          <cell r="E1089" t="str">
            <v>ANDRIS R 30 PL EU</v>
          </cell>
          <cell r="F1089" t="str">
            <v>-</v>
          </cell>
          <cell r="G1089" t="str">
            <v>-</v>
          </cell>
          <cell r="H1089" t="e">
            <v>#N/A</v>
          </cell>
          <cell r="I1089">
            <v>0</v>
          </cell>
          <cell r="J1089">
            <v>33.278599999999997</v>
          </cell>
          <cell r="K1089">
            <v>0</v>
          </cell>
          <cell r="L1089">
            <v>0</v>
          </cell>
          <cell r="M1089" t="e">
            <v>#N/A</v>
          </cell>
          <cell r="N1089">
            <v>0</v>
          </cell>
          <cell r="O1089">
            <v>0</v>
          </cell>
        </row>
        <row r="1090">
          <cell r="B1090" t="str">
            <v>3100373</v>
          </cell>
          <cell r="C1090" t="str">
            <v>CHX 10 EU</v>
          </cell>
          <cell r="D1090" t="str">
            <v>CHX 10 EU</v>
          </cell>
          <cell r="E1090" t="str">
            <v>CHX 10 EU</v>
          </cell>
          <cell r="F1090" t="str">
            <v>-</v>
          </cell>
          <cell r="G1090" t="str">
            <v>-</v>
          </cell>
          <cell r="H1090" t="e">
            <v>#N/A</v>
          </cell>
          <cell r="I1090">
            <v>0</v>
          </cell>
          <cell r="J1090">
            <v>26.831589999999998</v>
          </cell>
          <cell r="K1090">
            <v>0</v>
          </cell>
          <cell r="L1090">
            <v>0</v>
          </cell>
          <cell r="M1090" t="e">
            <v>#N/A</v>
          </cell>
          <cell r="N1090">
            <v>0</v>
          </cell>
          <cell r="O1090">
            <v>0</v>
          </cell>
        </row>
        <row r="1091">
          <cell r="B1091" t="str">
            <v>3100375</v>
          </cell>
          <cell r="C1091" t="str">
            <v>CHX 10 PL EU</v>
          </cell>
          <cell r="D1091" t="str">
            <v>CHX 10 PL EU</v>
          </cell>
          <cell r="E1091" t="str">
            <v>CHX 10 PL EU</v>
          </cell>
          <cell r="F1091" t="str">
            <v>-</v>
          </cell>
          <cell r="G1091" t="str">
            <v>-</v>
          </cell>
          <cell r="H1091" t="e">
            <v>#N/A</v>
          </cell>
          <cell r="I1091">
            <v>0</v>
          </cell>
          <cell r="J1091">
            <v>28.383689999999998</v>
          </cell>
          <cell r="K1091">
            <v>0</v>
          </cell>
          <cell r="L1091">
            <v>0</v>
          </cell>
          <cell r="M1091" t="e">
            <v>#N/A</v>
          </cell>
          <cell r="N1091">
            <v>0</v>
          </cell>
          <cell r="O1091">
            <v>0</v>
          </cell>
        </row>
        <row r="1092">
          <cell r="B1092" t="str">
            <v>3100376</v>
          </cell>
          <cell r="C1092" t="str">
            <v>CHX 10U EU</v>
          </cell>
          <cell r="D1092" t="str">
            <v>CHX 10U EU</v>
          </cell>
          <cell r="E1092" t="str">
            <v>CHX 10U EU</v>
          </cell>
          <cell r="F1092" t="str">
            <v>-</v>
          </cell>
          <cell r="G1092" t="str">
            <v>-</v>
          </cell>
          <cell r="H1092" t="e">
            <v>#N/A</v>
          </cell>
          <cell r="I1092">
            <v>0</v>
          </cell>
          <cell r="J1092">
            <v>27.10905</v>
          </cell>
          <cell r="K1092">
            <v>0</v>
          </cell>
          <cell r="L1092">
            <v>0</v>
          </cell>
          <cell r="M1092" t="e">
            <v>#N/A</v>
          </cell>
          <cell r="N1092">
            <v>0</v>
          </cell>
          <cell r="O1092">
            <v>0</v>
          </cell>
        </row>
        <row r="1093">
          <cell r="B1093" t="str">
            <v>3100378</v>
          </cell>
          <cell r="C1093" t="str">
            <v>CHX 10U PL EU</v>
          </cell>
          <cell r="D1093" t="str">
            <v>CHX 10U PL EU</v>
          </cell>
          <cell r="E1093" t="str">
            <v>CHX 10U PL EU</v>
          </cell>
          <cell r="F1093" t="str">
            <v>-</v>
          </cell>
          <cell r="G1093" t="str">
            <v>-</v>
          </cell>
          <cell r="H1093" t="e">
            <v>#N/A</v>
          </cell>
          <cell r="I1093">
            <v>0</v>
          </cell>
          <cell r="J1093">
            <v>28.66113</v>
          </cell>
          <cell r="K1093">
            <v>0</v>
          </cell>
          <cell r="L1093">
            <v>0</v>
          </cell>
          <cell r="M1093" t="e">
            <v>#N/A</v>
          </cell>
          <cell r="N1093">
            <v>0</v>
          </cell>
          <cell r="O1093">
            <v>0</v>
          </cell>
        </row>
        <row r="1094">
          <cell r="B1094" t="str">
            <v>3100379</v>
          </cell>
          <cell r="C1094" t="str">
            <v>CHX 15 EU</v>
          </cell>
          <cell r="D1094" t="str">
            <v>CHX 15 EU</v>
          </cell>
          <cell r="E1094" t="str">
            <v>CHX 15 EU</v>
          </cell>
          <cell r="F1094" t="str">
            <v>-</v>
          </cell>
          <cell r="G1094" t="str">
            <v>-</v>
          </cell>
          <cell r="H1094" t="e">
            <v>#N/A</v>
          </cell>
          <cell r="I1094">
            <v>0</v>
          </cell>
          <cell r="J1094">
            <v>27.477150000000002</v>
          </cell>
          <cell r="K1094">
            <v>0</v>
          </cell>
          <cell r="L1094">
            <v>0</v>
          </cell>
          <cell r="M1094" t="e">
            <v>#N/A</v>
          </cell>
          <cell r="N1094">
            <v>0</v>
          </cell>
          <cell r="O1094">
            <v>0</v>
          </cell>
        </row>
        <row r="1095">
          <cell r="B1095" t="str">
            <v>3100381</v>
          </cell>
          <cell r="C1095" t="str">
            <v>CHX 15 PL EU</v>
          </cell>
          <cell r="D1095" t="str">
            <v>CHX 15 PL EU</v>
          </cell>
          <cell r="E1095" t="str">
            <v>CHX 15 PL EU</v>
          </cell>
          <cell r="F1095" t="str">
            <v>-</v>
          </cell>
          <cell r="G1095" t="str">
            <v>-</v>
          </cell>
          <cell r="H1095" t="e">
            <v>#N/A</v>
          </cell>
          <cell r="I1095">
            <v>0</v>
          </cell>
          <cell r="J1095">
            <v>29.031410000000001</v>
          </cell>
          <cell r="K1095">
            <v>0</v>
          </cell>
          <cell r="L1095">
            <v>0</v>
          </cell>
          <cell r="M1095" t="e">
            <v>#N/A</v>
          </cell>
          <cell r="N1095">
            <v>0</v>
          </cell>
          <cell r="O1095">
            <v>0</v>
          </cell>
        </row>
        <row r="1096">
          <cell r="B1096" t="str">
            <v>3100383</v>
          </cell>
          <cell r="C1096" t="str">
            <v>CHX 15U EU</v>
          </cell>
          <cell r="D1096" t="str">
            <v>CHX 15U EU</v>
          </cell>
          <cell r="E1096" t="str">
            <v>CHX 15U EU</v>
          </cell>
          <cell r="F1096" t="str">
            <v>-</v>
          </cell>
          <cell r="G1096" t="str">
            <v>-</v>
          </cell>
          <cell r="H1096" t="e">
            <v>#N/A</v>
          </cell>
          <cell r="I1096">
            <v>0</v>
          </cell>
          <cell r="J1096">
            <v>27.754159999999999</v>
          </cell>
          <cell r="K1096">
            <v>0</v>
          </cell>
          <cell r="L1096">
            <v>0</v>
          </cell>
          <cell r="M1096" t="e">
            <v>#N/A</v>
          </cell>
          <cell r="N1096">
            <v>0</v>
          </cell>
          <cell r="O1096">
            <v>0</v>
          </cell>
        </row>
        <row r="1097">
          <cell r="B1097" t="str">
            <v>3100384</v>
          </cell>
          <cell r="C1097" t="str">
            <v>CHX 15U PL EU</v>
          </cell>
          <cell r="D1097" t="str">
            <v>CHX 15U PL EU</v>
          </cell>
          <cell r="E1097" t="str">
            <v>CHX 15U PL EU</v>
          </cell>
          <cell r="F1097" t="str">
            <v>-</v>
          </cell>
          <cell r="G1097" t="str">
            <v>-</v>
          </cell>
          <cell r="H1097" t="e">
            <v>#N/A</v>
          </cell>
          <cell r="I1097">
            <v>0</v>
          </cell>
          <cell r="J1097">
            <v>29.306270000000001</v>
          </cell>
          <cell r="K1097">
            <v>0</v>
          </cell>
          <cell r="L1097">
            <v>0</v>
          </cell>
          <cell r="M1097" t="e">
            <v>#N/A</v>
          </cell>
          <cell r="N1097">
            <v>0</v>
          </cell>
          <cell r="O1097">
            <v>0</v>
          </cell>
        </row>
        <row r="1098">
          <cell r="B1098" t="str">
            <v>3100386</v>
          </cell>
          <cell r="C1098" t="str">
            <v>CHX 30 EU</v>
          </cell>
          <cell r="D1098" t="str">
            <v>CHX 30 EU</v>
          </cell>
          <cell r="E1098" t="str">
            <v>CHX 30 EU</v>
          </cell>
          <cell r="F1098" t="str">
            <v>-</v>
          </cell>
          <cell r="G1098" t="str">
            <v>-</v>
          </cell>
          <cell r="H1098" t="e">
            <v>#N/A</v>
          </cell>
          <cell r="I1098">
            <v>0</v>
          </cell>
          <cell r="J1098">
            <v>32.618409999999997</v>
          </cell>
          <cell r="K1098">
            <v>0</v>
          </cell>
          <cell r="L1098">
            <v>0</v>
          </cell>
          <cell r="M1098" t="e">
            <v>#N/A</v>
          </cell>
          <cell r="N1098">
            <v>0</v>
          </cell>
          <cell r="O1098">
            <v>0</v>
          </cell>
        </row>
        <row r="1099">
          <cell r="B1099" t="str">
            <v>3100388</v>
          </cell>
          <cell r="C1099" t="str">
            <v>CHX 30 PL EU</v>
          </cell>
          <cell r="D1099" t="str">
            <v>CHX 30 PL EU</v>
          </cell>
          <cell r="E1099" t="str">
            <v>CHX 30 PL EU</v>
          </cell>
          <cell r="F1099" t="str">
            <v>-</v>
          </cell>
          <cell r="G1099" t="str">
            <v>-</v>
          </cell>
          <cell r="H1099" t="e">
            <v>#N/A</v>
          </cell>
          <cell r="I1099">
            <v>0</v>
          </cell>
          <cell r="J1099">
            <v>34.230669999999996</v>
          </cell>
          <cell r="K1099">
            <v>0</v>
          </cell>
          <cell r="L1099">
            <v>0</v>
          </cell>
          <cell r="M1099" t="e">
            <v>#N/A</v>
          </cell>
          <cell r="N1099">
            <v>0</v>
          </cell>
          <cell r="O1099">
            <v>0</v>
          </cell>
        </row>
        <row r="1100">
          <cell r="B1100" t="str">
            <v>3100465</v>
          </cell>
          <cell r="C1100" t="str">
            <v>PERLA 10 PL EU водонагреватель</v>
          </cell>
          <cell r="D1100" t="str">
            <v>PERLA 10 PL EU водонагреватель</v>
          </cell>
          <cell r="E1100" t="str">
            <v>PERLA 10 PL EU</v>
          </cell>
          <cell r="F1100" t="str">
            <v>-</v>
          </cell>
          <cell r="G1100" t="str">
            <v>-</v>
          </cell>
          <cell r="H1100" t="str">
            <v>-</v>
          </cell>
          <cell r="I1100">
            <v>0</v>
          </cell>
          <cell r="J1100">
            <v>27.81841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</row>
        <row r="1101">
          <cell r="B1101" t="str">
            <v>3100466</v>
          </cell>
          <cell r="C1101" t="str">
            <v>PERLA 10U PL EU водонагреватель</v>
          </cell>
          <cell r="D1101" t="str">
            <v>PERLA 10U PL EU водонагреватель</v>
          </cell>
          <cell r="E1101" t="str">
            <v>PERLA 10U PL EU</v>
          </cell>
          <cell r="F1101" t="str">
            <v>-</v>
          </cell>
          <cell r="G1101" t="str">
            <v>-</v>
          </cell>
          <cell r="H1101" t="str">
            <v>-</v>
          </cell>
          <cell r="I1101">
            <v>0</v>
          </cell>
          <cell r="J1101">
            <v>28.097819999999999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</row>
        <row r="1102">
          <cell r="B1102" t="str">
            <v>3100467</v>
          </cell>
          <cell r="C1102" t="str">
            <v>PERLA 15 PL EU водонагреватель</v>
          </cell>
          <cell r="D1102" t="str">
            <v>PERLA 15 PL EU водонагреватель</v>
          </cell>
          <cell r="E1102" t="str">
            <v>PERLA 15 PL EU</v>
          </cell>
          <cell r="F1102" t="str">
            <v>-</v>
          </cell>
          <cell r="G1102" t="str">
            <v>-</v>
          </cell>
          <cell r="H1102" t="str">
            <v>-</v>
          </cell>
          <cell r="I1102">
            <v>0</v>
          </cell>
          <cell r="J1102">
            <v>28.562759999999997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</row>
        <row r="1103">
          <cell r="B1103" t="str">
            <v>3100468</v>
          </cell>
          <cell r="C1103" t="str">
            <v>PERLA 15U PL EU водонагреватель</v>
          </cell>
          <cell r="D1103" t="str">
            <v>PERLA 15U PL EU водонагреватель</v>
          </cell>
          <cell r="E1103" t="str">
            <v>PERLA 15U PL EU</v>
          </cell>
          <cell r="F1103" t="str">
            <v>-</v>
          </cell>
          <cell r="G1103" t="str">
            <v>-</v>
          </cell>
          <cell r="H1103" t="str">
            <v>-</v>
          </cell>
          <cell r="I1103">
            <v>0</v>
          </cell>
          <cell r="J1103">
            <v>28.83764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</row>
        <row r="1104">
          <cell r="B1104" t="str">
            <v>3100470</v>
          </cell>
          <cell r="C1104" t="str">
            <v>PERLA 30 PL EU водонагреватель</v>
          </cell>
          <cell r="D1104" t="str">
            <v>PERLA 30 PL EU водонагреватель</v>
          </cell>
          <cell r="E1104" t="str">
            <v>PERLA 30 PL EU</v>
          </cell>
          <cell r="F1104" t="str">
            <v>-</v>
          </cell>
          <cell r="G1104" t="str">
            <v>-</v>
          </cell>
          <cell r="H1104" t="str">
            <v>-</v>
          </cell>
          <cell r="I1104">
            <v>0</v>
          </cell>
          <cell r="J1104">
            <v>33.867959999999997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</row>
        <row r="1105">
          <cell r="B1105" t="str">
            <v>3100481</v>
          </cell>
          <cell r="C1105" t="str">
            <v>REG 10 PL EU водонагреватель</v>
          </cell>
          <cell r="D1105" t="str">
            <v>REG 10 PL EU водонагреватель</v>
          </cell>
          <cell r="E1105" t="str">
            <v>REG 10 PL EU</v>
          </cell>
          <cell r="F1105">
            <v>31.056330000000003</v>
          </cell>
          <cell r="G1105">
            <v>32.51</v>
          </cell>
          <cell r="H1105">
            <v>30.082650000000001</v>
          </cell>
          <cell r="I1105">
            <v>26.187939999999998</v>
          </cell>
          <cell r="J1105">
            <v>27.868410000000001</v>
          </cell>
          <cell r="K1105">
            <v>3726.7596000000003</v>
          </cell>
          <cell r="L1105">
            <v>2275.6999999999998</v>
          </cell>
          <cell r="M1105">
            <v>2647.2732000000001</v>
          </cell>
          <cell r="N1105">
            <v>0</v>
          </cell>
          <cell r="O1105">
            <v>0</v>
          </cell>
        </row>
        <row r="1106">
          <cell r="B1106" t="str">
            <v>3100483</v>
          </cell>
          <cell r="C1106" t="str">
            <v>REG 10U PL EU водонагреватель</v>
          </cell>
          <cell r="D1106" t="str">
            <v>REG 10U PL EU водонагреватель</v>
          </cell>
          <cell r="E1106" t="str">
            <v>REG 10U PL EU</v>
          </cell>
          <cell r="F1106">
            <v>31.018489999999996</v>
          </cell>
          <cell r="G1106">
            <v>32.49</v>
          </cell>
          <cell r="H1106">
            <v>30.081009999999996</v>
          </cell>
          <cell r="I1106">
            <v>26.19754</v>
          </cell>
          <cell r="J1106">
            <v>28.147819999999999</v>
          </cell>
          <cell r="K1106">
            <v>3722.2187999999996</v>
          </cell>
          <cell r="L1106">
            <v>2274.3000000000002</v>
          </cell>
          <cell r="M1106">
            <v>2647.1288799999998</v>
          </cell>
          <cell r="N1106">
            <v>0</v>
          </cell>
          <cell r="O1106">
            <v>0</v>
          </cell>
        </row>
        <row r="1107">
          <cell r="B1107" t="str">
            <v>3100485</v>
          </cell>
          <cell r="C1107" t="str">
            <v>REG 15 PL EU водонагреватель</v>
          </cell>
          <cell r="D1107" t="str">
            <v>REG 15 PL EU водонагреватель</v>
          </cell>
          <cell r="E1107" t="str">
            <v>REG 15 PL EU</v>
          </cell>
          <cell r="F1107">
            <v>32.288469999999997</v>
          </cell>
          <cell r="G1107">
            <v>34.1</v>
          </cell>
          <cell r="H1107">
            <v>31.788110000000003</v>
          </cell>
          <cell r="I1107">
            <v>27.050329999999999</v>
          </cell>
          <cell r="J1107">
            <v>28.626909999999999</v>
          </cell>
          <cell r="K1107">
            <v>3874.6163999999999</v>
          </cell>
          <cell r="L1107">
            <v>2387</v>
          </cell>
          <cell r="M1107">
            <v>2797.3536800000002</v>
          </cell>
          <cell r="N1107">
            <v>0</v>
          </cell>
          <cell r="O1107">
            <v>0</v>
          </cell>
        </row>
        <row r="1108">
          <cell r="B1108" t="str">
            <v>3100487</v>
          </cell>
          <cell r="C1108" t="str">
            <v>REG 15U PL EU водонагреватель</v>
          </cell>
          <cell r="D1108" t="str">
            <v>REG 15U PL EU водонагреватель</v>
          </cell>
          <cell r="E1108" t="str">
            <v>REG 15U PL EU</v>
          </cell>
          <cell r="F1108">
            <v>32.235810000000001</v>
          </cell>
          <cell r="G1108">
            <v>34.049999999999997</v>
          </cell>
          <cell r="H1108">
            <v>31.758860000000002</v>
          </cell>
          <cell r="I1108">
            <v>27.032019999999999</v>
          </cell>
          <cell r="J1108">
            <v>28.887630000000001</v>
          </cell>
          <cell r="K1108">
            <v>3868.2972</v>
          </cell>
          <cell r="L1108">
            <v>2383.5</v>
          </cell>
          <cell r="M1108">
            <v>2794.7796800000001</v>
          </cell>
          <cell r="N1108">
            <v>0</v>
          </cell>
          <cell r="O1108">
            <v>0</v>
          </cell>
        </row>
        <row r="1109">
          <cell r="B1109" t="str">
            <v>3100489</v>
          </cell>
          <cell r="C1109" t="str">
            <v>REG 30 PL EU водонагреватель</v>
          </cell>
          <cell r="D1109" t="str">
            <v>REG 30 PL EU водонагреватель</v>
          </cell>
          <cell r="E1109" t="str">
            <v>REG 30 PL EU</v>
          </cell>
          <cell r="F1109">
            <v>38.959249999999997</v>
          </cell>
          <cell r="G1109">
            <v>41.76</v>
          </cell>
          <cell r="H1109">
            <v>38.327660000000002</v>
          </cell>
          <cell r="I1109">
            <v>31.729679999999998</v>
          </cell>
          <cell r="J1109">
            <v>33.932110000000002</v>
          </cell>
          <cell r="K1109">
            <v>4675.1099999999997</v>
          </cell>
          <cell r="L1109">
            <v>2923.2</v>
          </cell>
          <cell r="M1109">
            <v>3372.8340800000001</v>
          </cell>
          <cell r="N1109">
            <v>0</v>
          </cell>
          <cell r="O1109">
            <v>0</v>
          </cell>
        </row>
        <row r="1110">
          <cell r="B1110" t="str">
            <v>3100499</v>
          </cell>
          <cell r="C1110" t="str">
            <v>SIMAT 10 PL EU водонагреватель</v>
          </cell>
          <cell r="D1110" t="str">
            <v>SIMAT 10 PL EU водонагреватель</v>
          </cell>
          <cell r="E1110" t="str">
            <v>SIMAT 10 PL EU</v>
          </cell>
          <cell r="F1110">
            <v>30.768739999999998</v>
          </cell>
          <cell r="G1110">
            <v>32.32</v>
          </cell>
          <cell r="H1110">
            <v>29.872040000000002</v>
          </cell>
          <cell r="I1110">
            <v>25.961210000000001</v>
          </cell>
          <cell r="J1110">
            <v>27.84496</v>
          </cell>
          <cell r="K1110">
            <v>3692.2487999999998</v>
          </cell>
          <cell r="L1110">
            <v>2262.4</v>
          </cell>
          <cell r="M1110">
            <v>2628.7395200000001</v>
          </cell>
          <cell r="N1110">
            <v>0</v>
          </cell>
          <cell r="O1110">
            <v>0</v>
          </cell>
        </row>
        <row r="1111">
          <cell r="B1111" t="str">
            <v>3100500</v>
          </cell>
          <cell r="C1111" t="str">
            <v>SIMAT 10U PL EU водонагреватель</v>
          </cell>
          <cell r="D1111" t="str">
            <v>SIMAT 10 PL EU водонагреватель</v>
          </cell>
          <cell r="E1111" t="str">
            <v>SIMAT 10 PL EU</v>
          </cell>
          <cell r="F1111">
            <v>30.692049999999998</v>
          </cell>
          <cell r="G1111">
            <v>32.26</v>
          </cell>
          <cell r="H1111">
            <v>29.837440000000004</v>
          </cell>
          <cell r="I1111">
            <v>25.941749999999999</v>
          </cell>
          <cell r="J1111">
            <v>28.097819999999999</v>
          </cell>
          <cell r="K1111">
            <v>3683.0459999999998</v>
          </cell>
          <cell r="L1111">
            <v>2258.1999999999998</v>
          </cell>
          <cell r="M1111">
            <v>2625.6947200000004</v>
          </cell>
          <cell r="N1111">
            <v>0</v>
          </cell>
          <cell r="O1111">
            <v>0</v>
          </cell>
        </row>
        <row r="1112">
          <cell r="B1112" t="str">
            <v>3100502</v>
          </cell>
          <cell r="C1112" t="str">
            <v>SIMAT 15 PL EU водонагреватель</v>
          </cell>
          <cell r="D1112" t="str">
            <v>SIMAT 15 PL EU водонагреватель</v>
          </cell>
          <cell r="E1112" t="str">
            <v>SIMAT 15 PL EU</v>
          </cell>
          <cell r="F1112">
            <v>31.9482</v>
          </cell>
          <cell r="G1112">
            <v>33.85</v>
          </cell>
          <cell r="H1112">
            <v>31.517949999999999</v>
          </cell>
          <cell r="I1112">
            <v>26.7666</v>
          </cell>
          <cell r="J1112">
            <v>28.562759999999997</v>
          </cell>
          <cell r="K1112">
            <v>3833.7840000000001</v>
          </cell>
          <cell r="L1112">
            <v>2369.5</v>
          </cell>
          <cell r="M1112">
            <v>2773.5796</v>
          </cell>
          <cell r="N1112">
            <v>0</v>
          </cell>
          <cell r="O1112">
            <v>0</v>
          </cell>
        </row>
        <row r="1113">
          <cell r="B1113" t="str">
            <v>3100503</v>
          </cell>
          <cell r="C1113" t="str">
            <v>SIMAT 15U PL EU водонагреватель</v>
          </cell>
          <cell r="D1113" t="str">
            <v>SIMAT 15U PL EU водонагреватель</v>
          </cell>
          <cell r="E1113" t="str">
            <v>SIMAT 15U PL EU</v>
          </cell>
          <cell r="F1113">
            <v>31.909369999999999</v>
          </cell>
          <cell r="G1113">
            <v>33.83</v>
          </cell>
          <cell r="H1113">
            <v>31.515289999999997</v>
          </cell>
          <cell r="I1113">
            <v>26.776220000000002</v>
          </cell>
          <cell r="J1113">
            <v>28.83765</v>
          </cell>
          <cell r="K1113">
            <v>3829.1243999999997</v>
          </cell>
          <cell r="L1113">
            <v>2368.1</v>
          </cell>
          <cell r="M1113">
            <v>2773.3455199999999</v>
          </cell>
          <cell r="N1113">
            <v>0</v>
          </cell>
          <cell r="O1113">
            <v>0</v>
          </cell>
        </row>
        <row r="1114">
          <cell r="B1114" t="str">
            <v>3100579</v>
          </cell>
          <cell r="C1114" t="str">
            <v>POLARIS 15 водонагреватель</v>
          </cell>
          <cell r="D1114" t="str">
            <v>POLARIS 15 водонагреватель</v>
          </cell>
          <cell r="E1114" t="str">
            <v>POLARIS 15</v>
          </cell>
          <cell r="F1114">
            <v>14.914485833333334</v>
          </cell>
          <cell r="G1114">
            <v>25.57</v>
          </cell>
          <cell r="H1114">
            <v>20.337935227272727</v>
          </cell>
          <cell r="I1114">
            <v>21.055744705882354</v>
          </cell>
          <cell r="J1114">
            <v>25.567689999999999</v>
          </cell>
          <cell r="K1114">
            <v>1789.7383</v>
          </cell>
          <cell r="L1114">
            <v>1789.9</v>
          </cell>
          <cell r="M1114">
            <v>1789.7383</v>
          </cell>
          <cell r="N1114">
            <v>0</v>
          </cell>
          <cell r="O1114">
            <v>0</v>
          </cell>
        </row>
        <row r="1115">
          <cell r="B1115" t="str">
            <v>3100580</v>
          </cell>
          <cell r="C1115" t="str">
            <v>POLARIS 15U водонагреватель</v>
          </cell>
          <cell r="D1115" t="str">
            <v>POLARIS 15U водонагреватель</v>
          </cell>
          <cell r="E1115" t="str">
            <v>POLARIS 15U</v>
          </cell>
          <cell r="F1115">
            <v>15.056090000000001</v>
          </cell>
          <cell r="G1115">
            <v>25.81</v>
          </cell>
          <cell r="H1115">
            <v>20.53103181818182</v>
          </cell>
          <cell r="I1115">
            <v>21.255656470588235</v>
          </cell>
          <cell r="J1115">
            <v>25.81044</v>
          </cell>
          <cell r="K1115">
            <v>1806.7308</v>
          </cell>
          <cell r="L1115">
            <v>1806.6999999999998</v>
          </cell>
          <cell r="M1115">
            <v>1806.7308</v>
          </cell>
          <cell r="N1115">
            <v>0</v>
          </cell>
          <cell r="O1115">
            <v>0</v>
          </cell>
        </row>
        <row r="1116">
          <cell r="B1116" t="str">
            <v>3100585</v>
          </cell>
          <cell r="C1116" t="str">
            <v>ABS BLU EVO R 10 водонагреватель</v>
          </cell>
          <cell r="D1116" t="str">
            <v>ABS BLU EVO R 10 водонагреватель</v>
          </cell>
          <cell r="E1116" t="str">
            <v>ABS BLU EVO R 10</v>
          </cell>
          <cell r="F1116">
            <v>21.169462500000002</v>
          </cell>
          <cell r="G1116">
            <v>36.29</v>
          </cell>
          <cell r="H1116">
            <v>28.867448863636366</v>
          </cell>
          <cell r="I1116">
            <v>29.886300000000002</v>
          </cell>
          <cell r="J1116">
            <v>29.886299999999999</v>
          </cell>
          <cell r="K1116">
            <v>2540.3355000000001</v>
          </cell>
          <cell r="L1116">
            <v>2540.2999999999997</v>
          </cell>
          <cell r="M1116">
            <v>2540.3355000000001</v>
          </cell>
          <cell r="N1116">
            <v>0</v>
          </cell>
          <cell r="O1116">
            <v>0</v>
          </cell>
        </row>
        <row r="1117">
          <cell r="B1117" t="str">
            <v>3100586</v>
          </cell>
          <cell r="C1117" t="str">
            <v>ABS BLU EVO R 10U водонагреватель</v>
          </cell>
          <cell r="D1117" t="str">
            <v>ABS BLU EVO R 10U водонагреватель</v>
          </cell>
          <cell r="E1117" t="str">
            <v>ABS BLU EVO R 10U</v>
          </cell>
          <cell r="F1117">
            <v>22.120171333333335</v>
          </cell>
          <cell r="G1117">
            <v>37.92</v>
          </cell>
          <cell r="H1117">
            <v>30.163869999999999</v>
          </cell>
          <cell r="I1117">
            <v>30.163869999999999</v>
          </cell>
          <cell r="J1117">
            <v>30.163869999999999</v>
          </cell>
          <cell r="K1117">
            <v>2654.42056</v>
          </cell>
          <cell r="L1117">
            <v>2654.4</v>
          </cell>
          <cell r="M1117">
            <v>2654.42056</v>
          </cell>
          <cell r="N1117">
            <v>0</v>
          </cell>
          <cell r="O1117">
            <v>0</v>
          </cell>
        </row>
        <row r="1118">
          <cell r="B1118" t="str">
            <v>3100587</v>
          </cell>
          <cell r="C1118" t="str">
            <v>ABS BLU EVO R 15 водонагреватель</v>
          </cell>
          <cell r="D1118" t="str">
            <v>ABS BLU EVO R 15 водонагреватель</v>
          </cell>
          <cell r="E1118" t="str">
            <v>ABS BLU EVO R 15</v>
          </cell>
          <cell r="F1118">
            <v>30.847329999999999</v>
          </cell>
          <cell r="G1118">
            <v>30.85</v>
          </cell>
          <cell r="H1118">
            <v>30.847329999999999</v>
          </cell>
          <cell r="I1118">
            <v>30.847329999999996</v>
          </cell>
          <cell r="J1118">
            <v>30.847330000000003</v>
          </cell>
          <cell r="K1118">
            <v>3701.6795999999999</v>
          </cell>
          <cell r="L1118">
            <v>2159.5</v>
          </cell>
          <cell r="M1118">
            <v>2714.56504</v>
          </cell>
          <cell r="N1118">
            <v>0</v>
          </cell>
          <cell r="O1118">
            <v>0</v>
          </cell>
        </row>
        <row r="1119">
          <cell r="B1119" t="str">
            <v>3100588</v>
          </cell>
          <cell r="C1119" t="str">
            <v>ABS BLU EVO R 15U водонагреватель</v>
          </cell>
          <cell r="D1119" t="str">
            <v>ABS BLU EVO R 15U водонагреватель</v>
          </cell>
          <cell r="E1119" t="str">
            <v>ABS BLU EVO R 15U</v>
          </cell>
          <cell r="F1119">
            <v>19.4453125</v>
          </cell>
          <cell r="G1119">
            <v>33.33</v>
          </cell>
          <cell r="H1119">
            <v>26.516335227272727</v>
          </cell>
          <cell r="I1119">
            <v>27.452205882352942</v>
          </cell>
          <cell r="J1119">
            <v>31.112500000000001</v>
          </cell>
          <cell r="K1119">
            <v>2333.4375</v>
          </cell>
          <cell r="L1119">
            <v>2333.1</v>
          </cell>
          <cell r="M1119">
            <v>2333.4375</v>
          </cell>
          <cell r="N1119">
            <v>0</v>
          </cell>
          <cell r="O1119">
            <v>0</v>
          </cell>
        </row>
        <row r="1120">
          <cell r="B1120" t="str">
            <v>3100589</v>
          </cell>
          <cell r="C1120" t="str">
            <v>ABS BLU EVO R 30 водонагреватель</v>
          </cell>
          <cell r="D1120" t="str">
            <v>ABS BLU EVO R 30 водонагреватель</v>
          </cell>
          <cell r="E1120" t="str">
            <v>ABS BLU EVO R 30</v>
          </cell>
          <cell r="F1120">
            <v>25.404226250000001</v>
          </cell>
          <cell r="G1120">
            <v>43.55</v>
          </cell>
          <cell r="H1120">
            <v>34.642126704545454</v>
          </cell>
          <cell r="I1120">
            <v>35.864789999999999</v>
          </cell>
          <cell r="J1120">
            <v>35.864789999999999</v>
          </cell>
          <cell r="K1120">
            <v>3048.5071499999999</v>
          </cell>
          <cell r="L1120">
            <v>3048.5</v>
          </cell>
          <cell r="M1120">
            <v>3048.5071499999999</v>
          </cell>
          <cell r="N1120">
            <v>0</v>
          </cell>
          <cell r="O1120">
            <v>0</v>
          </cell>
        </row>
        <row r="1121">
          <cell r="B1121" t="str">
            <v>3100590</v>
          </cell>
          <cell r="C1121" t="str">
            <v>ABS ANDRIS LUX ECO 10 водонагреватель</v>
          </cell>
          <cell r="D1121" t="str">
            <v>ABS ANDRIS LUX ECO 10 водонагреватель</v>
          </cell>
          <cell r="E1121" t="str">
            <v>ABS ANDRIS LUX ECO 10</v>
          </cell>
          <cell r="F1121">
            <v>24.564425000000004</v>
          </cell>
          <cell r="G1121">
            <v>42.11</v>
          </cell>
          <cell r="H1121">
            <v>33.496943181818182</v>
          </cell>
          <cell r="I1121">
            <v>34.67918823529412</v>
          </cell>
          <cell r="J1121">
            <v>39.303080000000001</v>
          </cell>
          <cell r="K1121">
            <v>2947.7310000000002</v>
          </cell>
          <cell r="L1121">
            <v>2947.7</v>
          </cell>
          <cell r="M1121">
            <v>2947.7310000000002</v>
          </cell>
          <cell r="N1121">
            <v>0</v>
          </cell>
          <cell r="O1121">
            <v>0</v>
          </cell>
        </row>
        <row r="1122">
          <cell r="B1122" t="str">
            <v>3100591</v>
          </cell>
          <cell r="C1122" t="str">
            <v>ABS ANDRIS LUX ECO 10U</v>
          </cell>
          <cell r="D1122" t="str">
            <v>ABS ANDRIS LUX ECO 10U</v>
          </cell>
          <cell r="E1122" t="str">
            <v>ABS ANDRIS LUX ECO 10U</v>
          </cell>
          <cell r="F1122">
            <v>28.678004666666666</v>
          </cell>
          <cell r="G1122">
            <v>49.16</v>
          </cell>
          <cell r="H1122">
            <v>39.106369999999998</v>
          </cell>
          <cell r="I1122">
            <v>39.106370000000005</v>
          </cell>
          <cell r="J1122">
            <v>0</v>
          </cell>
          <cell r="K1122">
            <v>3441.3605600000001</v>
          </cell>
          <cell r="L1122">
            <v>3441.2</v>
          </cell>
          <cell r="M1122">
            <v>3441.3605600000001</v>
          </cell>
          <cell r="N1122">
            <v>0</v>
          </cell>
          <cell r="O1122">
            <v>0</v>
          </cell>
        </row>
        <row r="1123">
          <cell r="B1123" t="str">
            <v>3100592</v>
          </cell>
          <cell r="C1123" t="str">
            <v>ABS ANDRIS LUX ECO 15 водонагреватель</v>
          </cell>
          <cell r="D1123" t="str">
            <v>ABS ANDRIS LUX ECO 15 водонагреватель</v>
          </cell>
          <cell r="E1123" t="str">
            <v>ABS ANDRIS LUX ECO 15</v>
          </cell>
          <cell r="F1123">
            <v>25.354162499999997</v>
          </cell>
          <cell r="G1123">
            <v>43.46</v>
          </cell>
          <cell r="H1123">
            <v>34.573857954545453</v>
          </cell>
          <cell r="I1123">
            <v>35.794111764705882</v>
          </cell>
          <cell r="J1123">
            <v>0</v>
          </cell>
          <cell r="K1123">
            <v>3042.4994999999999</v>
          </cell>
          <cell r="L1123">
            <v>3042.2000000000003</v>
          </cell>
          <cell r="M1123">
            <v>3042.4994999999999</v>
          </cell>
          <cell r="N1123">
            <v>0</v>
          </cell>
          <cell r="O1123">
            <v>0</v>
          </cell>
        </row>
        <row r="1124">
          <cell r="B1124" t="str">
            <v>3100593</v>
          </cell>
          <cell r="C1124" t="str">
            <v>ABS ANDRIS LUX ECO 15U водонагреватель</v>
          </cell>
          <cell r="D1124" t="str">
            <v>ABS ANDRIS LUX ECO 15U водонагреватель</v>
          </cell>
          <cell r="E1124" t="str">
            <v>ABS ANDRIS LUX ECO 15U</v>
          </cell>
          <cell r="F1124">
            <v>26.578575666666666</v>
          </cell>
          <cell r="G1124">
            <v>45.56</v>
          </cell>
          <cell r="H1124">
            <v>36.243512272727273</v>
          </cell>
          <cell r="I1124">
            <v>37.52269505882353</v>
          </cell>
          <cell r="J1124">
            <v>40.372519999999994</v>
          </cell>
          <cell r="K1124">
            <v>3189.4290799999999</v>
          </cell>
          <cell r="L1124">
            <v>3189.2000000000003</v>
          </cell>
          <cell r="M1124">
            <v>3189.4290799999999</v>
          </cell>
          <cell r="N1124">
            <v>0</v>
          </cell>
          <cell r="O1124">
            <v>0</v>
          </cell>
        </row>
        <row r="1125">
          <cell r="B1125" t="str">
            <v>3100594</v>
          </cell>
          <cell r="C1125" t="str">
            <v>ABS ANDRIS LUX ECO 30 водонагреватель</v>
          </cell>
          <cell r="D1125" t="str">
            <v>ABS ANDRIS LUX ECO 30 водонагреватель</v>
          </cell>
          <cell r="E1125" t="str">
            <v>ABS ANDRIS LUX ECO 30</v>
          </cell>
          <cell r="F1125">
            <v>30.525402499999998</v>
          </cell>
          <cell r="G1125">
            <v>52.33</v>
          </cell>
          <cell r="H1125">
            <v>41.625548863636361</v>
          </cell>
          <cell r="I1125">
            <v>43.094685882352941</v>
          </cell>
          <cell r="J1125">
            <v>46.367699999999999</v>
          </cell>
          <cell r="K1125">
            <v>3663.0482999999999</v>
          </cell>
          <cell r="L1125">
            <v>3663.1</v>
          </cell>
          <cell r="M1125">
            <v>3663.0482999999999</v>
          </cell>
          <cell r="N1125">
            <v>0</v>
          </cell>
          <cell r="O1125">
            <v>0</v>
          </cell>
        </row>
        <row r="1126">
          <cell r="B1126" t="str">
            <v>3100595</v>
          </cell>
          <cell r="C1126" t="str">
            <v>SUPERLUX 10 PL водонагреватель</v>
          </cell>
          <cell r="D1126" t="str">
            <v>SUPERLUX 10 PL водонагреватель</v>
          </cell>
          <cell r="E1126" t="str">
            <v>SUPERLUX 10 PL</v>
          </cell>
          <cell r="F1126">
            <v>15.510874166666666</v>
          </cell>
          <cell r="G1126">
            <v>26.59</v>
          </cell>
          <cell r="H1126">
            <v>26.590070000000001</v>
          </cell>
          <cell r="I1126">
            <v>26.590070000000004</v>
          </cell>
          <cell r="J1126">
            <v>26.741119999999999</v>
          </cell>
          <cell r="K1126">
            <v>1861.3048999999999</v>
          </cell>
          <cell r="L1126">
            <v>1861.3</v>
          </cell>
          <cell r="M1126">
            <v>2339.92616</v>
          </cell>
          <cell r="N1126">
            <v>0</v>
          </cell>
          <cell r="O1126">
            <v>0</v>
          </cell>
        </row>
        <row r="1127">
          <cell r="B1127" t="str">
            <v>3100596</v>
          </cell>
          <cell r="C1127" t="str">
            <v>SUPERLUX 10U PL водонагреватель</v>
          </cell>
          <cell r="D1127" t="str">
            <v>SUPERLUX 10U PL водонагреватель</v>
          </cell>
          <cell r="E1127" t="str">
            <v>SUPERLUX 10U PL</v>
          </cell>
          <cell r="F1127">
            <v>25.963450000000002</v>
          </cell>
          <cell r="G1127">
            <v>25.96</v>
          </cell>
          <cell r="H1127">
            <v>25.963450000000002</v>
          </cell>
          <cell r="I1127">
            <v>26.757899999999999</v>
          </cell>
          <cell r="J1127">
            <v>26.4361</v>
          </cell>
          <cell r="K1127">
            <v>3115.614</v>
          </cell>
          <cell r="L1127">
            <v>1817.2</v>
          </cell>
          <cell r="M1127">
            <v>2284.7836000000002</v>
          </cell>
          <cell r="N1127">
            <v>0</v>
          </cell>
          <cell r="O1127">
            <v>0</v>
          </cell>
        </row>
        <row r="1128">
          <cell r="B1128" t="str">
            <v>3100597</v>
          </cell>
          <cell r="C1128" t="str">
            <v>SUPERLUX 15 PL водонагреватель</v>
          </cell>
          <cell r="D1128" t="str">
            <v>SUPERLUX 15 PL водонагреватель</v>
          </cell>
          <cell r="E1128" t="str">
            <v>SUPERLUX 15 PL</v>
          </cell>
          <cell r="F1128">
            <v>20.126949333333336</v>
          </cell>
          <cell r="G1128">
            <v>34.5</v>
          </cell>
          <cell r="H1128">
            <v>27.44584</v>
          </cell>
          <cell r="I1128">
            <v>27.44584</v>
          </cell>
          <cell r="J1128">
            <v>26.916740000000001</v>
          </cell>
          <cell r="K1128">
            <v>2415.2339200000001</v>
          </cell>
          <cell r="L1128">
            <v>2415</v>
          </cell>
          <cell r="M1128">
            <v>2415.2339200000001</v>
          </cell>
          <cell r="N1128">
            <v>0</v>
          </cell>
          <cell r="O1128">
            <v>0</v>
          </cell>
        </row>
        <row r="1129">
          <cell r="B1129" t="str">
            <v>3100598</v>
          </cell>
          <cell r="C1129" t="str">
            <v>SUPERLUX 15U PL водонагреватель</v>
          </cell>
          <cell r="D1129" t="str">
            <v>SUPERLUX 15U PL водонагреватель</v>
          </cell>
          <cell r="E1129" t="str">
            <v>SUPERLUX 15U PL</v>
          </cell>
          <cell r="F1129">
            <v>27.67624</v>
          </cell>
          <cell r="G1129">
            <v>27.68</v>
          </cell>
          <cell r="H1129">
            <v>27.676240000000004</v>
          </cell>
          <cell r="I1129">
            <v>27.67624</v>
          </cell>
          <cell r="J1129">
            <v>27.101560000000003</v>
          </cell>
          <cell r="K1129">
            <v>3321.1487999999999</v>
          </cell>
          <cell r="L1129">
            <v>1937.6</v>
          </cell>
          <cell r="M1129">
            <v>2435.5091200000002</v>
          </cell>
          <cell r="N1129">
            <v>0</v>
          </cell>
          <cell r="O1129">
            <v>0</v>
          </cell>
        </row>
        <row r="1130">
          <cell r="B1130" t="str">
            <v>3100599</v>
          </cell>
          <cell r="C1130" t="str">
            <v>SUPERLUX 30 PL водонагреватель</v>
          </cell>
          <cell r="D1130" t="str">
            <v>SUPERLUX 30 PL водонагреватель</v>
          </cell>
          <cell r="E1130" t="str">
            <v>SUPERLUX 30 PL</v>
          </cell>
          <cell r="F1130">
            <v>20.442909</v>
          </cell>
          <cell r="G1130">
            <v>35.04</v>
          </cell>
          <cell r="H1130">
            <v>27.876694090909094</v>
          </cell>
          <cell r="I1130">
            <v>28.860577411764709</v>
          </cell>
          <cell r="J1130">
            <v>31.052520000000001</v>
          </cell>
          <cell r="K1130">
            <v>2453.1490800000001</v>
          </cell>
          <cell r="L1130">
            <v>2452.7999999999997</v>
          </cell>
          <cell r="M1130">
            <v>2453.1490800000001</v>
          </cell>
          <cell r="N1130">
            <v>0</v>
          </cell>
          <cell r="O1130">
            <v>0</v>
          </cell>
        </row>
        <row r="1131">
          <cell r="B1131" t="str">
            <v>3100604</v>
          </cell>
          <cell r="C1131" t="str">
            <v>ABS ANDRIS LUX 10 OR водонагреватель</v>
          </cell>
          <cell r="D1131" t="str">
            <v>ABS ANDRIS LUX 10 OR водонагреватель</v>
          </cell>
          <cell r="E1131" t="str">
            <v>ABS ANDRIS LUX 10 OR</v>
          </cell>
          <cell r="F1131">
            <v>33.540280000000003</v>
          </cell>
          <cell r="G1131">
            <v>35.33</v>
          </cell>
          <cell r="H1131">
            <v>32.961709999999997</v>
          </cell>
          <cell r="I1131">
            <v>28.44876</v>
          </cell>
          <cell r="J1131">
            <v>30.87743</v>
          </cell>
          <cell r="K1131">
            <v>4024.8335999999999</v>
          </cell>
          <cell r="L1131">
            <v>2473.1</v>
          </cell>
          <cell r="M1131">
            <v>2900.6304799999998</v>
          </cell>
          <cell r="N1131">
            <v>2187</v>
          </cell>
          <cell r="O1131">
            <v>11190</v>
          </cell>
        </row>
        <row r="1132">
          <cell r="B1132" t="str">
            <v>3100605</v>
          </cell>
          <cell r="C1132" t="str">
            <v>ABS ANDRIS LUX 10 UR водонагреватель</v>
          </cell>
          <cell r="D1132" t="str">
            <v>ABS ANDRIS LUX 10 UR водонагреватель</v>
          </cell>
          <cell r="E1132" t="str">
            <v>ABS ANDRIS LUX 10 UR</v>
          </cell>
          <cell r="F1132">
            <v>33.548349999999999</v>
          </cell>
          <cell r="G1132">
            <v>35.369999999999997</v>
          </cell>
          <cell r="H1132">
            <v>33.014060000000001</v>
          </cell>
          <cell r="I1132">
            <v>28.537610000000004</v>
          </cell>
          <cell r="J1132">
            <v>31.15493</v>
          </cell>
          <cell r="K1132">
            <v>4025.8020000000001</v>
          </cell>
          <cell r="L1132">
            <v>2475.8999999999996</v>
          </cell>
          <cell r="M1132">
            <v>2905.2372799999998</v>
          </cell>
          <cell r="N1132">
            <v>2205</v>
          </cell>
          <cell r="O1132">
            <v>11190</v>
          </cell>
        </row>
        <row r="1133">
          <cell r="B1133" t="str">
            <v>3100606</v>
          </cell>
          <cell r="C1133" t="str">
            <v>ABS ANDRIS LUX 15 OR водонагреватель</v>
          </cell>
          <cell r="D1133" t="str">
            <v>ABS ANDRIS LUX 15 OR водонагреватель</v>
          </cell>
          <cell r="E1133" t="str">
            <v>ABS ANDRIS LUX 15 OR</v>
          </cell>
          <cell r="F1133">
            <v>35.21528</v>
          </cell>
          <cell r="G1133">
            <v>37.32</v>
          </cell>
          <cell r="H1133">
            <v>35.0092</v>
          </cell>
          <cell r="I1133">
            <v>29.581170000000004</v>
          </cell>
          <cell r="J1133">
            <v>31.96651</v>
          </cell>
          <cell r="K1133">
            <v>4225.8335999999999</v>
          </cell>
          <cell r="L1133">
            <v>2612.4</v>
          </cell>
          <cell r="M1133">
            <v>3080.8096</v>
          </cell>
          <cell r="N1133">
            <v>2274</v>
          </cell>
          <cell r="O1133">
            <v>11890</v>
          </cell>
        </row>
        <row r="1134">
          <cell r="B1134" t="str">
            <v>3100607</v>
          </cell>
          <cell r="C1134" t="str">
            <v>ABS ANDRIS LUX 15 UR водонагреватель</v>
          </cell>
          <cell r="D1134" t="str">
            <v>ABS ANDRIS LUX 15 UR водонагреватель</v>
          </cell>
          <cell r="E1134" t="str">
            <v>ABS ANDRIS LUX 15 UR</v>
          </cell>
          <cell r="F1134">
            <v>35.223210000000002</v>
          </cell>
          <cell r="G1134">
            <v>37.35</v>
          </cell>
          <cell r="H1134">
            <v>35.061419999999998</v>
          </cell>
          <cell r="I1134">
            <v>29.669979999999999</v>
          </cell>
          <cell r="J1134">
            <v>32.241379999999999</v>
          </cell>
          <cell r="K1134">
            <v>4226.7852000000003</v>
          </cell>
          <cell r="L1134">
            <v>2614.5</v>
          </cell>
          <cell r="M1134">
            <v>3085.4049599999998</v>
          </cell>
          <cell r="N1134">
            <v>2292</v>
          </cell>
          <cell r="O1134">
            <v>11890</v>
          </cell>
        </row>
        <row r="1135">
          <cell r="B1135" t="str">
            <v>3100608</v>
          </cell>
          <cell r="C1135" t="str">
            <v>ABS ANDRIS LUX 30 водонагреватель</v>
          </cell>
          <cell r="D1135" t="str">
            <v>ABS ANDRIS LUX 30 водонагреватель</v>
          </cell>
          <cell r="E1135" t="str">
            <v>ABS ANDRIS LUX 30</v>
          </cell>
          <cell r="F1135">
            <v>43.301010000000005</v>
          </cell>
          <cell r="G1135">
            <v>46.01</v>
          </cell>
          <cell r="H1135">
            <v>42.443379999999998</v>
          </cell>
          <cell r="I1135">
            <v>35.039489999999994</v>
          </cell>
          <cell r="J1135">
            <v>38.038779999999996</v>
          </cell>
          <cell r="K1135">
            <v>5196.1212000000005</v>
          </cell>
          <cell r="L1135">
            <v>3220.7</v>
          </cell>
          <cell r="M1135">
            <v>3735.0174400000001</v>
          </cell>
          <cell r="N1135">
            <v>2698.4999999999995</v>
          </cell>
          <cell r="O1135">
            <v>15790</v>
          </cell>
        </row>
        <row r="1136">
          <cell r="B1136" t="str">
            <v>3100609</v>
          </cell>
          <cell r="C1136" t="str">
            <v>ABS BLU EVO RS 10 водонагреватель</v>
          </cell>
          <cell r="D1136" t="str">
            <v>ABS BLU EVO RS 10 водонагреватель</v>
          </cell>
          <cell r="E1136" t="str">
            <v>ABS BLU EVO RS 10</v>
          </cell>
          <cell r="F1136">
            <v>32.920580000000001</v>
          </cell>
          <cell r="G1136">
            <v>35.049999999999997</v>
          </cell>
          <cell r="H1136">
            <v>32.327259999999995</v>
          </cell>
          <cell r="I1136">
            <v>27.943010000000001</v>
          </cell>
          <cell r="J1136">
            <v>30.04382</v>
          </cell>
          <cell r="K1136">
            <v>3950.4695999999999</v>
          </cell>
          <cell r="L1136">
            <v>2453.5</v>
          </cell>
          <cell r="M1136">
            <v>2844.7988799999998</v>
          </cell>
          <cell r="N1136">
            <v>2151.75</v>
          </cell>
          <cell r="O1136">
            <v>11090</v>
          </cell>
        </row>
        <row r="1137">
          <cell r="B1137" t="str">
            <v>3100610</v>
          </cell>
          <cell r="C1137" t="str">
            <v>ABS BLU EVO RS 10U водонагреватель</v>
          </cell>
          <cell r="D1137" t="str">
            <v>ABS BLU EVO RS 10U водонагреватель</v>
          </cell>
          <cell r="E1137" t="str">
            <v>ABS BLU EVO RS 10U</v>
          </cell>
          <cell r="F1137">
            <v>32.733069999999998</v>
          </cell>
          <cell r="G1137">
            <v>34.89</v>
          </cell>
          <cell r="H1137">
            <v>32.185400000000001</v>
          </cell>
          <cell r="I1137">
            <v>27.806860000000004</v>
          </cell>
          <cell r="J1137">
            <v>30.321390000000001</v>
          </cell>
          <cell r="K1137">
            <v>3927.9683999999997</v>
          </cell>
          <cell r="L1137">
            <v>2442.3000000000002</v>
          </cell>
          <cell r="M1137">
            <v>2832.3152</v>
          </cell>
          <cell r="N1137">
            <v>2169.75</v>
          </cell>
          <cell r="O1137">
            <v>11090</v>
          </cell>
        </row>
        <row r="1138">
          <cell r="B1138" t="str">
            <v>3100611</v>
          </cell>
          <cell r="C1138" t="str">
            <v>ABS BLU EVO RS 15 водонагреватель</v>
          </cell>
          <cell r="D1138" t="str">
            <v>ABS BLU EVO RS 15 водонагреватель</v>
          </cell>
          <cell r="E1138" t="str">
            <v>ABS BLU EVO RS 15</v>
          </cell>
          <cell r="F1138">
            <v>34.331569999999992</v>
          </cell>
          <cell r="G1138">
            <v>36.81</v>
          </cell>
          <cell r="H1138">
            <v>34.153570000000002</v>
          </cell>
          <cell r="I1138">
            <v>28.900559999999999</v>
          </cell>
          <cell r="J1138">
            <v>31.000250000000001</v>
          </cell>
          <cell r="K1138">
            <v>4119.7883999999995</v>
          </cell>
          <cell r="L1138">
            <v>2576.7000000000003</v>
          </cell>
          <cell r="M1138">
            <v>3005.5141600000002</v>
          </cell>
          <cell r="N1138">
            <v>2228.25</v>
          </cell>
          <cell r="O1138">
            <v>11690</v>
          </cell>
        </row>
        <row r="1139">
          <cell r="B1139" t="str">
            <v>3100612</v>
          </cell>
          <cell r="C1139" t="str">
            <v>ABS BLU EVO RS 15U водонагреватель</v>
          </cell>
          <cell r="D1139" t="str">
            <v>ABS BLU EVO RS 15U водонагреватель</v>
          </cell>
          <cell r="E1139" t="str">
            <v>ABS BLU EVO RS 15U</v>
          </cell>
          <cell r="F1139">
            <v>34.132390000000001</v>
          </cell>
          <cell r="G1139">
            <v>36.630000000000003</v>
          </cell>
          <cell r="H1139">
            <v>34.004169999999995</v>
          </cell>
          <cell r="I1139">
            <v>28.754279999999994</v>
          </cell>
          <cell r="J1139">
            <v>31.265419999999999</v>
          </cell>
          <cell r="K1139">
            <v>4095.8867999999998</v>
          </cell>
          <cell r="L1139">
            <v>2564.1000000000004</v>
          </cell>
          <cell r="M1139">
            <v>2992.3669599999998</v>
          </cell>
          <cell r="N1139">
            <v>2244.75</v>
          </cell>
          <cell r="O1139">
            <v>11690</v>
          </cell>
        </row>
        <row r="1140">
          <cell r="B1140" t="str">
            <v>3100613</v>
          </cell>
          <cell r="C1140" t="str">
            <v>ABS BLU EVO RS 30 водонагреватель</v>
          </cell>
          <cell r="D1140" t="str">
            <v>ABS BLU EVO RS 30 водонагреватель</v>
          </cell>
          <cell r="E1140" t="str">
            <v>ABS BLU EVO RS 30</v>
          </cell>
          <cell r="F1140">
            <v>41.14358</v>
          </cell>
          <cell r="G1140">
            <v>44.26</v>
          </cell>
          <cell r="H1140">
            <v>40.661059999999999</v>
          </cell>
          <cell r="I1140">
            <v>33.734749999999998</v>
          </cell>
          <cell r="J1140">
            <v>35.828389999999999</v>
          </cell>
          <cell r="K1140">
            <v>4937.2295999999997</v>
          </cell>
          <cell r="L1140">
            <v>3098.2</v>
          </cell>
          <cell r="M1140">
            <v>3578.17328</v>
          </cell>
          <cell r="N1140">
            <v>2605.5</v>
          </cell>
          <cell r="O1140">
            <v>15590</v>
          </cell>
        </row>
        <row r="1141">
          <cell r="B1141" t="str">
            <v>3100621</v>
          </cell>
          <cell r="C1141" t="str">
            <v>CHX 10 PL</v>
          </cell>
          <cell r="D1141" t="str">
            <v>CHX 10 PL</v>
          </cell>
          <cell r="E1141" t="str">
            <v>CHX 10 PL</v>
          </cell>
          <cell r="F1141" t="str">
            <v>-</v>
          </cell>
          <cell r="G1141" t="str">
            <v>-</v>
          </cell>
          <cell r="H1141" t="e">
            <v>#N/A</v>
          </cell>
          <cell r="I1141">
            <v>0</v>
          </cell>
          <cell r="J1141">
            <v>28.31794</v>
          </cell>
          <cell r="K1141">
            <v>0</v>
          </cell>
          <cell r="L1141">
            <v>0</v>
          </cell>
          <cell r="M1141" t="e">
            <v>#N/A</v>
          </cell>
          <cell r="N1141">
            <v>0</v>
          </cell>
          <cell r="O1141">
            <v>0</v>
          </cell>
        </row>
        <row r="1142">
          <cell r="B1142" t="str">
            <v>3100622</v>
          </cell>
          <cell r="C1142" t="str">
            <v>CHX 10 U PL</v>
          </cell>
          <cell r="D1142" t="str">
            <v>CHX 10 U PL</v>
          </cell>
          <cell r="E1142" t="str">
            <v>CHX 10 U PL</v>
          </cell>
          <cell r="F1142" t="str">
            <v>-</v>
          </cell>
          <cell r="G1142" t="str">
            <v>-</v>
          </cell>
          <cell r="H1142" t="e">
            <v>#N/A</v>
          </cell>
          <cell r="I1142">
            <v>0</v>
          </cell>
          <cell r="J1142">
            <v>28.595380000000002</v>
          </cell>
          <cell r="K1142">
            <v>0</v>
          </cell>
          <cell r="L1142">
            <v>0</v>
          </cell>
          <cell r="M1142" t="e">
            <v>#N/A</v>
          </cell>
          <cell r="N1142">
            <v>0</v>
          </cell>
          <cell r="O1142">
            <v>0</v>
          </cell>
        </row>
        <row r="1143">
          <cell r="B1143" t="str">
            <v>3100623</v>
          </cell>
          <cell r="C1143" t="str">
            <v>CHX 15 PL</v>
          </cell>
          <cell r="D1143" t="str">
            <v>CHX 15 PL</v>
          </cell>
          <cell r="E1143" t="str">
            <v>CHX 15 PL</v>
          </cell>
          <cell r="F1143" t="str">
            <v>-</v>
          </cell>
          <cell r="G1143" t="str">
            <v>-</v>
          </cell>
          <cell r="H1143" t="e">
            <v>#N/A</v>
          </cell>
          <cell r="I1143">
            <v>0</v>
          </cell>
          <cell r="J1143">
            <v>28.96566</v>
          </cell>
          <cell r="K1143">
            <v>0</v>
          </cell>
          <cell r="L1143">
            <v>0</v>
          </cell>
          <cell r="M1143" t="e">
            <v>#N/A</v>
          </cell>
          <cell r="N1143">
            <v>0</v>
          </cell>
          <cell r="O1143">
            <v>0</v>
          </cell>
        </row>
        <row r="1144">
          <cell r="B1144" t="str">
            <v>3100625</v>
          </cell>
          <cell r="C1144" t="str">
            <v>CHX 30 PL EU</v>
          </cell>
          <cell r="D1144" t="str">
            <v>CHX 30 PL EU</v>
          </cell>
          <cell r="E1144" t="str">
            <v>CHX 30 PL EU</v>
          </cell>
          <cell r="F1144" t="str">
            <v>-</v>
          </cell>
          <cell r="G1144" t="str">
            <v>-</v>
          </cell>
          <cell r="H1144" t="e">
            <v>#N/A</v>
          </cell>
          <cell r="I1144">
            <v>0</v>
          </cell>
          <cell r="J1144">
            <v>34.164919999999995</v>
          </cell>
          <cell r="K1144">
            <v>0</v>
          </cell>
          <cell r="L1144">
            <v>0</v>
          </cell>
          <cell r="M1144" t="e">
            <v>#N/A</v>
          </cell>
          <cell r="N1144">
            <v>0</v>
          </cell>
          <cell r="O1144">
            <v>0</v>
          </cell>
        </row>
        <row r="1145">
          <cell r="B1145" t="str">
            <v>3100626</v>
          </cell>
          <cell r="C1145" t="str">
            <v>SIMAT 10U PL водонагреватель</v>
          </cell>
          <cell r="D1145" t="str">
            <v>SIMAT 10U PL водонагреватель</v>
          </cell>
          <cell r="E1145" t="str">
            <v>SIMAT 10U PL</v>
          </cell>
          <cell r="F1145">
            <v>28.059080000000002</v>
          </cell>
          <cell r="G1145">
            <v>28.06</v>
          </cell>
          <cell r="H1145">
            <v>28.059079999999998</v>
          </cell>
          <cell r="I1145">
            <v>28.059080000000002</v>
          </cell>
          <cell r="J1145">
            <v>28.059080000000002</v>
          </cell>
          <cell r="K1145">
            <v>3367.0896000000002</v>
          </cell>
          <cell r="L1145">
            <v>1964.1999999999998</v>
          </cell>
          <cell r="M1145">
            <v>2469.19904</v>
          </cell>
          <cell r="N1145">
            <v>0</v>
          </cell>
          <cell r="O1145">
            <v>0</v>
          </cell>
        </row>
        <row r="1146">
          <cell r="B1146" t="str">
            <v>3100645</v>
          </cell>
          <cell r="C1146" t="str">
            <v>ANDRIS R 10 PL</v>
          </cell>
          <cell r="D1146" t="str">
            <v>ANDRIS R 10 PL водонагреватель</v>
          </cell>
          <cell r="E1146" t="str">
            <v>ANDRIS R 10 PL</v>
          </cell>
          <cell r="F1146" t="str">
            <v>-</v>
          </cell>
          <cell r="G1146" t="str">
            <v>-</v>
          </cell>
          <cell r="H1146" t="e">
            <v>#N/A</v>
          </cell>
          <cell r="I1146">
            <v>0</v>
          </cell>
          <cell r="J1146">
            <v>27.341900000000003</v>
          </cell>
          <cell r="K1146">
            <v>0</v>
          </cell>
          <cell r="L1146">
            <v>0</v>
          </cell>
          <cell r="M1146" t="e">
            <v>#N/A</v>
          </cell>
          <cell r="N1146">
            <v>0</v>
          </cell>
          <cell r="O1146">
            <v>0</v>
          </cell>
        </row>
        <row r="1147">
          <cell r="B1147" t="str">
            <v>3100646</v>
          </cell>
          <cell r="C1147" t="str">
            <v>ANDRIS R 10U PL</v>
          </cell>
          <cell r="D1147" t="str">
            <v>ANDRIS R 10U PL EU водонагреватель</v>
          </cell>
          <cell r="E1147" t="str">
            <v>ANDRIS R 10U PL EU</v>
          </cell>
          <cell r="F1147" t="str">
            <v>-</v>
          </cell>
          <cell r="G1147" t="str">
            <v>-</v>
          </cell>
          <cell r="H1147" t="e">
            <v>#N/A</v>
          </cell>
          <cell r="I1147">
            <v>0</v>
          </cell>
          <cell r="J1147">
            <v>27.61947</v>
          </cell>
          <cell r="K1147">
            <v>0</v>
          </cell>
          <cell r="L1147">
            <v>0</v>
          </cell>
          <cell r="M1147" t="e">
            <v>#N/A</v>
          </cell>
          <cell r="N1147">
            <v>0</v>
          </cell>
          <cell r="O1147">
            <v>0</v>
          </cell>
        </row>
        <row r="1148">
          <cell r="B1148" t="str">
            <v>3100647</v>
          </cell>
          <cell r="C1148" t="str">
            <v>ANDRIS R 15 PL</v>
          </cell>
          <cell r="D1148" t="str">
            <v>ANDRIS R 15 PL водонагреватель</v>
          </cell>
          <cell r="E1148" t="str">
            <v>ANDRIS R 15 PL</v>
          </cell>
          <cell r="F1148" t="str">
            <v>-</v>
          </cell>
          <cell r="G1148" t="str">
            <v>-</v>
          </cell>
          <cell r="H1148" t="e">
            <v>#N/A</v>
          </cell>
          <cell r="I1148">
            <v>0</v>
          </cell>
          <cell r="J1148">
            <v>28.255500000000001</v>
          </cell>
          <cell r="K1148">
            <v>0</v>
          </cell>
          <cell r="L1148">
            <v>0</v>
          </cell>
          <cell r="M1148" t="e">
            <v>#N/A</v>
          </cell>
          <cell r="N1148">
            <v>0</v>
          </cell>
          <cell r="O1148">
            <v>0</v>
          </cell>
        </row>
        <row r="1149">
          <cell r="B1149" t="str">
            <v>3100648</v>
          </cell>
          <cell r="C1149" t="str">
            <v>ANDRIS R 15U PL</v>
          </cell>
          <cell r="D1149" t="str">
            <v>ANDRIS R 15U PL водонагреватель</v>
          </cell>
          <cell r="E1149" t="str">
            <v>ANDRIS R 15U PL</v>
          </cell>
          <cell r="F1149" t="str">
            <v>-</v>
          </cell>
          <cell r="G1149" t="str">
            <v>-</v>
          </cell>
          <cell r="H1149" t="e">
            <v>#N/A</v>
          </cell>
          <cell r="I1149">
            <v>0</v>
          </cell>
          <cell r="J1149">
            <v>28.520669999999999</v>
          </cell>
          <cell r="K1149">
            <v>0</v>
          </cell>
          <cell r="L1149">
            <v>0</v>
          </cell>
          <cell r="M1149" t="e">
            <v>#N/A</v>
          </cell>
          <cell r="N1149">
            <v>0</v>
          </cell>
          <cell r="O1149">
            <v>0</v>
          </cell>
        </row>
        <row r="1150">
          <cell r="B1150" t="str">
            <v>3100649</v>
          </cell>
          <cell r="C1150" t="str">
            <v>ANDRIS R 30 PL</v>
          </cell>
          <cell r="D1150" t="str">
            <v>ANDRIS R 30 PL  водонагреватель</v>
          </cell>
          <cell r="E1150" t="str">
            <v xml:space="preserve">ANDRIS R 30 PL </v>
          </cell>
          <cell r="F1150" t="str">
            <v>-</v>
          </cell>
          <cell r="G1150" t="str">
            <v>-</v>
          </cell>
          <cell r="H1150" t="e">
            <v>#N/A</v>
          </cell>
          <cell r="I1150">
            <v>0</v>
          </cell>
          <cell r="J1150">
            <v>32.993569999999998</v>
          </cell>
          <cell r="K1150">
            <v>0</v>
          </cell>
          <cell r="L1150">
            <v>0</v>
          </cell>
          <cell r="M1150" t="e">
            <v>#N/A</v>
          </cell>
          <cell r="N1150">
            <v>0</v>
          </cell>
          <cell r="O1150">
            <v>0</v>
          </cell>
        </row>
        <row r="1151">
          <cell r="B1151" t="str">
            <v>3100665</v>
          </cell>
          <cell r="C1151" t="str">
            <v>CYL KAIROS MACC CD1 150 - EU Бак-акк</v>
          </cell>
          <cell r="D1151" t="str">
            <v>CYL KAIROS MACC CD1 150-EU Бак-аккумулятор</v>
          </cell>
          <cell r="E1151" t="str">
            <v>CYL KAIROS MACC CD1 150-EU</v>
          </cell>
          <cell r="F1151">
            <v>883.05823999999996</v>
          </cell>
          <cell r="G1151">
            <v>825.87</v>
          </cell>
          <cell r="H1151">
            <v>752.76355000000001</v>
          </cell>
          <cell r="I1151">
            <v>670.05322999999999</v>
          </cell>
          <cell r="J1151">
            <v>614.91006000000004</v>
          </cell>
          <cell r="K1151">
            <v>105966.98879999999</v>
          </cell>
          <cell r="L1151">
            <v>57810.9</v>
          </cell>
          <cell r="M1151">
            <v>66243.1924</v>
          </cell>
          <cell r="N1151">
            <v>0</v>
          </cell>
          <cell r="O1151">
            <v>0</v>
          </cell>
        </row>
        <row r="1152">
          <cell r="B1152" t="str">
            <v>3100666</v>
          </cell>
          <cell r="C1152" t="str">
            <v>CYL KAIROS MACC CD1 200 - EU Бак-акк</v>
          </cell>
          <cell r="D1152" t="str">
            <v>CYL KAIROS MACC CD1 200-EU Бак-аккумулятор</v>
          </cell>
          <cell r="E1152" t="str">
            <v>CYL KAIROS MACC CD1 200-EU</v>
          </cell>
          <cell r="F1152">
            <v>895.26662999999996</v>
          </cell>
          <cell r="G1152">
            <v>859.99</v>
          </cell>
          <cell r="H1152">
            <v>773.08405000000016</v>
          </cell>
          <cell r="I1152">
            <v>684.97776999999996</v>
          </cell>
          <cell r="J1152">
            <v>631.75820999999996</v>
          </cell>
          <cell r="K1152">
            <v>107431.99559999999</v>
          </cell>
          <cell r="L1152">
            <v>60199.3</v>
          </cell>
          <cell r="M1152">
            <v>68031.396400000012</v>
          </cell>
          <cell r="N1152">
            <v>0</v>
          </cell>
          <cell r="O1152">
            <v>0</v>
          </cell>
        </row>
        <row r="1153">
          <cell r="B1153" t="str">
            <v>3100667</v>
          </cell>
          <cell r="C1153" t="str">
            <v>CYL KAIROS MACC CD1 300 - EU</v>
          </cell>
          <cell r="D1153" t="str">
            <v>CYL KAIROS MACC CD1 300-EU Бак-аккумулятор</v>
          </cell>
          <cell r="E1153" t="str">
            <v>CYL KAIROS MACC CD1 300-EU</v>
          </cell>
          <cell r="F1153" t="str">
            <v>-</v>
          </cell>
          <cell r="G1153" t="str">
            <v>-</v>
          </cell>
          <cell r="H1153" t="str">
            <v>-</v>
          </cell>
          <cell r="I1153">
            <v>0</v>
          </cell>
          <cell r="J1153">
            <v>662.6701700000001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</row>
        <row r="1154">
          <cell r="B1154" t="str">
            <v>3100668</v>
          </cell>
          <cell r="C1154" t="str">
            <v>CYL KAIROS MACC CD2 200 - EU</v>
          </cell>
          <cell r="D1154" t="str">
            <v>CYL KAIROS MACC CD2 200-EU Бак-аккумулятор</v>
          </cell>
          <cell r="E1154" t="str">
            <v>CYL KAIROS MACC CD2 200-EU</v>
          </cell>
          <cell r="F1154">
            <v>956.57398999999998</v>
          </cell>
          <cell r="G1154">
            <v>925.63</v>
          </cell>
          <cell r="H1154">
            <v>821.59930999999995</v>
          </cell>
          <cell r="I1154">
            <v>729.59447999999998</v>
          </cell>
          <cell r="J1154">
            <v>659.66594999999995</v>
          </cell>
          <cell r="K1154">
            <v>114788.87879999999</v>
          </cell>
          <cell r="L1154">
            <v>64794.1</v>
          </cell>
          <cell r="M1154">
            <v>72300.739279999994</v>
          </cell>
          <cell r="N1154">
            <v>0</v>
          </cell>
          <cell r="O1154">
            <v>0</v>
          </cell>
        </row>
        <row r="1155">
          <cell r="B1155" t="str">
            <v>3100669</v>
          </cell>
          <cell r="C1155" t="str">
            <v>CYL KAIROS MACC CD2 300 - EU Бак-акк</v>
          </cell>
          <cell r="D1155" t="str">
            <v>CYL KAIROS MACC CD2 300-EU Бак-аккумулятор</v>
          </cell>
          <cell r="E1155" t="str">
            <v>CYL KAIROS MACC CD2 300-EU</v>
          </cell>
          <cell r="F1155" t="str">
            <v>-</v>
          </cell>
          <cell r="G1155" t="str">
            <v>-</v>
          </cell>
          <cell r="H1155" t="str">
            <v>-</v>
          </cell>
          <cell r="I1155">
            <v>0</v>
          </cell>
          <cell r="J1155">
            <v>719.69942000000003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</row>
        <row r="1156">
          <cell r="B1156" t="str">
            <v>3100797</v>
          </cell>
          <cell r="C1156" t="str">
            <v>ANDRIS R 10 водонагреватель</v>
          </cell>
          <cell r="D1156" t="str">
            <v>ANDRIS R 10 водонагреватель</v>
          </cell>
          <cell r="E1156" t="str">
            <v>ANDRIS R 10</v>
          </cell>
          <cell r="F1156">
            <v>30.881619999999998</v>
          </cell>
          <cell r="G1156">
            <v>32.36</v>
          </cell>
          <cell r="H1156">
            <v>29.998290000000001</v>
          </cell>
          <cell r="I1156">
            <v>25.78115</v>
          </cell>
          <cell r="J1156">
            <v>27.572189999999999</v>
          </cell>
          <cell r="K1156">
            <v>3705.7943999999998</v>
          </cell>
          <cell r="L1156">
            <v>2265.1999999999998</v>
          </cell>
          <cell r="M1156">
            <v>2639.8495200000002</v>
          </cell>
          <cell r="N1156">
            <v>1979.25</v>
          </cell>
          <cell r="O1156">
            <v>10990</v>
          </cell>
        </row>
        <row r="1157">
          <cell r="B1157" t="str">
            <v>3100798</v>
          </cell>
          <cell r="C1157" t="str">
            <v>ANDRIS R 10U водонагреватель</v>
          </cell>
          <cell r="D1157" t="str">
            <v>ANDRIS R 10U водонагреватель</v>
          </cell>
          <cell r="E1157" t="str">
            <v>ANDRIS R 10U</v>
          </cell>
          <cell r="F1157">
            <v>30.694110000000002</v>
          </cell>
          <cell r="G1157">
            <v>32.200000000000003</v>
          </cell>
          <cell r="H1157">
            <v>29.85643</v>
          </cell>
          <cell r="I1157">
            <v>25.645</v>
          </cell>
          <cell r="J1157">
            <v>27.849740000000001</v>
          </cell>
          <cell r="K1157">
            <v>3683.2932000000001</v>
          </cell>
          <cell r="L1157">
            <v>2254</v>
          </cell>
          <cell r="M1157">
            <v>2627.3658399999999</v>
          </cell>
          <cell r="N1157">
            <v>1997.25</v>
          </cell>
          <cell r="O1157">
            <v>10990</v>
          </cell>
        </row>
        <row r="1158">
          <cell r="B1158" t="str">
            <v>3100799</v>
          </cell>
          <cell r="C1158" t="str">
            <v>ANDRIS R 15 водонагреватель</v>
          </cell>
          <cell r="D1158" t="str">
            <v>ANDRIS R 15 водонагреватель</v>
          </cell>
          <cell r="E1158" t="str">
            <v>ANDRIS R 15</v>
          </cell>
          <cell r="F1158">
            <v>32.282739999999997</v>
          </cell>
          <cell r="G1158">
            <v>34.270000000000003</v>
          </cell>
          <cell r="H1158">
            <v>31.801109999999998</v>
          </cell>
          <cell r="I1158">
            <v>26.727520000000005</v>
          </cell>
          <cell r="J1158">
            <v>29.68749</v>
          </cell>
          <cell r="K1158">
            <v>3873.9287999999997</v>
          </cell>
          <cell r="L1158">
            <v>2398.9</v>
          </cell>
          <cell r="M1158">
            <v>2798.4976799999999</v>
          </cell>
          <cell r="N1158">
            <v>2055</v>
          </cell>
          <cell r="O1158">
            <v>11190</v>
          </cell>
        </row>
        <row r="1159">
          <cell r="B1159" t="str">
            <v>3100800</v>
          </cell>
          <cell r="C1159" t="str">
            <v>ANDRIS R 15U водонагреватель</v>
          </cell>
          <cell r="D1159" t="str">
            <v>ANDRIS R 15U водонагреватель</v>
          </cell>
          <cell r="E1159" t="str">
            <v>ANDRIS R 15U</v>
          </cell>
          <cell r="F1159">
            <v>32.083559999999999</v>
          </cell>
          <cell r="G1159">
            <v>34.1</v>
          </cell>
          <cell r="H1159">
            <v>31.651710000000001</v>
          </cell>
          <cell r="I1159">
            <v>26.581229999999998</v>
          </cell>
          <cell r="J1159">
            <v>28.733040000000003</v>
          </cell>
          <cell r="K1159">
            <v>3850.0272</v>
          </cell>
          <cell r="L1159">
            <v>2387</v>
          </cell>
          <cell r="M1159">
            <v>2785.3504800000001</v>
          </cell>
          <cell r="N1159">
            <v>2072.25</v>
          </cell>
          <cell r="O1159">
            <v>11190</v>
          </cell>
        </row>
        <row r="1160">
          <cell r="B1160" t="str">
            <v>3100801</v>
          </cell>
          <cell r="C1160" t="str">
            <v>ANDRIS R 30 водонагреватель</v>
          </cell>
          <cell r="D1160" t="str">
            <v>ANDRIS R 30 водонагреватель</v>
          </cell>
          <cell r="E1160" t="str">
            <v>ANDRIS R 30</v>
          </cell>
          <cell r="F1160">
            <v>38.748839999999994</v>
          </cell>
          <cell r="G1160">
            <v>41.54</v>
          </cell>
          <cell r="H1160">
            <v>38.064900000000002</v>
          </cell>
          <cell r="I1160">
            <v>31.228679999999997</v>
          </cell>
          <cell r="J1160">
            <v>33.387920000000001</v>
          </cell>
          <cell r="K1160">
            <v>4649.8607999999995</v>
          </cell>
          <cell r="L1160">
            <v>2907.7999999999997</v>
          </cell>
          <cell r="M1160">
            <v>3349.7112000000002</v>
          </cell>
          <cell r="N1160">
            <v>2406</v>
          </cell>
          <cell r="O1160">
            <v>15390</v>
          </cell>
        </row>
        <row r="1161">
          <cell r="B1161" t="str">
            <v>3100826</v>
          </cell>
          <cell r="C1161" t="str">
            <v>BLU EVO R 10 RU водонагреватель</v>
          </cell>
          <cell r="D1161" t="str">
            <v>BLU EVO R 10 RU водонагреватель</v>
          </cell>
          <cell r="E1161" t="str">
            <v>BLU EVO R 10 RU</v>
          </cell>
          <cell r="F1161">
            <v>31.421280000000003</v>
          </cell>
          <cell r="G1161">
            <v>32.64</v>
          </cell>
          <cell r="H1161">
            <v>30.157110000000003</v>
          </cell>
          <cell r="I1161">
            <v>25.921770000000006</v>
          </cell>
          <cell r="J1161">
            <v>28.16</v>
          </cell>
          <cell r="K1161">
            <v>3770.5536000000002</v>
          </cell>
          <cell r="L1161">
            <v>2284.8000000000002</v>
          </cell>
          <cell r="M1161">
            <v>2653.8256800000004</v>
          </cell>
          <cell r="N1161">
            <v>1989</v>
          </cell>
          <cell r="O1161">
            <v>10990</v>
          </cell>
        </row>
        <row r="1162">
          <cell r="B1162" t="str">
            <v>3100827</v>
          </cell>
          <cell r="C1162" t="str">
            <v>BLU EVO R 10U RU</v>
          </cell>
          <cell r="D1162" t="str">
            <v>BLU EVO R 10U RU</v>
          </cell>
          <cell r="E1162" t="str">
            <v>BLU EVO R 10U RU</v>
          </cell>
          <cell r="F1162">
            <v>31.23377</v>
          </cell>
          <cell r="G1162">
            <v>32.479999999999997</v>
          </cell>
          <cell r="H1162">
            <v>30.015250000000002</v>
          </cell>
          <cell r="I1162">
            <v>25.785620000000002</v>
          </cell>
          <cell r="J1162">
            <v>28.44</v>
          </cell>
          <cell r="K1162">
            <v>3748.0524</v>
          </cell>
          <cell r="L1162">
            <v>2273.6</v>
          </cell>
          <cell r="M1162">
            <v>2641.3420000000001</v>
          </cell>
          <cell r="N1162">
            <v>2006.25</v>
          </cell>
          <cell r="O1162">
            <v>10990</v>
          </cell>
        </row>
        <row r="1163">
          <cell r="B1163" t="str">
            <v>3100828</v>
          </cell>
          <cell r="C1163" t="str">
            <v>BLU EVO R 15 RU водонагреватель</v>
          </cell>
          <cell r="D1163" t="str">
            <v>BLU EVO R 15 RU водонагреватель</v>
          </cell>
          <cell r="E1163" t="str">
            <v>BLU EVO R 15 RU</v>
          </cell>
          <cell r="F1163">
            <v>32.831099999999999</v>
          </cell>
          <cell r="G1163">
            <v>34.39</v>
          </cell>
          <cell r="H1163">
            <v>31.983270000000001</v>
          </cell>
          <cell r="I1163">
            <v>26.87932</v>
          </cell>
          <cell r="J1163">
            <v>29.12</v>
          </cell>
          <cell r="K1163">
            <v>3939.732</v>
          </cell>
          <cell r="L1163">
            <v>2407.3000000000002</v>
          </cell>
          <cell r="M1163">
            <v>2814.5277599999999</v>
          </cell>
          <cell r="N1163">
            <v>2064.75</v>
          </cell>
          <cell r="O1163">
            <v>11190</v>
          </cell>
        </row>
        <row r="1164">
          <cell r="B1164" t="str">
            <v>3100829</v>
          </cell>
          <cell r="C1164" t="str">
            <v>BLU EVO R 15U RU</v>
          </cell>
          <cell r="D1164" t="str">
            <v>BLU EVO R 15U RU</v>
          </cell>
          <cell r="E1164" t="str">
            <v>BLU EVO R 15U RU</v>
          </cell>
          <cell r="F1164">
            <v>32.631920000000001</v>
          </cell>
          <cell r="G1164">
            <v>34.21</v>
          </cell>
          <cell r="H1164">
            <v>31.833870000000001</v>
          </cell>
          <cell r="I1164">
            <v>26.733039999999999</v>
          </cell>
          <cell r="J1164">
            <v>29.38</v>
          </cell>
          <cell r="K1164">
            <v>3915.8303999999998</v>
          </cell>
          <cell r="L1164">
            <v>2394.7000000000003</v>
          </cell>
          <cell r="M1164">
            <v>2801.3805600000001</v>
          </cell>
          <cell r="N1164">
            <v>2082</v>
          </cell>
          <cell r="O1164">
            <v>11190</v>
          </cell>
        </row>
        <row r="1165">
          <cell r="B1165" t="str">
            <v>3100830</v>
          </cell>
          <cell r="C1165" t="str">
            <v>BLU EVO R 30 RU водонагреватель</v>
          </cell>
          <cell r="D1165" t="str">
            <v>BLU EVO R 30 RU водонагреватель</v>
          </cell>
          <cell r="E1165" t="str">
            <v>BLU EVO R 30 RU</v>
          </cell>
          <cell r="F1165">
            <v>39.814520000000002</v>
          </cell>
          <cell r="G1165">
            <v>42.1</v>
          </cell>
          <cell r="H1165">
            <v>38.704810000000002</v>
          </cell>
          <cell r="I1165">
            <v>31.909020000000002</v>
          </cell>
          <cell r="J1165">
            <v>34.130000000000003</v>
          </cell>
          <cell r="K1165">
            <v>4777.7424000000001</v>
          </cell>
          <cell r="L1165">
            <v>2947</v>
          </cell>
          <cell r="M1165">
            <v>3406.0232799999999</v>
          </cell>
          <cell r="N1165">
            <v>2455.5</v>
          </cell>
          <cell r="O1165">
            <v>15390</v>
          </cell>
        </row>
        <row r="1166">
          <cell r="B1166" t="str">
            <v>3100844</v>
          </cell>
          <cell r="C1166" t="str">
            <v>DUNE RS 10 PL EU</v>
          </cell>
          <cell r="D1166" t="str">
            <v>DUNE RS 10 PL EU</v>
          </cell>
          <cell r="E1166" t="str">
            <v>DUNE RS 10 PL EU</v>
          </cell>
          <cell r="F1166">
            <v>35.251179999999998</v>
          </cell>
          <cell r="G1166">
            <v>36.54</v>
          </cell>
          <cell r="H1166">
            <v>33.252090000000003</v>
          </cell>
          <cell r="I1166">
            <v>29.727950000000003</v>
          </cell>
          <cell r="J1166">
            <v>30.571290000000001</v>
          </cell>
          <cell r="K1166">
            <v>4230.1415999999999</v>
          </cell>
          <cell r="L1166">
            <v>2557.7999999999997</v>
          </cell>
          <cell r="M1166">
            <v>2926.1839199999999</v>
          </cell>
          <cell r="N1166">
            <v>2293.5</v>
          </cell>
          <cell r="O1166">
            <v>6690</v>
          </cell>
        </row>
        <row r="1167">
          <cell r="B1167" t="str">
            <v>3100845</v>
          </cell>
          <cell r="C1167" t="str">
            <v>DUNE RS 10U PL EU</v>
          </cell>
          <cell r="D1167" t="str">
            <v>DUNE RS 10U PL EU</v>
          </cell>
          <cell r="E1167" t="str">
            <v>DUNE RS 10U PL EU</v>
          </cell>
          <cell r="F1167">
            <v>35.339329999999997</v>
          </cell>
          <cell r="G1167">
            <v>36.64</v>
          </cell>
          <cell r="H1167">
            <v>33.346589999999999</v>
          </cell>
          <cell r="I1167">
            <v>30.056860000000004</v>
          </cell>
          <cell r="J1167">
            <v>30.94295</v>
          </cell>
          <cell r="K1167">
            <v>4240.7195999999994</v>
          </cell>
          <cell r="L1167">
            <v>2564.8000000000002</v>
          </cell>
          <cell r="M1167">
            <v>2934.4999199999997</v>
          </cell>
          <cell r="N1167">
            <v>2334.75</v>
          </cell>
          <cell r="O1167">
            <v>6690</v>
          </cell>
        </row>
        <row r="1168">
          <cell r="B1168" t="str">
            <v>3100846</v>
          </cell>
          <cell r="C1168" t="str">
            <v>DUNE RS 15 PL EU</v>
          </cell>
          <cell r="D1168" t="str">
            <v>DUNE RS 15 PL EU</v>
          </cell>
          <cell r="E1168" t="str">
            <v>DUNE RS 15 PL EU</v>
          </cell>
          <cell r="F1168">
            <v>36.176720000000003</v>
          </cell>
          <cell r="G1168">
            <v>37.770000000000003</v>
          </cell>
          <cell r="H1168">
            <v>34.689860000000003</v>
          </cell>
          <cell r="I1168">
            <v>30.579889999999999</v>
          </cell>
          <cell r="J1168">
            <v>31.366160000000001</v>
          </cell>
          <cell r="K1168">
            <v>4341.2064</v>
          </cell>
          <cell r="L1168">
            <v>2643.9</v>
          </cell>
          <cell r="M1168">
            <v>3052.70768</v>
          </cell>
          <cell r="N1168">
            <v>2368.5</v>
          </cell>
          <cell r="O1168">
            <v>7590</v>
          </cell>
        </row>
        <row r="1169">
          <cell r="B1169" t="str">
            <v>3100847</v>
          </cell>
          <cell r="C1169" t="str">
            <v>DUNE RS 15U PL EU</v>
          </cell>
          <cell r="D1169" t="str">
            <v>DUNE RS 15U PL EU</v>
          </cell>
          <cell r="E1169" t="str">
            <v>DUNE RS 15U PL EU</v>
          </cell>
          <cell r="F1169">
            <v>36.255160000000004</v>
          </cell>
          <cell r="G1169">
            <v>37.86</v>
          </cell>
          <cell r="H1169">
            <v>34.778599999999997</v>
          </cell>
          <cell r="I1169">
            <v>30.672940000000001</v>
          </cell>
          <cell r="J1169">
            <v>31.72542</v>
          </cell>
          <cell r="K1169">
            <v>4350.6192000000001</v>
          </cell>
          <cell r="L1169">
            <v>2650.2</v>
          </cell>
          <cell r="M1169">
            <v>3060.5167999999999</v>
          </cell>
          <cell r="N1169">
            <v>2392.5</v>
          </cell>
          <cell r="O1169">
            <v>7590</v>
          </cell>
        </row>
        <row r="1170">
          <cell r="B1170" t="str">
            <v>3104002</v>
          </cell>
          <cell r="C1170" t="str">
            <v>150-1 TR CN TOP Комплект солнечного обор</v>
          </cell>
          <cell r="D1170" t="str">
            <v>150/1 TR CN TOP Комплект солнечного обор</v>
          </cell>
          <cell r="E1170" t="str">
            <v>KIT SOLARE 150/1 TR CN TOP</v>
          </cell>
          <cell r="F1170" t="str">
            <v>-</v>
          </cell>
          <cell r="G1170" t="str">
            <v>-</v>
          </cell>
          <cell r="H1170" t="e">
            <v>#N/A</v>
          </cell>
          <cell r="I1170">
            <v>0</v>
          </cell>
          <cell r="J1170">
            <v>450.40305000000001</v>
          </cell>
          <cell r="K1170">
            <v>0</v>
          </cell>
          <cell r="L1170">
            <v>0</v>
          </cell>
          <cell r="M1170" t="e">
            <v>#N/A</v>
          </cell>
          <cell r="N1170">
            <v>0</v>
          </cell>
          <cell r="O1170">
            <v>0</v>
          </cell>
        </row>
        <row r="1171">
          <cell r="B1171" t="str">
            <v>3024256</v>
          </cell>
          <cell r="C1171" t="str">
            <v>PUMP GROUP PRO 20-70  AR Насосный модуль</v>
          </cell>
          <cell r="D1171" t="str">
            <v>Насосный модуль 20-70 PRO</v>
          </cell>
          <cell r="E1171" t="str">
            <v>PUMP GROUP PRO 20-70  AR</v>
          </cell>
          <cell r="F1171">
            <v>235.51813000000001</v>
          </cell>
          <cell r="G1171">
            <v>210.49</v>
          </cell>
          <cell r="H1171">
            <v>206.43247999999997</v>
          </cell>
          <cell r="I1171">
            <v>186.27440999999999</v>
          </cell>
          <cell r="J1171">
            <v>200.57160000000002</v>
          </cell>
          <cell r="K1171">
            <v>28262.175600000002</v>
          </cell>
          <cell r="L1171">
            <v>14734.300000000001</v>
          </cell>
          <cell r="M1171">
            <v>18166.058239999998</v>
          </cell>
          <cell r="N1171">
            <v>0</v>
          </cell>
          <cell r="O1171">
            <v>0</v>
          </cell>
        </row>
        <row r="1172">
          <cell r="B1172" t="str">
            <v>3024258</v>
          </cell>
          <cell r="C1172" t="str">
            <v>PUMP GROUP PRO 25-145 Насосный модуль</v>
          </cell>
          <cell r="D1172" t="str">
            <v>Насосная группа 25-145 PRO</v>
          </cell>
          <cell r="E1172" t="str">
            <v>PUMP GROUP PRO 25-145</v>
          </cell>
          <cell r="F1172">
            <v>317.51186000000001</v>
          </cell>
          <cell r="G1172">
            <v>284.8</v>
          </cell>
          <cell r="H1172">
            <v>276.52088000000003</v>
          </cell>
          <cell r="I1172">
            <v>258.20017999999999</v>
          </cell>
          <cell r="J1172">
            <v>278.40835999999996</v>
          </cell>
          <cell r="K1172">
            <v>38101.423200000005</v>
          </cell>
          <cell r="L1172">
            <v>19936</v>
          </cell>
          <cell r="M1172">
            <v>24333.837440000003</v>
          </cell>
          <cell r="N1172">
            <v>0</v>
          </cell>
          <cell r="O1172">
            <v>0</v>
          </cell>
        </row>
        <row r="1173">
          <cell r="B1173" t="str">
            <v>3024259</v>
          </cell>
          <cell r="C1173" t="str">
            <v>Дополнительный насос PRO 25-145</v>
          </cell>
          <cell r="D1173" t="str">
            <v>Дополнительный насос PRO 25-145</v>
          </cell>
          <cell r="E1173" t="str">
            <v>EXTENSION PUMP PRO 25-145</v>
          </cell>
          <cell r="F1173" t="str">
            <v>-</v>
          </cell>
          <cell r="G1173" t="str">
            <v>-</v>
          </cell>
          <cell r="H1173" t="e">
            <v>#N/A</v>
          </cell>
          <cell r="I1173">
            <v>0</v>
          </cell>
          <cell r="J1173">
            <v>219.13527999999999</v>
          </cell>
          <cell r="K1173">
            <v>0</v>
          </cell>
          <cell r="L1173">
            <v>0</v>
          </cell>
          <cell r="M1173" t="e">
            <v>#N/A</v>
          </cell>
          <cell r="N1173">
            <v>0</v>
          </cell>
          <cell r="O1173">
            <v>0</v>
          </cell>
        </row>
        <row r="1174">
          <cell r="B1174" t="str">
            <v>3105021</v>
          </cell>
          <cell r="C1174" t="str">
            <v>DOCUMENTAZ PER MACC (HU PL RO CZ RU UA)</v>
          </cell>
          <cell r="D1174" t="str">
            <v>DOCUMENTAZ PER MACC (HU PL RO CZ RU UA) документация</v>
          </cell>
          <cell r="E1174" t="str">
            <v>DOCUMENTAZ PER MACC (HU PL RO CZ RU UA)</v>
          </cell>
          <cell r="F1174" t="str">
            <v>-</v>
          </cell>
          <cell r="G1174" t="str">
            <v>-</v>
          </cell>
          <cell r="H1174" t="e">
            <v>#N/A</v>
          </cell>
          <cell r="I1174">
            <v>0</v>
          </cell>
          <cell r="J1174">
            <v>6.3325299999999993</v>
          </cell>
          <cell r="K1174">
            <v>0</v>
          </cell>
          <cell r="L1174">
            <v>0</v>
          </cell>
          <cell r="M1174" t="e">
            <v>#N/A</v>
          </cell>
          <cell r="N1174">
            <v>0</v>
          </cell>
          <cell r="O1174">
            <v>0</v>
          </cell>
        </row>
        <row r="1175">
          <cell r="B1175" t="str">
            <v>3105022</v>
          </cell>
          <cell r="C1175" t="str">
            <v>DOCUMENTAZ PER MACC (TK RU GR CR SRB UA)</v>
          </cell>
          <cell r="D1175" t="str">
            <v>DOCUMENTAZ PER MACC (TK RU GR CR SRB UA) документация</v>
          </cell>
          <cell r="E1175" t="str">
            <v>DOCUMENTAZ PER MACC (TK RU GR CR SRB UA)</v>
          </cell>
          <cell r="F1175">
            <v>9.2818300000000011</v>
          </cell>
          <cell r="G1175">
            <v>6.32</v>
          </cell>
          <cell r="H1175">
            <v>6.3074799999999991</v>
          </cell>
          <cell r="I1175">
            <v>6.3013400000000006</v>
          </cell>
          <cell r="J1175">
            <v>6.36191</v>
          </cell>
          <cell r="K1175">
            <v>1113.8196</v>
          </cell>
          <cell r="L1175">
            <v>442.40000000000003</v>
          </cell>
          <cell r="M1175">
            <v>555.05823999999996</v>
          </cell>
          <cell r="N1175">
            <v>0</v>
          </cell>
          <cell r="O1175">
            <v>0</v>
          </cell>
        </row>
        <row r="1176">
          <cell r="B1176" t="str">
            <v>3107023</v>
          </cell>
          <cell r="C1176" t="str">
            <v>Транспортировочная лента</v>
          </cell>
          <cell r="D1176" t="str">
            <v>Транспортировочная лента</v>
          </cell>
          <cell r="E1176" t="str">
            <v>MANIGLIE PER TRASPORTO COLLETTORI SOLARI</v>
          </cell>
          <cell r="F1176">
            <v>4.0425000000000004</v>
          </cell>
          <cell r="G1176">
            <v>6.93</v>
          </cell>
          <cell r="H1176">
            <v>5.5125000000000002</v>
          </cell>
          <cell r="I1176">
            <v>5.7070588235294117</v>
          </cell>
          <cell r="J1176">
            <v>11.025</v>
          </cell>
          <cell r="K1176">
            <v>485.1</v>
          </cell>
          <cell r="L1176">
            <v>485.09999999999997</v>
          </cell>
          <cell r="M1176">
            <v>485.1</v>
          </cell>
          <cell r="N1176">
            <v>0</v>
          </cell>
          <cell r="O1176">
            <v>0</v>
          </cell>
        </row>
        <row r="1177">
          <cell r="B1177" t="str">
            <v>3122321</v>
          </cell>
          <cell r="C1177" t="str">
            <v>Антивибрационная вставка DA 1/2"</v>
          </cell>
          <cell r="D1177" t="str">
            <v>OP-GIUNTO ANTIVIBR. RP1/2''</v>
          </cell>
          <cell r="E1177" t="str">
            <v>OP-GIUNTO ANTIVIBR. RP1/2''</v>
          </cell>
          <cell r="F1177" t="str">
            <v>-</v>
          </cell>
          <cell r="G1177" t="str">
            <v>-</v>
          </cell>
          <cell r="H1177" t="e">
            <v>#N/A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 t="e">
            <v>#N/A</v>
          </cell>
          <cell r="N1177">
            <v>0</v>
          </cell>
          <cell r="O1177">
            <v>0</v>
          </cell>
        </row>
        <row r="1178">
          <cell r="B1178" t="str">
            <v>3123506</v>
          </cell>
          <cell r="C1178" t="str">
            <v>KIT TRASF.MET/GPL</v>
          </cell>
          <cell r="D1178" t="str">
            <v>Natural gas-LPG transformation kit for Genus Premium Solar FS 
Contains diaphrams for any power</v>
          </cell>
          <cell r="E1178" t="str">
            <v>KIT TRASF.MET/GPL</v>
          </cell>
          <cell r="F1178" t="str">
            <v>-</v>
          </cell>
          <cell r="G1178" t="str">
            <v>-</v>
          </cell>
          <cell r="H1178" t="e">
            <v>#N/A</v>
          </cell>
          <cell r="I1178">
            <v>0</v>
          </cell>
          <cell r="J1178">
            <v>6.2801599999999995</v>
          </cell>
          <cell r="K1178">
            <v>0</v>
          </cell>
          <cell r="L1178">
            <v>0</v>
          </cell>
          <cell r="M1178" t="e">
            <v>#N/A</v>
          </cell>
          <cell r="N1178">
            <v>0</v>
          </cell>
          <cell r="O1178">
            <v>0</v>
          </cell>
        </row>
        <row r="1179">
          <cell r="B1179" t="str">
            <v>3123508</v>
          </cell>
          <cell r="C1179" t="str">
            <v>KIT RICIRCOLO SAN.</v>
          </cell>
          <cell r="D1179" t="str">
            <v>DHW recirculation pump kitincludes: pump with integrated hourly programming, connection pipes and electric connections.</v>
          </cell>
          <cell r="E1179" t="str">
            <v>KIT RICIRCOLO SAN.</v>
          </cell>
          <cell r="F1179" t="str">
            <v>-</v>
          </cell>
          <cell r="G1179" t="str">
            <v>-</v>
          </cell>
          <cell r="H1179" t="e">
            <v>#N/A</v>
          </cell>
          <cell r="I1179">
            <v>0</v>
          </cell>
          <cell r="J1179">
            <v>103.41938</v>
          </cell>
          <cell r="K1179">
            <v>0</v>
          </cell>
          <cell r="L1179">
            <v>0</v>
          </cell>
          <cell r="M1179" t="e">
            <v>#N/A</v>
          </cell>
          <cell r="N1179">
            <v>0</v>
          </cell>
          <cell r="O1179">
            <v>0</v>
          </cell>
        </row>
        <row r="1180">
          <cell r="B1180" t="str">
            <v>3123512</v>
          </cell>
          <cell r="C1180" t="str">
            <v>KIT INSTALL. UP DUATRON/PHAROS IT</v>
          </cell>
          <cell r="D1180" t="str">
            <v>Upward installation hydraulic kit:includes:system tapping pipes and taps 3/4”gas pipe and tap 3/4”DHW inlet/outlet pipes and taps 3/4”DHW recirculation pipe and tap 3/4”system loading pipe and tap 3/8” installation templates</v>
          </cell>
          <cell r="E1180" t="str">
            <v>KIT INSTALL. UP DUATRON/PHAROS IT</v>
          </cell>
          <cell r="F1180" t="str">
            <v>-</v>
          </cell>
          <cell r="G1180" t="str">
            <v>-</v>
          </cell>
          <cell r="H1180" t="e">
            <v>#N/A</v>
          </cell>
          <cell r="I1180">
            <v>0</v>
          </cell>
          <cell r="J1180">
            <v>80.4328</v>
          </cell>
          <cell r="K1180">
            <v>0</v>
          </cell>
          <cell r="L1180">
            <v>0</v>
          </cell>
          <cell r="M1180" t="e">
            <v>#N/A</v>
          </cell>
          <cell r="N1180">
            <v>0</v>
          </cell>
          <cell r="O1180">
            <v>0</v>
          </cell>
        </row>
        <row r="1181">
          <cell r="B1181" t="str">
            <v>3123515</v>
          </cell>
          <cell r="C1181" t="str">
            <v>KIT IDRAULICO INSTALL. DX-SX FS GALILEO</v>
          </cell>
          <cell r="D1181" t="str">
            <v>Right/left installation hydraulic kit includes:CH fl ow line/return pipes and taps 3/4”gas pipe and tap 3/4”DHW inlet/outlet pipes and taps 3/4”DHW recirculation pipe and tap 3/4”system loading pipe and tap 3/8” installation templates</v>
          </cell>
          <cell r="E1181" t="str">
            <v>KIT IDRAULICO INSTALL. DX-SX FS GALILEO</v>
          </cell>
          <cell r="F1181" t="str">
            <v>-</v>
          </cell>
          <cell r="G1181" t="str">
            <v>-</v>
          </cell>
          <cell r="H1181" t="e">
            <v>#N/A</v>
          </cell>
          <cell r="I1181">
            <v>0</v>
          </cell>
          <cell r="J1181">
            <v>61.967599999999997</v>
          </cell>
          <cell r="K1181">
            <v>0</v>
          </cell>
          <cell r="L1181">
            <v>0</v>
          </cell>
          <cell r="M1181" t="e">
            <v>#N/A</v>
          </cell>
          <cell r="N1181">
            <v>0</v>
          </cell>
          <cell r="O1181">
            <v>0</v>
          </cell>
        </row>
        <row r="1182">
          <cell r="B1182" t="str">
            <v>3123520</v>
          </cell>
          <cell r="C1182" t="str">
            <v>KIT BY-PASS IMP. DUATRON/PHAROS</v>
          </cell>
          <cell r="D1182" t="str">
            <v>Adjustable diff erential by-pass kitto integrate with the left-right or upper hydraulic installation kit. It includes by-pass valve and connection fi tting pipes</v>
          </cell>
          <cell r="E1182" t="str">
            <v>KIT BY-PASS IMP. DUATRON/PHAROS</v>
          </cell>
          <cell r="F1182" t="str">
            <v>-</v>
          </cell>
          <cell r="G1182" t="str">
            <v>-</v>
          </cell>
          <cell r="H1182" t="e">
            <v>#N/A</v>
          </cell>
          <cell r="I1182">
            <v>0</v>
          </cell>
          <cell r="J1182">
            <v>28.519200000000001</v>
          </cell>
          <cell r="K1182">
            <v>0</v>
          </cell>
          <cell r="L1182">
            <v>0</v>
          </cell>
          <cell r="M1182" t="e">
            <v>#N/A</v>
          </cell>
          <cell r="N1182">
            <v>0</v>
          </cell>
          <cell r="O1182">
            <v>0</v>
          </cell>
        </row>
        <row r="1183">
          <cell r="B1183" t="str">
            <v>3123574</v>
          </cell>
          <cell r="C1183" t="str">
            <v>KIT FUMI SDOPP.80/80 DUATRON/PHAROS (IT)</v>
          </cell>
          <cell r="D1183" t="str">
            <v>TWIN PIPE FUMES/INTAKE START KIT
n. 1 air intake closure ring
n. 1 60/80 intake adapter</v>
          </cell>
          <cell r="E1183" t="str">
            <v>KIT FUMI SDOPP.80/80 DUATRON/PHAROS (IT)</v>
          </cell>
          <cell r="F1183" t="str">
            <v>-</v>
          </cell>
          <cell r="G1183" t="str">
            <v>-</v>
          </cell>
          <cell r="H1183" t="e">
            <v>#N/A</v>
          </cell>
          <cell r="I1183">
            <v>0</v>
          </cell>
          <cell r="J1183">
            <v>1.23566</v>
          </cell>
          <cell r="K1183">
            <v>0</v>
          </cell>
          <cell r="L1183">
            <v>0</v>
          </cell>
          <cell r="M1183" t="e">
            <v>#N/A</v>
          </cell>
          <cell r="N1183">
            <v>0</v>
          </cell>
          <cell r="O1183">
            <v>0</v>
          </cell>
        </row>
        <row r="1184">
          <cell r="B1184" t="str">
            <v>3123607</v>
          </cell>
          <cell r="C1184" t="str">
            <v>KIT RUBINETTI DUATRON (IT)</v>
          </cell>
          <cell r="D1184" t="str">
            <v>Rear installation hydraulic kit: includes:systems shut-off tap 3/4”gas tap 3/4”DHW inlet/outlet tap 3/4”DHW recirculation tap 3/4”system loading pipe and taps 3/8”</v>
          </cell>
          <cell r="E1184" t="str">
            <v>KIT RUBINETTI DUATRON (IT)</v>
          </cell>
          <cell r="F1184" t="str">
            <v>-</v>
          </cell>
          <cell r="G1184" t="str">
            <v>-</v>
          </cell>
          <cell r="H1184" t="e">
            <v>#N/A</v>
          </cell>
          <cell r="I1184">
            <v>0</v>
          </cell>
          <cell r="J1184">
            <v>45.4422</v>
          </cell>
          <cell r="K1184">
            <v>0</v>
          </cell>
          <cell r="L1184">
            <v>0</v>
          </cell>
          <cell r="M1184" t="e">
            <v>#N/A</v>
          </cell>
          <cell r="N1184">
            <v>0</v>
          </cell>
          <cell r="O1184">
            <v>0</v>
          </cell>
        </row>
        <row r="1185">
          <cell r="B1185" t="str">
            <v>3124413</v>
          </cell>
          <cell r="C1185" t="str">
            <v>KIT COLLEGAM. SATELLITE SOLARE</v>
          </cell>
          <cell r="D1185" t="str">
            <v>Solar satellite connection kitfor solar satellite installation without any wall bracket (installation with the boiler)</v>
          </cell>
          <cell r="E1185" t="str">
            <v>KIT COLLEGAM. SATELLITE SOLARE</v>
          </cell>
          <cell r="F1185" t="str">
            <v>-</v>
          </cell>
          <cell r="G1185" t="str">
            <v>-</v>
          </cell>
          <cell r="H1185" t="e">
            <v>#N/A</v>
          </cell>
          <cell r="I1185">
            <v>0</v>
          </cell>
          <cell r="J1185">
            <v>14.82151</v>
          </cell>
          <cell r="K1185">
            <v>0</v>
          </cell>
          <cell r="L1185">
            <v>0</v>
          </cell>
          <cell r="M1185" t="e">
            <v>#N/A</v>
          </cell>
          <cell r="N1185">
            <v>0</v>
          </cell>
          <cell r="O1185">
            <v>0</v>
          </cell>
        </row>
        <row r="1186">
          <cell r="B1186" t="str">
            <v>3138249</v>
          </cell>
          <cell r="C1186" t="str">
            <v>KIT SATELLITE SOLARE</v>
          </cell>
          <cell r="D1186" t="str">
            <v>Solar FS satellite kit Includes: circulation pump, air-purge, thermometer, hydrometer, 18l expansion vessel, security valve, taps, laoding system, fl ow meter, mounting bracket protection case</v>
          </cell>
          <cell r="E1186" t="str">
            <v>KIT SATELLITE SOLARE</v>
          </cell>
          <cell r="F1186" t="str">
            <v>-</v>
          </cell>
          <cell r="G1186" t="str">
            <v>-</v>
          </cell>
          <cell r="H1186" t="e">
            <v>#N/A</v>
          </cell>
          <cell r="I1186">
            <v>0</v>
          </cell>
          <cell r="J1186">
            <v>187.90020000000001</v>
          </cell>
          <cell r="K1186">
            <v>0</v>
          </cell>
          <cell r="L1186">
            <v>0</v>
          </cell>
          <cell r="M1186" t="e">
            <v>#N/A</v>
          </cell>
          <cell r="N1186">
            <v>0</v>
          </cell>
          <cell r="O1186">
            <v>0</v>
          </cell>
        </row>
        <row r="1187">
          <cell r="B1187" t="str">
            <v>3141954</v>
          </cell>
          <cell r="C1187" t="str">
            <v>ГАЗОВЫЙ ФИЛЬТР RP 40 - 1''1/2</v>
          </cell>
          <cell r="D1187" t="str">
            <v>FILTRO X GAS DA 1 1-2 COD.70603-6b (6 ba</v>
          </cell>
          <cell r="E1187" t="str">
            <v>FILTRO X GAS DA 1 1-2 COD.70603-6b (6 ba</v>
          </cell>
          <cell r="F1187" t="str">
            <v>-</v>
          </cell>
          <cell r="G1187" t="str">
            <v>-</v>
          </cell>
          <cell r="H1187" t="e">
            <v>#N/A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 t="e">
            <v>#N/A</v>
          </cell>
          <cell r="N1187">
            <v>0</v>
          </cell>
          <cell r="O1187">
            <v>0</v>
          </cell>
        </row>
        <row r="1188">
          <cell r="B1188" t="str">
            <v>3142000</v>
          </cell>
          <cell r="C1188" t="str">
            <v>ШАРОВОЙ КРАН 1/2 FF OMEGA DN15 PER GA</v>
          </cell>
          <cell r="D1188" t="str">
            <v>OP-VALV.A SFERA GAS RP1/2''FF OMEGA DN15</v>
          </cell>
          <cell r="E1188" t="str">
            <v>OP-VALV.A SFERA GAS RP1/2''FF OMEGA DN15</v>
          </cell>
          <cell r="F1188" t="str">
            <v>-</v>
          </cell>
          <cell r="G1188" t="str">
            <v>-</v>
          </cell>
          <cell r="H1188" t="e">
            <v>#N/A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 t="e">
            <v>#N/A</v>
          </cell>
          <cell r="N1188">
            <v>0</v>
          </cell>
          <cell r="O1188">
            <v>0</v>
          </cell>
        </row>
        <row r="1189">
          <cell r="B1189" t="str">
            <v>3142045</v>
          </cell>
          <cell r="C1189" t="str">
            <v>ГАЗОВЫЙ ФИЛЬТР RP 20 - 3/4''</v>
          </cell>
          <cell r="D1189" t="str">
            <v>FILTRO X GAS DA 3/4 COD.70612/CE    (007</v>
          </cell>
          <cell r="E1189" t="str">
            <v>FILTRO X GAS DA 3/4 COD.70612/CE    (007</v>
          </cell>
          <cell r="F1189" t="str">
            <v>-</v>
          </cell>
          <cell r="G1189" t="str">
            <v>-</v>
          </cell>
          <cell r="H1189" t="e">
            <v>#N/A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 t="e">
            <v>#N/A</v>
          </cell>
          <cell r="N1189">
            <v>0</v>
          </cell>
          <cell r="O1189">
            <v>0</v>
          </cell>
        </row>
        <row r="1190">
          <cell r="B1190" t="str">
            <v>3142062</v>
          </cell>
          <cell r="C1190" t="str">
            <v>ШАРОВЫЙ КРАН 2 1/2 flange DN65</v>
          </cell>
          <cell r="D1190" t="str">
            <v>VALVOLA A SFERA 2 1/2 FLANG. DN65  PER G</v>
          </cell>
          <cell r="E1190" t="str">
            <v>VALVOLA A SFERA 2 1/2 FLANG. DN65  PER G</v>
          </cell>
          <cell r="F1190" t="str">
            <v>-</v>
          </cell>
          <cell r="G1190" t="str">
            <v>-</v>
          </cell>
          <cell r="H1190" t="e">
            <v>#N/A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 t="e">
            <v>#N/A</v>
          </cell>
          <cell r="N1190">
            <v>0</v>
          </cell>
          <cell r="O1190">
            <v>0</v>
          </cell>
        </row>
        <row r="1191">
          <cell r="B1191" t="str">
            <v>3180322</v>
          </cell>
          <cell r="C1191" t="str">
            <v>ABS SL 20 водонагреватель</v>
          </cell>
          <cell r="D1191" t="str">
            <v>SL 20 2.5 FE -T водонагреватель</v>
          </cell>
          <cell r="E1191" t="str">
            <v>SL 20 2.5 FE -T</v>
          </cell>
          <cell r="F1191">
            <v>25.997</v>
          </cell>
          <cell r="G1191">
            <v>44.57</v>
          </cell>
          <cell r="H1191">
            <v>35.450454545454541</v>
          </cell>
          <cell r="I1191">
            <v>36.701647058823525</v>
          </cell>
          <cell r="J1191">
            <v>35.915189873417724</v>
          </cell>
          <cell r="K1191">
            <v>3119.64</v>
          </cell>
          <cell r="L1191">
            <v>3119.9</v>
          </cell>
          <cell r="M1191">
            <v>3119.64</v>
          </cell>
          <cell r="N1191">
            <v>0</v>
          </cell>
          <cell r="O1191">
            <v>0</v>
          </cell>
        </row>
        <row r="1192">
          <cell r="B1192" t="str">
            <v>3180323</v>
          </cell>
          <cell r="C1192" t="str">
            <v>ABS SL 30 QH водонагреватель</v>
          </cell>
          <cell r="D1192" t="str">
            <v>SL 30 QH 2.5 FE -T водонагреватель</v>
          </cell>
          <cell r="E1192" t="str">
            <v>SL 30 QH 2.5 FE -T</v>
          </cell>
          <cell r="F1192">
            <v>39.993000000000002</v>
          </cell>
          <cell r="G1192">
            <v>68.56</v>
          </cell>
          <cell r="H1192">
            <v>54.535909090909087</v>
          </cell>
          <cell r="I1192">
            <v>56.46070588235294</v>
          </cell>
          <cell r="J1192">
            <v>55.250759493670891</v>
          </cell>
          <cell r="K1192">
            <v>4799.16</v>
          </cell>
          <cell r="L1192">
            <v>4799.2</v>
          </cell>
          <cell r="M1192">
            <v>4799.16</v>
          </cell>
          <cell r="N1192">
            <v>0</v>
          </cell>
          <cell r="O1192">
            <v>0</v>
          </cell>
        </row>
        <row r="1193">
          <cell r="B1193" t="str">
            <v>3200298</v>
          </cell>
          <cell r="C1193" t="str">
            <v>ARI 200 STAB 560 THER MT</v>
          </cell>
          <cell r="D1193" t="str">
            <v>ARI 200 STAB 560 THER MT</v>
          </cell>
          <cell r="E1193" t="str">
            <v>ARI 200 STAB 560 THER MT</v>
          </cell>
          <cell r="F1193">
            <v>66.687174166666665</v>
          </cell>
          <cell r="G1193">
            <v>114.32</v>
          </cell>
          <cell r="H1193">
            <v>90.93705568181818</v>
          </cell>
          <cell r="I1193">
            <v>94.146598823529416</v>
          </cell>
          <cell r="J1193">
            <v>0</v>
          </cell>
          <cell r="K1193">
            <v>8002.4609</v>
          </cell>
          <cell r="L1193">
            <v>8002.4</v>
          </cell>
          <cell r="M1193">
            <v>8002.4609</v>
          </cell>
          <cell r="N1193">
            <v>0</v>
          </cell>
          <cell r="O1193">
            <v>0</v>
          </cell>
        </row>
        <row r="1194">
          <cell r="B1194" t="str">
            <v>3200300</v>
          </cell>
          <cell r="C1194" t="str">
            <v>ARI 300 STAB 560 THER MT</v>
          </cell>
          <cell r="D1194" t="str">
            <v>ARI 300 STAB 560 THER MT</v>
          </cell>
          <cell r="E1194" t="str">
            <v>ARI 300 STAB 560 THER MT</v>
          </cell>
          <cell r="F1194">
            <v>83.597714416666662</v>
          </cell>
          <cell r="G1194">
            <v>143.31</v>
          </cell>
          <cell r="H1194">
            <v>113.99688329545455</v>
          </cell>
          <cell r="I1194">
            <v>118.02030270588236</v>
          </cell>
          <cell r="J1194">
            <v>0</v>
          </cell>
          <cell r="K1194">
            <v>10031.72573</v>
          </cell>
          <cell r="L1194">
            <v>10031.700000000001</v>
          </cell>
          <cell r="M1194">
            <v>10031.72573</v>
          </cell>
          <cell r="N1194">
            <v>0</v>
          </cell>
          <cell r="O1194">
            <v>0</v>
          </cell>
        </row>
        <row r="1195">
          <cell r="B1195" t="str">
            <v>3200378</v>
          </cell>
          <cell r="C1195" t="str">
            <v>PRO PLUS 50V 1,8K</v>
          </cell>
          <cell r="D1195" t="str">
            <v>PRO PLUS 50V 1,8K водонагреватель</v>
          </cell>
          <cell r="E1195" t="str">
            <v>PRO PLUS 50V 1,8K</v>
          </cell>
          <cell r="F1195" t="str">
            <v>-</v>
          </cell>
          <cell r="G1195" t="str">
            <v>-</v>
          </cell>
          <cell r="H1195" t="e">
            <v>#N/A</v>
          </cell>
          <cell r="I1195">
            <v>0</v>
          </cell>
          <cell r="J1195">
            <v>51.497910000000005</v>
          </cell>
          <cell r="K1195">
            <v>0</v>
          </cell>
          <cell r="L1195">
            <v>0</v>
          </cell>
          <cell r="M1195" t="e">
            <v>#N/A</v>
          </cell>
          <cell r="N1195">
            <v>0</v>
          </cell>
          <cell r="O1195">
            <v>0</v>
          </cell>
        </row>
        <row r="1196">
          <cell r="B1196" t="str">
            <v>3200380</v>
          </cell>
          <cell r="C1196" t="str">
            <v>PRO PLUS 80V 1,8K</v>
          </cell>
          <cell r="D1196" t="str">
            <v>PRO PLUS 80V 1,8K водонагреватель</v>
          </cell>
          <cell r="E1196" t="str">
            <v>PRO PLUS 80V 1,8K</v>
          </cell>
          <cell r="F1196" t="str">
            <v>-</v>
          </cell>
          <cell r="G1196" t="str">
            <v>-</v>
          </cell>
          <cell r="H1196" t="e">
            <v>#N/A</v>
          </cell>
          <cell r="I1196">
            <v>0</v>
          </cell>
          <cell r="J1196">
            <v>55.111419999999995</v>
          </cell>
          <cell r="K1196">
            <v>0</v>
          </cell>
          <cell r="L1196">
            <v>0</v>
          </cell>
          <cell r="M1196" t="e">
            <v>#N/A</v>
          </cell>
          <cell r="N1196">
            <v>0</v>
          </cell>
          <cell r="O1196">
            <v>0</v>
          </cell>
        </row>
        <row r="1197">
          <cell r="B1197" t="str">
            <v>3200381</v>
          </cell>
          <cell r="C1197" t="str">
            <v>PRO PLUS 100V 1,8K</v>
          </cell>
          <cell r="D1197" t="str">
            <v>PRO PLUS 100V 1,8K водонагреватель</v>
          </cell>
          <cell r="E1197" t="str">
            <v>PRO PLUS 100V 1,8K</v>
          </cell>
          <cell r="F1197" t="str">
            <v>-</v>
          </cell>
          <cell r="G1197" t="str">
            <v>-</v>
          </cell>
          <cell r="H1197" t="e">
            <v>#N/A</v>
          </cell>
          <cell r="I1197">
            <v>0</v>
          </cell>
          <cell r="J1197">
            <v>58.34301</v>
          </cell>
          <cell r="K1197">
            <v>0</v>
          </cell>
          <cell r="L1197">
            <v>0</v>
          </cell>
          <cell r="M1197" t="e">
            <v>#N/A</v>
          </cell>
          <cell r="N1197">
            <v>0</v>
          </cell>
          <cell r="O1197">
            <v>0</v>
          </cell>
        </row>
        <row r="1198">
          <cell r="B1198" t="str">
            <v>3200401</v>
          </cell>
          <cell r="C1198" t="str">
            <v>PRO R 80 VTD 1,8K PL водонагреватель</v>
          </cell>
          <cell r="D1198" t="str">
            <v>PRO R 80 VTD 1,8K PL водонагреватель</v>
          </cell>
          <cell r="E1198" t="str">
            <v>PRO R 80 VTD 1,8K PL</v>
          </cell>
          <cell r="F1198" t="str">
            <v>-</v>
          </cell>
          <cell r="G1198" t="str">
            <v>-</v>
          </cell>
          <cell r="H1198" t="e">
            <v>#N/A</v>
          </cell>
          <cell r="I1198">
            <v>0</v>
          </cell>
          <cell r="J1198">
            <v>50.797089999999997</v>
          </cell>
          <cell r="K1198">
            <v>0</v>
          </cell>
          <cell r="L1198">
            <v>0</v>
          </cell>
          <cell r="M1198" t="e">
            <v>#N/A</v>
          </cell>
          <cell r="N1198">
            <v>0</v>
          </cell>
          <cell r="O1198">
            <v>0</v>
          </cell>
        </row>
        <row r="1199">
          <cell r="B1199" t="str">
            <v>3200402</v>
          </cell>
          <cell r="C1199" t="str">
            <v>PRO R 80 VTS 1,8K PL водонагреватель</v>
          </cell>
          <cell r="D1199" t="str">
            <v>PRO R 80 VTD 1,8K PL водонагреватель</v>
          </cell>
          <cell r="E1199" t="str">
            <v>PRO R 80 VTD 1,8K PL</v>
          </cell>
          <cell r="F1199" t="str">
            <v>-</v>
          </cell>
          <cell r="G1199" t="str">
            <v>-</v>
          </cell>
          <cell r="H1199" t="e">
            <v>#N/A</v>
          </cell>
          <cell r="I1199">
            <v>0</v>
          </cell>
          <cell r="J1199">
            <v>50.797089999999997</v>
          </cell>
          <cell r="K1199">
            <v>0</v>
          </cell>
          <cell r="L1199">
            <v>0</v>
          </cell>
          <cell r="M1199" t="e">
            <v>#N/A</v>
          </cell>
          <cell r="N1199">
            <v>0</v>
          </cell>
          <cell r="O1199">
            <v>0</v>
          </cell>
        </row>
        <row r="1200">
          <cell r="B1200" t="str">
            <v>3200403</v>
          </cell>
          <cell r="C1200" t="str">
            <v>PRO R 100 VTD 1,8K</v>
          </cell>
          <cell r="D1200" t="str">
            <v>PRO R 100 VTD 1,8K водонагреватель</v>
          </cell>
          <cell r="E1200" t="str">
            <v>PRO R 100 VTD 1,8K</v>
          </cell>
          <cell r="F1200" t="str">
            <v>-</v>
          </cell>
          <cell r="G1200" t="str">
            <v>-</v>
          </cell>
          <cell r="H1200" t="e">
            <v>#N/A</v>
          </cell>
          <cell r="I1200">
            <v>0</v>
          </cell>
          <cell r="J1200">
            <v>57.072150000000001</v>
          </cell>
          <cell r="K1200">
            <v>0</v>
          </cell>
          <cell r="L1200">
            <v>0</v>
          </cell>
          <cell r="M1200" t="e">
            <v>#N/A</v>
          </cell>
          <cell r="N1200">
            <v>0</v>
          </cell>
          <cell r="O1200">
            <v>0</v>
          </cell>
        </row>
        <row r="1201">
          <cell r="B1201" t="str">
            <v>3200404</v>
          </cell>
          <cell r="C1201" t="str">
            <v>PRO R 100 VTS 1,8K водонагреватель</v>
          </cell>
          <cell r="D1201" t="str">
            <v>PRO R 100 VTS 1,8K водонагреватель</v>
          </cell>
          <cell r="E1201" t="str">
            <v>PRO R 100 VTS 1,8K</v>
          </cell>
          <cell r="F1201" t="str">
            <v>-</v>
          </cell>
          <cell r="G1201" t="str">
            <v>-</v>
          </cell>
          <cell r="H1201" t="e">
            <v>#N/A</v>
          </cell>
          <cell r="I1201">
            <v>0</v>
          </cell>
          <cell r="J1201">
            <v>57.072150000000001</v>
          </cell>
          <cell r="K1201">
            <v>0</v>
          </cell>
          <cell r="L1201">
            <v>0</v>
          </cell>
          <cell r="M1201" t="e">
            <v>#N/A</v>
          </cell>
          <cell r="N1201">
            <v>0</v>
          </cell>
          <cell r="O1201">
            <v>0</v>
          </cell>
        </row>
        <row r="1202">
          <cell r="B1202" t="str">
            <v>3200408</v>
          </cell>
          <cell r="C1202" t="str">
            <v>PRO R 50 V 1,8K PL</v>
          </cell>
          <cell r="D1202" t="str">
            <v>PRO R 50 V 1,8K PL водонагреватель</v>
          </cell>
          <cell r="E1202" t="str">
            <v>PRO R 50 V 1,8K PL</v>
          </cell>
          <cell r="F1202" t="str">
            <v>-</v>
          </cell>
          <cell r="G1202" t="str">
            <v>-</v>
          </cell>
          <cell r="H1202" t="e">
            <v>#N/A</v>
          </cell>
          <cell r="I1202">
            <v>0</v>
          </cell>
          <cell r="J1202">
            <v>37.890279999999997</v>
          </cell>
          <cell r="K1202">
            <v>0</v>
          </cell>
          <cell r="L1202">
            <v>0</v>
          </cell>
          <cell r="M1202" t="e">
            <v>#N/A</v>
          </cell>
          <cell r="N1202">
            <v>0</v>
          </cell>
          <cell r="O1202">
            <v>0</v>
          </cell>
        </row>
        <row r="1203">
          <cell r="B1203" t="str">
            <v>3200409</v>
          </cell>
          <cell r="C1203" t="str">
            <v>PRO R 80 V 1,8K PL</v>
          </cell>
          <cell r="D1203" t="str">
            <v>PRO R 80 V 1,8K PL водонагреватель</v>
          </cell>
          <cell r="E1203" t="str">
            <v>PRO R 80 V 1,8K PL</v>
          </cell>
          <cell r="F1203" t="str">
            <v>-</v>
          </cell>
          <cell r="G1203" t="str">
            <v>-</v>
          </cell>
          <cell r="H1203" t="e">
            <v>#N/A</v>
          </cell>
          <cell r="I1203">
            <v>0</v>
          </cell>
          <cell r="J1203">
            <v>41.74438</v>
          </cell>
          <cell r="K1203">
            <v>0</v>
          </cell>
          <cell r="L1203">
            <v>0</v>
          </cell>
          <cell r="M1203" t="e">
            <v>#N/A</v>
          </cell>
          <cell r="N1203">
            <v>0</v>
          </cell>
          <cell r="O1203">
            <v>0</v>
          </cell>
        </row>
        <row r="1204">
          <cell r="B1204" t="str">
            <v>3200410</v>
          </cell>
          <cell r="C1204" t="str">
            <v>PRO R 100 V 1,8K PL</v>
          </cell>
          <cell r="D1204" t="str">
            <v>PRO R 100 V 1,8K PL водонагреватель</v>
          </cell>
          <cell r="E1204" t="str">
            <v>PRO R 100 V 1,8K PL</v>
          </cell>
          <cell r="F1204" t="str">
            <v>-</v>
          </cell>
          <cell r="G1204" t="str">
            <v>-</v>
          </cell>
          <cell r="H1204" t="e">
            <v>#N/A</v>
          </cell>
          <cell r="I1204">
            <v>0</v>
          </cell>
          <cell r="J1204">
            <v>45.349449999999997</v>
          </cell>
          <cell r="K1204">
            <v>0</v>
          </cell>
          <cell r="L1204">
            <v>0</v>
          </cell>
          <cell r="M1204" t="e">
            <v>#N/A</v>
          </cell>
          <cell r="N1204">
            <v>0</v>
          </cell>
          <cell r="O1204">
            <v>0</v>
          </cell>
        </row>
        <row r="1205">
          <cell r="B1205" t="str">
            <v>3200413</v>
          </cell>
          <cell r="C1205" t="str">
            <v>PRO R 80 VTD 1,8K PL водонагреватель</v>
          </cell>
          <cell r="D1205" t="str">
            <v>PRO R 80 VTD 1,8K PL водонагреватель</v>
          </cell>
          <cell r="E1205" t="str">
            <v>PRO R 80 VTD 1,8K PL</v>
          </cell>
          <cell r="F1205" t="str">
            <v>-</v>
          </cell>
          <cell r="G1205" t="str">
            <v>-</v>
          </cell>
          <cell r="H1205" t="e">
            <v>#N/A</v>
          </cell>
          <cell r="I1205">
            <v>0</v>
          </cell>
          <cell r="J1205">
            <v>52.540320000000001</v>
          </cell>
          <cell r="K1205">
            <v>0</v>
          </cell>
          <cell r="L1205">
            <v>0</v>
          </cell>
          <cell r="M1205" t="e">
            <v>#N/A</v>
          </cell>
          <cell r="N1205">
            <v>0</v>
          </cell>
          <cell r="O1205">
            <v>0</v>
          </cell>
        </row>
        <row r="1206">
          <cell r="B1206" t="str">
            <v>3200415</v>
          </cell>
          <cell r="C1206" t="str">
            <v>PRO R 100 VTD 1,8K PL</v>
          </cell>
          <cell r="D1206" t="str">
            <v>PRO R 100 VTD 1,8K PL</v>
          </cell>
          <cell r="E1206" t="str">
            <v>PRO R 100 VTD 1,8K PL</v>
          </cell>
          <cell r="F1206" t="str">
            <v>-</v>
          </cell>
          <cell r="G1206" t="str">
            <v>-</v>
          </cell>
          <cell r="H1206" t="e">
            <v>#N/A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 t="e">
            <v>#N/A</v>
          </cell>
          <cell r="N1206">
            <v>0</v>
          </cell>
          <cell r="O1206">
            <v>0</v>
          </cell>
        </row>
        <row r="1207">
          <cell r="B1207" t="str">
            <v>3200714</v>
          </cell>
          <cell r="C1207" t="str">
            <v>PRO ECO 50 V 1,8K DRY HE</v>
          </cell>
          <cell r="D1207" t="str">
            <v>PRO ECO 50 V 1,8K PL DRY HE</v>
          </cell>
          <cell r="E1207" t="str">
            <v>PRO ECO 50 V 1,8K PL DRY HE</v>
          </cell>
          <cell r="F1207" t="str">
            <v>-</v>
          </cell>
          <cell r="G1207" t="str">
            <v>-</v>
          </cell>
          <cell r="H1207" t="e">
            <v>#N/A</v>
          </cell>
          <cell r="I1207">
            <v>0</v>
          </cell>
          <cell r="J1207">
            <v>55.883220000000001</v>
          </cell>
          <cell r="K1207">
            <v>0</v>
          </cell>
          <cell r="L1207">
            <v>0</v>
          </cell>
          <cell r="M1207" t="e">
            <v>#N/A</v>
          </cell>
          <cell r="N1207">
            <v>0</v>
          </cell>
          <cell r="O1207">
            <v>0</v>
          </cell>
        </row>
        <row r="1208">
          <cell r="B1208" t="str">
            <v>3200715</v>
          </cell>
          <cell r="C1208" t="str">
            <v>PRO ECO 80V 1,8K DRY HE</v>
          </cell>
          <cell r="D1208" t="str">
            <v>PRO ECO 80V 1,8K DRY HE</v>
          </cell>
          <cell r="E1208" t="str">
            <v>PRO ECO 80V 1,8K DRY HE</v>
          </cell>
          <cell r="F1208" t="str">
            <v>-</v>
          </cell>
          <cell r="G1208" t="str">
            <v>-</v>
          </cell>
          <cell r="H1208" t="e">
            <v>#N/A</v>
          </cell>
          <cell r="I1208">
            <v>0</v>
          </cell>
          <cell r="J1208">
            <v>59.717839999999995</v>
          </cell>
          <cell r="K1208">
            <v>0</v>
          </cell>
          <cell r="L1208">
            <v>0</v>
          </cell>
          <cell r="M1208" t="e">
            <v>#N/A</v>
          </cell>
          <cell r="N1208">
            <v>0</v>
          </cell>
          <cell r="O1208">
            <v>0</v>
          </cell>
        </row>
        <row r="1209">
          <cell r="B1209" t="str">
            <v>3200716</v>
          </cell>
          <cell r="C1209" t="str">
            <v>PRO ECO 100V 1,8K DRY HE</v>
          </cell>
          <cell r="D1209" t="str">
            <v>PRO ECO 100V 1,8K DRY HE</v>
          </cell>
          <cell r="E1209" t="str">
            <v>PRO ECO 100V 1,8K DRY HE</v>
          </cell>
          <cell r="F1209" t="str">
            <v>-</v>
          </cell>
          <cell r="G1209" t="str">
            <v>-</v>
          </cell>
          <cell r="H1209" t="e">
            <v>#N/A</v>
          </cell>
          <cell r="I1209">
            <v>0</v>
          </cell>
          <cell r="J1209">
            <v>63.329519999999995</v>
          </cell>
          <cell r="K1209">
            <v>0</v>
          </cell>
          <cell r="L1209">
            <v>0</v>
          </cell>
          <cell r="M1209" t="e">
            <v>#N/A</v>
          </cell>
          <cell r="N1209">
            <v>0</v>
          </cell>
          <cell r="O1209">
            <v>0</v>
          </cell>
        </row>
        <row r="1210">
          <cell r="B1210" t="str">
            <v>3200815</v>
          </cell>
          <cell r="C1210" t="str">
            <v>PRO R 100 V 1,8K PL EU</v>
          </cell>
          <cell r="D1210" t="str">
            <v>PRO R 100 V 1,8K PL EU</v>
          </cell>
          <cell r="E1210" t="str">
            <v>PRO R 100 V 1,8K PL EU</v>
          </cell>
          <cell r="F1210" t="str">
            <v>-</v>
          </cell>
          <cell r="G1210" t="str">
            <v>-</v>
          </cell>
          <cell r="H1210" t="e">
            <v>#N/A</v>
          </cell>
          <cell r="I1210">
            <v>0</v>
          </cell>
          <cell r="J1210">
            <v>42.07967</v>
          </cell>
          <cell r="K1210">
            <v>0</v>
          </cell>
          <cell r="L1210">
            <v>0</v>
          </cell>
          <cell r="M1210" t="e">
            <v>#N/A</v>
          </cell>
          <cell r="N1210">
            <v>0</v>
          </cell>
          <cell r="O1210">
            <v>0</v>
          </cell>
        </row>
        <row r="1211">
          <cell r="B1211" t="str">
            <v>3200817</v>
          </cell>
          <cell r="C1211" t="str">
            <v>PRO R 100 VTD 1,8K EU</v>
          </cell>
          <cell r="D1211" t="str">
            <v>PRO R 100 VTD 1,8K EU водонагреватель</v>
          </cell>
          <cell r="E1211" t="str">
            <v>PRO R 100 VTD 1,8K EU</v>
          </cell>
          <cell r="F1211" t="str">
            <v>-</v>
          </cell>
          <cell r="G1211" t="str">
            <v>-</v>
          </cell>
          <cell r="H1211" t="e">
            <v>#N/A</v>
          </cell>
          <cell r="I1211">
            <v>0</v>
          </cell>
          <cell r="J1211">
            <v>53.833419999999997</v>
          </cell>
          <cell r="K1211">
            <v>0</v>
          </cell>
          <cell r="L1211">
            <v>0</v>
          </cell>
          <cell r="M1211" t="e">
            <v>#N/A</v>
          </cell>
          <cell r="N1211">
            <v>0</v>
          </cell>
          <cell r="O1211">
            <v>0</v>
          </cell>
        </row>
        <row r="1212">
          <cell r="B1212" t="str">
            <v>3200818</v>
          </cell>
          <cell r="C1212" t="str">
            <v>PRO R 100 VTS 1,8K EU</v>
          </cell>
          <cell r="D1212" t="str">
            <v>PRO R 100 VTS 1,8K EU водонагреватель</v>
          </cell>
          <cell r="E1212" t="str">
            <v>PRO R 100 VTS 1,8K EU</v>
          </cell>
          <cell r="F1212" t="str">
            <v>-</v>
          </cell>
          <cell r="G1212" t="str">
            <v>-</v>
          </cell>
          <cell r="H1212" t="e">
            <v>#N/A</v>
          </cell>
          <cell r="I1212">
            <v>0</v>
          </cell>
          <cell r="J1212">
            <v>53.833419999999997</v>
          </cell>
          <cell r="K1212">
            <v>0</v>
          </cell>
          <cell r="L1212">
            <v>0</v>
          </cell>
          <cell r="M1212" t="e">
            <v>#N/A</v>
          </cell>
          <cell r="N1212">
            <v>0</v>
          </cell>
          <cell r="O1212">
            <v>0</v>
          </cell>
        </row>
        <row r="1213">
          <cell r="B1213" t="str">
            <v>3200828</v>
          </cell>
          <cell r="C1213" t="str">
            <v>PRO R 80 VTD 1,8K EU</v>
          </cell>
          <cell r="D1213" t="str">
            <v>PRO R 80 VTD 1,8K EU</v>
          </cell>
          <cell r="E1213" t="str">
            <v>PRO R 80 VTD 1,8K EU</v>
          </cell>
          <cell r="F1213" t="str">
            <v>-</v>
          </cell>
          <cell r="G1213" t="str">
            <v>-</v>
          </cell>
          <cell r="H1213" t="e">
            <v>#N/A</v>
          </cell>
          <cell r="I1213">
            <v>0</v>
          </cell>
          <cell r="J1213">
            <v>48.169170000000001</v>
          </cell>
          <cell r="K1213">
            <v>0</v>
          </cell>
          <cell r="L1213">
            <v>0</v>
          </cell>
          <cell r="M1213" t="e">
            <v>#N/A</v>
          </cell>
          <cell r="N1213">
            <v>0</v>
          </cell>
          <cell r="O1213">
            <v>0</v>
          </cell>
        </row>
        <row r="1214">
          <cell r="B1214" t="str">
            <v>3200829</v>
          </cell>
          <cell r="C1214" t="str">
            <v>PRO R 80 VTS 1,8K EU</v>
          </cell>
          <cell r="D1214" t="str">
            <v>PRO R 80 VTS 1,8K EU</v>
          </cell>
          <cell r="E1214" t="str">
            <v>PRO R 80 VTS 1,8K EU</v>
          </cell>
          <cell r="F1214" t="str">
            <v>-</v>
          </cell>
          <cell r="G1214" t="str">
            <v>-</v>
          </cell>
          <cell r="H1214" t="e">
            <v>#N/A</v>
          </cell>
          <cell r="I1214">
            <v>0</v>
          </cell>
          <cell r="J1214">
            <v>48.094739999999994</v>
          </cell>
          <cell r="K1214">
            <v>0</v>
          </cell>
          <cell r="L1214">
            <v>0</v>
          </cell>
          <cell r="M1214" t="e">
            <v>#N/A</v>
          </cell>
          <cell r="N1214">
            <v>0</v>
          </cell>
          <cell r="O1214">
            <v>0</v>
          </cell>
        </row>
        <row r="1215">
          <cell r="B1215" t="str">
            <v>3200969</v>
          </cell>
          <cell r="C1215" t="str">
            <v>PRO R 50 V 1,8K EU</v>
          </cell>
          <cell r="D1215" t="str">
            <v>PRO R 50 V 1,8K EU</v>
          </cell>
          <cell r="E1215" t="str">
            <v>PRO R 50 V 1,8K EU</v>
          </cell>
          <cell r="F1215" t="str">
            <v>-</v>
          </cell>
          <cell r="G1215" t="str">
            <v>-</v>
          </cell>
          <cell r="H1215" t="e">
            <v>#N/A</v>
          </cell>
          <cell r="I1215">
            <v>0</v>
          </cell>
          <cell r="J1215">
            <v>34.457560000000001</v>
          </cell>
          <cell r="K1215">
            <v>0</v>
          </cell>
          <cell r="L1215">
            <v>0</v>
          </cell>
          <cell r="M1215" t="e">
            <v>#N/A</v>
          </cell>
          <cell r="N1215">
            <v>0</v>
          </cell>
          <cell r="O1215">
            <v>0</v>
          </cell>
        </row>
        <row r="1216">
          <cell r="B1216" t="str">
            <v>3200970</v>
          </cell>
          <cell r="C1216" t="str">
            <v>PRO R 80 V 1,8K EU</v>
          </cell>
          <cell r="D1216" t="str">
            <v>PRO R 80 V 1,8K EU</v>
          </cell>
          <cell r="E1216" t="str">
            <v>PRO R 80 V 1,8K EU</v>
          </cell>
          <cell r="F1216" t="str">
            <v>-</v>
          </cell>
          <cell r="G1216" t="str">
            <v>-</v>
          </cell>
          <cell r="H1216" t="e">
            <v>#N/A</v>
          </cell>
          <cell r="I1216">
            <v>0</v>
          </cell>
          <cell r="J1216">
            <v>37.644210000000001</v>
          </cell>
          <cell r="K1216">
            <v>0</v>
          </cell>
          <cell r="L1216">
            <v>0</v>
          </cell>
          <cell r="M1216" t="e">
            <v>#N/A</v>
          </cell>
          <cell r="N1216">
            <v>0</v>
          </cell>
          <cell r="O1216">
            <v>0</v>
          </cell>
        </row>
        <row r="1217">
          <cell r="B1217" t="str">
            <v>3200971</v>
          </cell>
          <cell r="C1217" t="str">
            <v>PRO R 100 V 1,8K EU</v>
          </cell>
          <cell r="D1217" t="str">
            <v>PRO R 100 V 1,8K EU</v>
          </cell>
          <cell r="E1217" t="str">
            <v>PRO R 100 V 1,8K EU</v>
          </cell>
          <cell r="F1217" t="str">
            <v>-</v>
          </cell>
          <cell r="G1217" t="str">
            <v>-</v>
          </cell>
          <cell r="H1217" t="e">
            <v>#N/A</v>
          </cell>
          <cell r="I1217">
            <v>0</v>
          </cell>
          <cell r="J1217">
            <v>40.584569999999999</v>
          </cell>
          <cell r="K1217">
            <v>0</v>
          </cell>
          <cell r="L1217">
            <v>0</v>
          </cell>
          <cell r="M1217" t="e">
            <v>#N/A</v>
          </cell>
          <cell r="N1217">
            <v>0</v>
          </cell>
          <cell r="O1217">
            <v>0</v>
          </cell>
        </row>
        <row r="1218">
          <cell r="B1218" t="str">
            <v>3200972</v>
          </cell>
          <cell r="C1218" t="str">
            <v>PRO R 80 H 1,8K PL EU</v>
          </cell>
          <cell r="D1218" t="str">
            <v>PRO R 80 H 1,8K PL EU</v>
          </cell>
          <cell r="E1218" t="str">
            <v>PRO R 80 H 1,8K PL EU</v>
          </cell>
          <cell r="F1218" t="str">
            <v>-</v>
          </cell>
          <cell r="G1218" t="str">
            <v>-</v>
          </cell>
          <cell r="H1218" t="e">
            <v>#N/A</v>
          </cell>
          <cell r="I1218">
            <v>0</v>
          </cell>
          <cell r="J1218">
            <v>45.55077</v>
          </cell>
          <cell r="K1218">
            <v>0</v>
          </cell>
          <cell r="L1218">
            <v>0</v>
          </cell>
          <cell r="M1218" t="e">
            <v>#N/A</v>
          </cell>
          <cell r="N1218">
            <v>0</v>
          </cell>
          <cell r="O1218">
            <v>0</v>
          </cell>
        </row>
        <row r="1219">
          <cell r="B1219" t="str">
            <v>3200973</v>
          </cell>
          <cell r="C1219" t="str">
            <v xml:space="preserve">PRO R 100 H 1,8K PL EU </v>
          </cell>
          <cell r="D1219" t="str">
            <v xml:space="preserve">PRO R 100 H 1,8K PL EU </v>
          </cell>
          <cell r="E1219" t="str">
            <v xml:space="preserve">PRO R 100 H 1,8K PL EU </v>
          </cell>
          <cell r="F1219" t="str">
            <v>-</v>
          </cell>
          <cell r="G1219" t="str">
            <v>-</v>
          </cell>
          <cell r="H1219" t="e">
            <v>#N/A</v>
          </cell>
          <cell r="I1219">
            <v>0</v>
          </cell>
          <cell r="J1219">
            <v>50.262360000000001</v>
          </cell>
          <cell r="K1219">
            <v>0</v>
          </cell>
          <cell r="L1219">
            <v>0</v>
          </cell>
          <cell r="M1219" t="e">
            <v>#N/A</v>
          </cell>
          <cell r="N1219">
            <v>0</v>
          </cell>
          <cell r="O1219">
            <v>0</v>
          </cell>
        </row>
        <row r="1220">
          <cell r="B1220" t="str">
            <v>3200974</v>
          </cell>
          <cell r="C1220" t="str">
            <v>PRO R 80 VTD 1,8K PL EU</v>
          </cell>
          <cell r="D1220" t="str">
            <v>PRO R 80 VTD 1,8K PL EU водонагреватель</v>
          </cell>
          <cell r="E1220" t="str">
            <v>PRO R 80 VTD 1,8K PL EU</v>
          </cell>
          <cell r="F1220" t="str">
            <v>-</v>
          </cell>
          <cell r="G1220" t="str">
            <v>-</v>
          </cell>
          <cell r="H1220" t="e">
            <v>#N/A</v>
          </cell>
          <cell r="I1220">
            <v>0</v>
          </cell>
          <cell r="J1220">
            <v>51.586169999999996</v>
          </cell>
          <cell r="K1220">
            <v>0</v>
          </cell>
          <cell r="L1220">
            <v>0</v>
          </cell>
          <cell r="M1220" t="e">
            <v>#N/A</v>
          </cell>
          <cell r="N1220">
            <v>0</v>
          </cell>
          <cell r="O1220">
            <v>0</v>
          </cell>
        </row>
        <row r="1221">
          <cell r="B1221" t="str">
            <v>3200975</v>
          </cell>
          <cell r="C1221" t="str">
            <v>PRO R 100 VTD 1,8K PL EU</v>
          </cell>
          <cell r="D1221" t="str">
            <v>PRO R 100 VTD 1,8K PL EU водонагреватель</v>
          </cell>
          <cell r="E1221" t="str">
            <v>PRO R 100 VTD 1,8K PL EU</v>
          </cell>
          <cell r="F1221" t="str">
            <v>-</v>
          </cell>
          <cell r="G1221" t="str">
            <v>-</v>
          </cell>
          <cell r="H1221" t="e">
            <v>#N/A</v>
          </cell>
          <cell r="I1221">
            <v>0</v>
          </cell>
          <cell r="J1221">
            <v>54.430870000000006</v>
          </cell>
          <cell r="K1221">
            <v>0</v>
          </cell>
          <cell r="L1221">
            <v>0</v>
          </cell>
          <cell r="M1221" t="e">
            <v>#N/A</v>
          </cell>
          <cell r="N1221">
            <v>0</v>
          </cell>
          <cell r="O1221">
            <v>0</v>
          </cell>
        </row>
        <row r="1222">
          <cell r="B1222" t="str">
            <v>3201173</v>
          </cell>
          <cell r="C1222" t="str">
            <v>PRO R 50 V 1,8K PL UZ</v>
          </cell>
          <cell r="D1222" t="str">
            <v>PRO R 50 V 1,8K PL UZ</v>
          </cell>
          <cell r="E1222" t="str">
            <v>PRO R 50 V 1,8K PL UZ</v>
          </cell>
          <cell r="F1222" t="str">
            <v>-</v>
          </cell>
          <cell r="G1222" t="str">
            <v>-</v>
          </cell>
          <cell r="H1222" t="e">
            <v>#N/A</v>
          </cell>
          <cell r="I1222">
            <v>0</v>
          </cell>
          <cell r="J1222">
            <v>38.661110000000001</v>
          </cell>
          <cell r="K1222">
            <v>0</v>
          </cell>
          <cell r="L1222">
            <v>0</v>
          </cell>
          <cell r="M1222" t="e">
            <v>#N/A</v>
          </cell>
          <cell r="N1222">
            <v>0</v>
          </cell>
          <cell r="O1222">
            <v>0</v>
          </cell>
        </row>
        <row r="1223">
          <cell r="B1223" t="str">
            <v>3201174</v>
          </cell>
          <cell r="C1223" t="str">
            <v>PRO R 80 V 1,8K PL UZ</v>
          </cell>
          <cell r="D1223" t="str">
            <v>PRO R 80 V 1,8K PL UZ</v>
          </cell>
          <cell r="E1223" t="str">
            <v>PRO R 80 V 1,8K PL UZ</v>
          </cell>
          <cell r="F1223" t="str">
            <v>-</v>
          </cell>
          <cell r="G1223" t="str">
            <v>-</v>
          </cell>
          <cell r="H1223" t="e">
            <v>#N/A</v>
          </cell>
          <cell r="I1223">
            <v>0</v>
          </cell>
          <cell r="J1223">
            <v>42.515209999999996</v>
          </cell>
          <cell r="K1223">
            <v>0</v>
          </cell>
          <cell r="L1223">
            <v>0</v>
          </cell>
          <cell r="M1223" t="e">
            <v>#N/A</v>
          </cell>
          <cell r="N1223">
            <v>0</v>
          </cell>
          <cell r="O1223">
            <v>0</v>
          </cell>
        </row>
        <row r="1224">
          <cell r="B1224" t="str">
            <v>3201175</v>
          </cell>
          <cell r="C1224" t="str">
            <v>PRO R 100 V 1,8K PL UZ</v>
          </cell>
          <cell r="D1224" t="str">
            <v>PRO R 100 V 1,8K PL UZ</v>
          </cell>
          <cell r="E1224" t="str">
            <v>PRO R 100 V 1,8K PL UZ</v>
          </cell>
          <cell r="F1224" t="str">
            <v>-</v>
          </cell>
          <cell r="G1224" t="str">
            <v>-</v>
          </cell>
          <cell r="H1224" t="e">
            <v>#N/A</v>
          </cell>
          <cell r="I1224">
            <v>0</v>
          </cell>
          <cell r="J1224">
            <v>46.120280000000001</v>
          </cell>
          <cell r="K1224">
            <v>0</v>
          </cell>
          <cell r="L1224">
            <v>0</v>
          </cell>
          <cell r="M1224" t="e">
            <v>#N/A</v>
          </cell>
          <cell r="N1224">
            <v>0</v>
          </cell>
          <cell r="O1224">
            <v>0</v>
          </cell>
        </row>
        <row r="1225">
          <cell r="B1225" t="str">
            <v>3201204</v>
          </cell>
          <cell r="C1225" t="str">
            <v>PRO R EVO 100 VTS 1,8K EU</v>
          </cell>
          <cell r="D1225" t="str">
            <v>PRO R EVO 100 VTS 1,8K EU</v>
          </cell>
          <cell r="E1225" t="str">
            <v>PRO R EVO 100 VTS 1,8K EU</v>
          </cell>
          <cell r="F1225" t="str">
            <v>-</v>
          </cell>
          <cell r="G1225" t="str">
            <v>-</v>
          </cell>
          <cell r="H1225" t="e">
            <v>#N/A</v>
          </cell>
          <cell r="I1225">
            <v>0</v>
          </cell>
          <cell r="J1225">
            <v>57.926679999999998</v>
          </cell>
          <cell r="K1225">
            <v>0</v>
          </cell>
          <cell r="L1225">
            <v>0</v>
          </cell>
          <cell r="M1225" t="e">
            <v>#N/A</v>
          </cell>
          <cell r="N1225">
            <v>0</v>
          </cell>
          <cell r="O1225">
            <v>0</v>
          </cell>
        </row>
        <row r="1226">
          <cell r="B1226" t="str">
            <v>3201213</v>
          </cell>
          <cell r="C1226" t="str">
            <v>PRO R EVO 80 VTD 1,8K PL EU</v>
          </cell>
          <cell r="D1226" t="str">
            <v>PRO R EVO 80 VTD 1,8K PL EU</v>
          </cell>
          <cell r="E1226" t="str">
            <v>PRO R EVO 80 VTD 1,8K PL EU</v>
          </cell>
          <cell r="F1226" t="str">
            <v>-</v>
          </cell>
          <cell r="G1226" t="str">
            <v>-</v>
          </cell>
          <cell r="H1226" t="e">
            <v>#N/A</v>
          </cell>
          <cell r="I1226">
            <v>0</v>
          </cell>
          <cell r="J1226">
            <v>51.97739</v>
          </cell>
          <cell r="K1226">
            <v>0</v>
          </cell>
          <cell r="L1226">
            <v>0</v>
          </cell>
          <cell r="M1226" t="e">
            <v>#N/A</v>
          </cell>
          <cell r="N1226">
            <v>0</v>
          </cell>
          <cell r="O1226">
            <v>0</v>
          </cell>
        </row>
        <row r="1227">
          <cell r="B1227" t="str">
            <v>3201214</v>
          </cell>
          <cell r="C1227" t="str">
            <v>PRO R EVO 100 VTD 1,8K PL EU</v>
          </cell>
          <cell r="D1227" t="str">
            <v>PRO R EVO 100 VTD 1,8K PL EU</v>
          </cell>
          <cell r="E1227" t="str">
            <v>PRO R EVO 100 VTD 1,8K PL EU</v>
          </cell>
          <cell r="F1227" t="str">
            <v>-</v>
          </cell>
          <cell r="G1227" t="str">
            <v>-</v>
          </cell>
          <cell r="H1227" t="e">
            <v>#N/A</v>
          </cell>
          <cell r="I1227">
            <v>0</v>
          </cell>
          <cell r="J1227">
            <v>58.53772</v>
          </cell>
          <cell r="K1227">
            <v>0</v>
          </cell>
          <cell r="L1227">
            <v>0</v>
          </cell>
          <cell r="M1227" t="e">
            <v>#N/A</v>
          </cell>
          <cell r="N1227">
            <v>0</v>
          </cell>
          <cell r="O1227">
            <v>0</v>
          </cell>
        </row>
        <row r="1228">
          <cell r="B1228" t="str">
            <v>3201816</v>
          </cell>
          <cell r="C1228" t="str">
            <v>PRO1 R 100 VTD 1,8K</v>
          </cell>
          <cell r="D1228" t="str">
            <v>PRO1 R 100 VTD 1,8K</v>
          </cell>
          <cell r="E1228" t="str">
            <v>PRO1 R 100 VTD 1,8K</v>
          </cell>
          <cell r="F1228">
            <v>65.815849999999998</v>
          </cell>
          <cell r="G1228">
            <v>74.02</v>
          </cell>
          <cell r="H1228">
            <v>66.839119999999994</v>
          </cell>
          <cell r="I1228">
            <v>48.379440000000002</v>
          </cell>
          <cell r="J1228">
            <v>57.942370000000004</v>
          </cell>
          <cell r="K1228">
            <v>7897.902</v>
          </cell>
          <cell r="L1228">
            <v>5181.3999999999996</v>
          </cell>
          <cell r="M1228">
            <v>5881.8425599999991</v>
          </cell>
          <cell r="N1228">
            <v>0</v>
          </cell>
          <cell r="O1228">
            <v>0</v>
          </cell>
        </row>
        <row r="1229">
          <cell r="B1229" t="str">
            <v>3201817</v>
          </cell>
          <cell r="C1229" t="str">
            <v>PRO1 R 100 VTS 1,8K</v>
          </cell>
          <cell r="D1229" t="str">
            <v>PRO1 R 100 VTS 1,8K</v>
          </cell>
          <cell r="E1229" t="str">
            <v>PRO1 R 100 VTS 1,8K</v>
          </cell>
          <cell r="F1229" t="str">
            <v>-</v>
          </cell>
          <cell r="G1229" t="str">
            <v>-</v>
          </cell>
          <cell r="H1229" t="str">
            <v>-</v>
          </cell>
          <cell r="I1229">
            <v>0</v>
          </cell>
          <cell r="J1229">
            <v>57.942370000000004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</row>
        <row r="1230">
          <cell r="B1230" t="str">
            <v>3201825</v>
          </cell>
          <cell r="C1230" t="str">
            <v>LYDOS R 50 V</v>
          </cell>
          <cell r="D1230" t="str">
            <v>new</v>
          </cell>
          <cell r="E1230">
            <v>0</v>
          </cell>
          <cell r="F1230" t="str">
            <v>-</v>
          </cell>
          <cell r="G1230" t="str">
            <v>-</v>
          </cell>
          <cell r="H1230" t="e">
            <v>#N/A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 t="e">
            <v>#N/A</v>
          </cell>
          <cell r="N1230">
            <v>0</v>
          </cell>
          <cell r="O1230">
            <v>0</v>
          </cell>
        </row>
        <row r="1231">
          <cell r="B1231" t="str">
            <v>3201827</v>
          </cell>
          <cell r="C1231" t="str">
            <v>LYDOS R 80 V</v>
          </cell>
          <cell r="D1231" t="str">
            <v>new</v>
          </cell>
          <cell r="E1231">
            <v>0</v>
          </cell>
          <cell r="F1231" t="str">
            <v>-</v>
          </cell>
          <cell r="G1231" t="str">
            <v>-</v>
          </cell>
          <cell r="H1231" t="e">
            <v>#N/A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 t="e">
            <v>#N/A</v>
          </cell>
          <cell r="N1231">
            <v>0</v>
          </cell>
          <cell r="O1231">
            <v>0</v>
          </cell>
        </row>
        <row r="1232">
          <cell r="B1232" t="str">
            <v>3201829</v>
          </cell>
          <cell r="C1232" t="str">
            <v>LYDOS R 100 V</v>
          </cell>
          <cell r="D1232" t="str">
            <v>new</v>
          </cell>
          <cell r="E1232">
            <v>0</v>
          </cell>
          <cell r="F1232" t="str">
            <v>-</v>
          </cell>
          <cell r="G1232" t="str">
            <v>-</v>
          </cell>
          <cell r="H1232" t="e">
            <v>#N/A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 t="e">
            <v>#N/A</v>
          </cell>
          <cell r="N1232">
            <v>0</v>
          </cell>
          <cell r="O1232">
            <v>0</v>
          </cell>
        </row>
        <row r="1233">
          <cell r="B1233" t="str">
            <v>3201857</v>
          </cell>
          <cell r="C1233" t="str">
            <v>LYDOS ECO 50 V 1,8K EU</v>
          </cell>
          <cell r="D1233" t="str">
            <v>new</v>
          </cell>
          <cell r="E1233">
            <v>0</v>
          </cell>
          <cell r="F1233" t="str">
            <v>-</v>
          </cell>
          <cell r="G1233" t="str">
            <v>-</v>
          </cell>
          <cell r="H1233" t="e">
            <v>#N/A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 t="e">
            <v>#N/A</v>
          </cell>
          <cell r="N1233">
            <v>0</v>
          </cell>
          <cell r="O1233">
            <v>0</v>
          </cell>
        </row>
        <row r="1234">
          <cell r="B1234" t="str">
            <v>3201858</v>
          </cell>
          <cell r="C1234" t="str">
            <v>LYDOS ECO 80 V 1,8K EU</v>
          </cell>
          <cell r="D1234" t="str">
            <v>new</v>
          </cell>
          <cell r="E1234">
            <v>0</v>
          </cell>
          <cell r="F1234" t="str">
            <v>-</v>
          </cell>
          <cell r="G1234" t="str">
            <v>-</v>
          </cell>
          <cell r="H1234" t="e">
            <v>#N/A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 t="e">
            <v>#N/A</v>
          </cell>
          <cell r="N1234">
            <v>0</v>
          </cell>
          <cell r="O1234">
            <v>0</v>
          </cell>
        </row>
        <row r="1235">
          <cell r="B1235" t="str">
            <v>3201859</v>
          </cell>
          <cell r="C1235" t="str">
            <v>LYDOS ECO 100 V 1,8K EU</v>
          </cell>
          <cell r="D1235" t="str">
            <v>new</v>
          </cell>
          <cell r="E1235">
            <v>0</v>
          </cell>
          <cell r="F1235" t="str">
            <v>-</v>
          </cell>
          <cell r="G1235" t="str">
            <v>-</v>
          </cell>
          <cell r="H1235" t="e">
            <v>#N/A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 t="e">
            <v>#N/A</v>
          </cell>
          <cell r="N1235">
            <v>0</v>
          </cell>
          <cell r="O1235">
            <v>0</v>
          </cell>
        </row>
        <row r="1236">
          <cell r="B1236" t="str">
            <v>3201872</v>
          </cell>
          <cell r="C1236" t="str">
            <v>LYDOS PLUS 50 V/5 EU</v>
          </cell>
          <cell r="D1236" t="str">
            <v>new</v>
          </cell>
          <cell r="E1236">
            <v>0</v>
          </cell>
          <cell r="F1236" t="str">
            <v>-</v>
          </cell>
          <cell r="G1236" t="str">
            <v>-</v>
          </cell>
          <cell r="H1236" t="e">
            <v>#N/A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 t="e">
            <v>#N/A</v>
          </cell>
          <cell r="N1236">
            <v>0</v>
          </cell>
          <cell r="O1236">
            <v>0</v>
          </cell>
        </row>
        <row r="1237">
          <cell r="B1237" t="str">
            <v>3201873</v>
          </cell>
          <cell r="C1237" t="str">
            <v>LYDOS PLUS 80 V/5 EU</v>
          </cell>
          <cell r="D1237" t="str">
            <v>new</v>
          </cell>
          <cell r="E1237">
            <v>0</v>
          </cell>
          <cell r="F1237" t="str">
            <v>-</v>
          </cell>
          <cell r="G1237" t="str">
            <v>-</v>
          </cell>
          <cell r="H1237" t="e">
            <v>#N/A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 t="e">
            <v>#N/A</v>
          </cell>
          <cell r="N1237">
            <v>0</v>
          </cell>
          <cell r="O1237">
            <v>0</v>
          </cell>
        </row>
        <row r="1238">
          <cell r="B1238" t="str">
            <v>3201874</v>
          </cell>
          <cell r="C1238" t="str">
            <v>LYDOS PLUS 100 V/5 EU</v>
          </cell>
          <cell r="D1238" t="str">
            <v>new</v>
          </cell>
          <cell r="E1238">
            <v>0</v>
          </cell>
          <cell r="F1238" t="str">
            <v>-</v>
          </cell>
          <cell r="G1238" t="str">
            <v>-</v>
          </cell>
          <cell r="H1238" t="e">
            <v>#N/A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 t="e">
            <v>#N/A</v>
          </cell>
          <cell r="N1238">
            <v>0</v>
          </cell>
          <cell r="O1238">
            <v>0</v>
          </cell>
        </row>
        <row r="1239">
          <cell r="B1239" t="str">
            <v>3201907</v>
          </cell>
          <cell r="C1239" t="str">
            <v>PRO1 R 100 H 1,8K PL EU</v>
          </cell>
          <cell r="D1239" t="str">
            <v>PRO1 R 100 H 1,8K PL EU</v>
          </cell>
          <cell r="E1239" t="str">
            <v>PRO1 R 100 H 1,8K PL EU</v>
          </cell>
          <cell r="F1239" t="str">
            <v>-</v>
          </cell>
          <cell r="G1239" t="str">
            <v>-</v>
          </cell>
          <cell r="H1239" t="e">
            <v>#N/A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 t="e">
            <v>#N/A</v>
          </cell>
          <cell r="N1239">
            <v>0</v>
          </cell>
          <cell r="O1239">
            <v>0</v>
          </cell>
        </row>
        <row r="1240">
          <cell r="B1240" t="str">
            <v>3201910</v>
          </cell>
          <cell r="C1240" t="str">
            <v>LYDOS R 50 V 1,8K EU</v>
          </cell>
          <cell r="D1240" t="str">
            <v>new</v>
          </cell>
          <cell r="E1240">
            <v>0</v>
          </cell>
          <cell r="F1240" t="str">
            <v>-</v>
          </cell>
          <cell r="G1240" t="str">
            <v>-</v>
          </cell>
          <cell r="H1240" t="e">
            <v>#N/A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 t="e">
            <v>#N/A</v>
          </cell>
          <cell r="N1240">
            <v>0</v>
          </cell>
          <cell r="O1240">
            <v>0</v>
          </cell>
        </row>
        <row r="1241">
          <cell r="B1241" t="str">
            <v>3201911</v>
          </cell>
          <cell r="C1241" t="str">
            <v>LYDOS R 80 V 1,8K EU</v>
          </cell>
          <cell r="D1241" t="str">
            <v>new</v>
          </cell>
          <cell r="E1241">
            <v>0</v>
          </cell>
          <cell r="F1241" t="str">
            <v>-</v>
          </cell>
          <cell r="G1241" t="str">
            <v>-</v>
          </cell>
          <cell r="H1241" t="e">
            <v>#N/A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 t="e">
            <v>#N/A</v>
          </cell>
          <cell r="N1241">
            <v>0</v>
          </cell>
          <cell r="O1241">
            <v>0</v>
          </cell>
        </row>
        <row r="1242">
          <cell r="B1242" t="str">
            <v>3201912</v>
          </cell>
          <cell r="C1242" t="str">
            <v>LYDOS R 100 V 1,8K EU</v>
          </cell>
          <cell r="D1242" t="str">
            <v>new</v>
          </cell>
          <cell r="E1242">
            <v>0</v>
          </cell>
          <cell r="F1242" t="str">
            <v>-</v>
          </cell>
          <cell r="G1242" t="str">
            <v>-</v>
          </cell>
          <cell r="H1242" t="e">
            <v>#N/A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 t="e">
            <v>#N/A</v>
          </cell>
          <cell r="N1242">
            <v>0</v>
          </cell>
          <cell r="O1242">
            <v>0</v>
          </cell>
        </row>
        <row r="1243">
          <cell r="B1243" t="str">
            <v>3201971</v>
          </cell>
          <cell r="C1243" t="str">
            <v>LYDOS R ABS 50 V водонагреватель</v>
          </cell>
          <cell r="D1243" t="str">
            <v>LYDOS R ABS 50 V</v>
          </cell>
          <cell r="E1243" t="str">
            <v>LYDOS R ABS 50 V</v>
          </cell>
          <cell r="F1243">
            <v>50.681870000000004</v>
          </cell>
          <cell r="G1243">
            <v>55.34</v>
          </cell>
          <cell r="H1243">
            <v>50.475039999999993</v>
          </cell>
          <cell r="I1243">
            <v>39.023829999999997</v>
          </cell>
          <cell r="J1243">
            <v>42.455970000000001</v>
          </cell>
          <cell r="K1243">
            <v>6081.8244000000004</v>
          </cell>
          <cell r="L1243">
            <v>3873.8</v>
          </cell>
          <cell r="M1243">
            <v>4441.8035199999995</v>
          </cell>
          <cell r="N1243">
            <v>2997.75</v>
          </cell>
          <cell r="O1243">
            <v>14990</v>
          </cell>
        </row>
        <row r="1244">
          <cell r="B1244" t="str">
            <v>3201972</v>
          </cell>
          <cell r="C1244" t="str">
            <v>LYDOS R ABS 80 V водонагреватель</v>
          </cell>
          <cell r="D1244" t="str">
            <v>LYDOS R ABS 80 V</v>
          </cell>
          <cell r="E1244" t="str">
            <v>LYDOS R ABS 80 V</v>
          </cell>
          <cell r="F1244">
            <v>56.442249999999994</v>
          </cell>
          <cell r="G1244">
            <v>63.15</v>
          </cell>
          <cell r="H1244">
            <v>56.699960000000004</v>
          </cell>
          <cell r="I1244">
            <v>42.662990000000001</v>
          </cell>
          <cell r="J1244">
            <v>46.311279999999996</v>
          </cell>
          <cell r="K1244">
            <v>6773.07</v>
          </cell>
          <cell r="L1244">
            <v>4420.5</v>
          </cell>
          <cell r="M1244">
            <v>4989.5964800000002</v>
          </cell>
          <cell r="N1244">
            <v>3297</v>
          </cell>
          <cell r="O1244">
            <v>16990</v>
          </cell>
        </row>
        <row r="1245">
          <cell r="B1245" t="str">
            <v>3201973</v>
          </cell>
          <cell r="C1245" t="str">
            <v>LYDOS R ABS 100 V водонагреватель</v>
          </cell>
          <cell r="D1245" t="str">
            <v>LYDOS R ABS 100 V</v>
          </cell>
          <cell r="E1245" t="str">
            <v>LYDOS R ABS 100 V</v>
          </cell>
          <cell r="F1245">
            <v>61.094279999999998</v>
          </cell>
          <cell r="G1245">
            <v>67.64</v>
          </cell>
          <cell r="H1245">
            <v>61.947180000000003</v>
          </cell>
          <cell r="I1245">
            <v>45.979950000000002</v>
          </cell>
          <cell r="J1245">
            <v>49.79813</v>
          </cell>
          <cell r="K1245">
            <v>7331.3135999999995</v>
          </cell>
          <cell r="L1245">
            <v>4734.8</v>
          </cell>
          <cell r="M1245">
            <v>5451.3518400000003</v>
          </cell>
          <cell r="N1245">
            <v>3557.25</v>
          </cell>
          <cell r="O1245">
            <v>18590</v>
          </cell>
        </row>
        <row r="1246">
          <cell r="B1246" t="str">
            <v>3201974</v>
          </cell>
          <cell r="C1246" t="str">
            <v>LYDOS ECO ABS PW 50 V водонагреватель</v>
          </cell>
          <cell r="D1246" t="str">
            <v>LYDOS ECO ABS PW 50 V</v>
          </cell>
          <cell r="E1246" t="str">
            <v>LYDOS ECO ABS PW 50 V</v>
          </cell>
          <cell r="F1246">
            <v>62.938409999999998</v>
          </cell>
          <cell r="G1246">
            <v>67.14</v>
          </cell>
          <cell r="H1246">
            <v>64.095399999999998</v>
          </cell>
          <cell r="I1246">
            <v>50.735770000000002</v>
          </cell>
          <cell r="J1246">
            <v>55.357099999999996</v>
          </cell>
          <cell r="K1246">
            <v>7552.6091999999999</v>
          </cell>
          <cell r="L1246">
            <v>4699.8</v>
          </cell>
          <cell r="M1246">
            <v>5640.3951999999999</v>
          </cell>
          <cell r="N1246">
            <v>3906</v>
          </cell>
          <cell r="O1246">
            <v>17290</v>
          </cell>
        </row>
        <row r="1247">
          <cell r="B1247" t="str">
            <v>3201975</v>
          </cell>
          <cell r="C1247" t="str">
            <v>LYDOS ECO ABS PW 80 V водонагреватель</v>
          </cell>
          <cell r="D1247" t="str">
            <v>LYDOS ECO ABS PW 80 V</v>
          </cell>
          <cell r="E1247" t="str">
            <v>LYDOS ECO ABS PW 80 V</v>
          </cell>
          <cell r="F1247">
            <v>68.826080000000005</v>
          </cell>
          <cell r="G1247">
            <v>75.989999999999995</v>
          </cell>
          <cell r="H1247">
            <v>70.283709999999999</v>
          </cell>
          <cell r="I1247">
            <v>54.364609999999992</v>
          </cell>
          <cell r="J1247">
            <v>59.188760000000002</v>
          </cell>
          <cell r="K1247">
            <v>8259.1296000000002</v>
          </cell>
          <cell r="L1247">
            <v>5319.2999999999993</v>
          </cell>
          <cell r="M1247">
            <v>6184.96648</v>
          </cell>
          <cell r="N1247">
            <v>4204.5</v>
          </cell>
          <cell r="O1247">
            <v>19290</v>
          </cell>
        </row>
        <row r="1248">
          <cell r="B1248" t="str">
            <v>3201976</v>
          </cell>
          <cell r="C1248" t="str">
            <v>LYDOS ECO ABS PW 100 V водонагреватель</v>
          </cell>
          <cell r="D1248" t="str">
            <v>LYDOS ECO ABS PW 100 V</v>
          </cell>
          <cell r="E1248" t="str">
            <v>LYDOS ECO ABS PW 100 V</v>
          </cell>
          <cell r="F1248">
            <v>73.329719999999995</v>
          </cell>
          <cell r="G1248">
            <v>79.44</v>
          </cell>
          <cell r="H1248">
            <v>75.538300000000007</v>
          </cell>
          <cell r="I1248">
            <v>57.674479999999996</v>
          </cell>
          <cell r="J1248">
            <v>62.780410000000003</v>
          </cell>
          <cell r="K1248">
            <v>8799.5663999999997</v>
          </cell>
          <cell r="L1248">
            <v>5560.8</v>
          </cell>
          <cell r="M1248">
            <v>6647.3704000000007</v>
          </cell>
          <cell r="N1248">
            <v>4464.75</v>
          </cell>
          <cell r="O1248">
            <v>20790</v>
          </cell>
        </row>
        <row r="1249">
          <cell r="B1249" t="str">
            <v>3201989</v>
          </cell>
          <cell r="C1249" t="str">
            <v>LYDOS PLUS 50 V 1,5K TIT PW EU</v>
          </cell>
          <cell r="D1249" t="str">
            <v>new</v>
          </cell>
          <cell r="E1249">
            <v>0</v>
          </cell>
          <cell r="F1249" t="str">
            <v>-</v>
          </cell>
          <cell r="G1249" t="str">
            <v>-</v>
          </cell>
          <cell r="H1249" t="e">
            <v>#N/A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 t="e">
            <v>#N/A</v>
          </cell>
          <cell r="N1249">
            <v>0</v>
          </cell>
          <cell r="O1249">
            <v>0</v>
          </cell>
        </row>
        <row r="1250">
          <cell r="B1250" t="str">
            <v>3201990</v>
          </cell>
          <cell r="C1250" t="str">
            <v>LYDOS PLUS 80 V 1,5K TIT PW EU</v>
          </cell>
          <cell r="D1250" t="str">
            <v>new</v>
          </cell>
          <cell r="E1250">
            <v>0</v>
          </cell>
          <cell r="F1250" t="str">
            <v>-</v>
          </cell>
          <cell r="G1250" t="str">
            <v>-</v>
          </cell>
          <cell r="H1250" t="e">
            <v>#N/A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 t="e">
            <v>#N/A</v>
          </cell>
          <cell r="N1250">
            <v>0</v>
          </cell>
          <cell r="O1250">
            <v>0</v>
          </cell>
        </row>
        <row r="1251">
          <cell r="B1251" t="str">
            <v>3201991</v>
          </cell>
          <cell r="C1251" t="str">
            <v>LYDOS PLUS 100 V 1,5K TIT PW EU</v>
          </cell>
          <cell r="D1251" t="str">
            <v>new</v>
          </cell>
          <cell r="E1251">
            <v>0</v>
          </cell>
          <cell r="F1251" t="str">
            <v>-</v>
          </cell>
          <cell r="G1251" t="str">
            <v>-</v>
          </cell>
          <cell r="H1251" t="e">
            <v>#N/A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 t="e">
            <v>#N/A</v>
          </cell>
          <cell r="N1251">
            <v>0</v>
          </cell>
          <cell r="O1251">
            <v>0</v>
          </cell>
        </row>
        <row r="1252">
          <cell r="B1252" t="str">
            <v>3207002</v>
          </cell>
          <cell r="C1252" t="str">
            <v>BACD 120 MG AR</v>
          </cell>
          <cell r="D1252" t="str">
            <v>BACD 120 MG ARISTON бойлер</v>
          </cell>
          <cell r="E1252" t="str">
            <v>BACD 120 MG ARISTON</v>
          </cell>
          <cell r="F1252">
            <v>99.017467499999995</v>
          </cell>
          <cell r="G1252">
            <v>169.74</v>
          </cell>
          <cell r="H1252">
            <v>135.02381931818181</v>
          </cell>
          <cell r="I1252">
            <v>139.78936588235294</v>
          </cell>
          <cell r="J1252">
            <v>169.74423000000002</v>
          </cell>
          <cell r="K1252">
            <v>11882.096099999999</v>
          </cell>
          <cell r="L1252">
            <v>11881.800000000001</v>
          </cell>
          <cell r="M1252">
            <v>11882.096099999999</v>
          </cell>
          <cell r="N1252">
            <v>0</v>
          </cell>
          <cell r="O1252">
            <v>0</v>
          </cell>
        </row>
        <row r="1253">
          <cell r="B1253" t="str">
            <v>3207003</v>
          </cell>
          <cell r="C1253" t="str">
            <v>BACD 150 MG AR</v>
          </cell>
          <cell r="D1253" t="str">
            <v>BACD 150 MG AR</v>
          </cell>
          <cell r="E1253" t="str">
            <v>BACD 150 MG ARISTON</v>
          </cell>
          <cell r="F1253">
            <v>64.322646500000005</v>
          </cell>
          <cell r="G1253">
            <v>110.27</v>
          </cell>
          <cell r="H1253">
            <v>87.712699772727277</v>
          </cell>
          <cell r="I1253">
            <v>90.808442117647061</v>
          </cell>
          <cell r="J1253">
            <v>179.50505999999999</v>
          </cell>
          <cell r="K1253">
            <v>7718.7175800000005</v>
          </cell>
          <cell r="L1253">
            <v>7718.9</v>
          </cell>
          <cell r="M1253">
            <v>7718.7175800000005</v>
          </cell>
          <cell r="N1253">
            <v>0</v>
          </cell>
          <cell r="O1253">
            <v>0</v>
          </cell>
        </row>
        <row r="1254">
          <cell r="B1254" t="str">
            <v>3207026</v>
          </cell>
          <cell r="C1254" t="str">
            <v>CNA 300 HF-E 2,5 KW ARISTON_THERMOCF UAE</v>
          </cell>
          <cell r="D1254" t="str">
            <v>CNA 2R DIRECT ARISTON</v>
          </cell>
          <cell r="E1254" t="str">
            <v>CNA 2R DIRECT ARISTON</v>
          </cell>
          <cell r="F1254" t="str">
            <v>-</v>
          </cell>
          <cell r="G1254" t="str">
            <v>-</v>
          </cell>
          <cell r="H1254" t="e">
            <v>#N/A</v>
          </cell>
          <cell r="I1254">
            <v>0</v>
          </cell>
          <cell r="J1254">
            <v>283.29642000000001</v>
          </cell>
          <cell r="K1254">
            <v>0</v>
          </cell>
          <cell r="L1254">
            <v>0</v>
          </cell>
          <cell r="M1254" t="e">
            <v>#N/A</v>
          </cell>
          <cell r="N1254">
            <v>0</v>
          </cell>
          <cell r="O1254">
            <v>0</v>
          </cell>
        </row>
        <row r="1255">
          <cell r="B1255" t="str">
            <v>3207027</v>
          </cell>
          <cell r="C1255" t="str">
            <v>CNA 3R DIRECT ARISTON</v>
          </cell>
          <cell r="D1255" t="str">
            <v>CNA 3R DIRECT ARISTON</v>
          </cell>
          <cell r="E1255" t="str">
            <v>CNA 3R DIRECT ARISTON</v>
          </cell>
          <cell r="F1255" t="str">
            <v>-</v>
          </cell>
          <cell r="G1255" t="str">
            <v>-</v>
          </cell>
          <cell r="H1255" t="e">
            <v>#N/A</v>
          </cell>
          <cell r="I1255">
            <v>0</v>
          </cell>
          <cell r="J1255" t="e">
            <v>#N/A</v>
          </cell>
          <cell r="K1255">
            <v>0</v>
          </cell>
          <cell r="L1255">
            <v>0</v>
          </cell>
          <cell r="M1255" t="e">
            <v>#N/A</v>
          </cell>
          <cell r="N1255">
            <v>0</v>
          </cell>
          <cell r="O1255">
            <v>0</v>
          </cell>
        </row>
        <row r="1256">
          <cell r="B1256" t="str">
            <v>3207028</v>
          </cell>
          <cell r="C1256" t="str">
            <v>CNA 1R DIRECT ARISTON</v>
          </cell>
          <cell r="D1256" t="str">
            <v>CNA 1R DIRECT ARISTON</v>
          </cell>
          <cell r="E1256" t="str">
            <v>CNA 1R DIRECT ARISTON</v>
          </cell>
          <cell r="F1256" t="str">
            <v>-</v>
          </cell>
          <cell r="G1256" t="str">
            <v>-</v>
          </cell>
          <cell r="H1256" t="e">
            <v>#N/A</v>
          </cell>
          <cell r="I1256">
            <v>0</v>
          </cell>
          <cell r="J1256" t="e">
            <v>#N/A</v>
          </cell>
          <cell r="K1256">
            <v>0</v>
          </cell>
          <cell r="L1256">
            <v>0</v>
          </cell>
          <cell r="M1256" t="e">
            <v>#N/A</v>
          </cell>
          <cell r="N1256">
            <v>0</v>
          </cell>
          <cell r="O1256">
            <v>0</v>
          </cell>
        </row>
        <row r="1257">
          <cell r="B1257" t="str">
            <v>3207030</v>
          </cell>
          <cell r="C1257" t="str">
            <v>CNA 150 HF ARISTON Бак-аккумулятор</v>
          </cell>
          <cell r="D1257" t="str">
            <v>CNA 150 HF ARISTON Бак-аккумулятор для комплекта</v>
          </cell>
          <cell r="E1257" t="str">
            <v>CNA 150 HF ARISTON</v>
          </cell>
          <cell r="F1257" t="str">
            <v>-</v>
          </cell>
          <cell r="G1257" t="str">
            <v>-</v>
          </cell>
          <cell r="H1257" t="str">
            <v>-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</row>
        <row r="1258">
          <cell r="B1258" t="str">
            <v>3207031</v>
          </cell>
          <cell r="C1258" t="str">
            <v>CNA 200 HF ARISTON Бак-аккумулятор</v>
          </cell>
          <cell r="D1258" t="str">
            <v>CNA 200 HF ARISTON  Бак-аккумулятор для комплекта</v>
          </cell>
          <cell r="E1258" t="str">
            <v>CNA 200 HF ARISTON</v>
          </cell>
          <cell r="F1258" t="str">
            <v>-</v>
          </cell>
          <cell r="G1258" t="str">
            <v>-</v>
          </cell>
          <cell r="H1258" t="str">
            <v>-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</row>
        <row r="1259">
          <cell r="B1259" t="str">
            <v>3207032</v>
          </cell>
          <cell r="C1259" t="str">
            <v>CNA 300 HF ARISTON Бак-аккумулятор</v>
          </cell>
          <cell r="D1259" t="str">
            <v>CNA 300 HF ARISTON  Бак-аккумулятор для комплекта</v>
          </cell>
          <cell r="E1259" t="str">
            <v>CNA 300 HF ARISTON</v>
          </cell>
          <cell r="F1259" t="str">
            <v>-</v>
          </cell>
          <cell r="G1259" t="str">
            <v>-</v>
          </cell>
          <cell r="H1259" t="str">
            <v>-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</row>
        <row r="1260">
          <cell r="B1260" t="str">
            <v>3208035</v>
          </cell>
          <cell r="C1260" t="str">
            <v>ПРЕДОХРАНИТЕЛЬНЫЙ КЛАПАН (3/4'' 6,5 БАР)</v>
          </cell>
          <cell r="D1260" t="str">
            <v>Предохранительный клапан 6,5 бар 3/4"</v>
          </cell>
          <cell r="E1260" t="str">
            <v>SAFETY VALVE WITH LEVER (3/4" 6,5 BAR)</v>
          </cell>
          <cell r="F1260">
            <v>2.7438700000000003</v>
          </cell>
          <cell r="G1260">
            <v>2.74</v>
          </cell>
          <cell r="H1260">
            <v>3.1634000000000002</v>
          </cell>
          <cell r="I1260">
            <v>2.7438799999999999</v>
          </cell>
          <cell r="J1260">
            <v>2.8223200000000004</v>
          </cell>
          <cell r="K1260">
            <v>329.26440000000002</v>
          </cell>
          <cell r="L1260">
            <v>191.8</v>
          </cell>
          <cell r="M1260">
            <v>278.37920000000003</v>
          </cell>
          <cell r="N1260">
            <v>0</v>
          </cell>
          <cell r="O1260">
            <v>0</v>
          </cell>
        </row>
        <row r="1261">
          <cell r="B1261" t="str">
            <v>3208036</v>
          </cell>
          <cell r="C1261" t="str">
            <v>Труба из ПВХ Ø125 мм длиной 1,5 м</v>
          </cell>
          <cell r="D1261" t="str">
            <v>Труба из ПВХ ø125 мм длиной 1,5 м</v>
          </cell>
          <cell r="E1261" t="str">
            <v>TUBO Ø125 (1,5M)</v>
          </cell>
          <cell r="F1261">
            <v>15.055290000000001</v>
          </cell>
          <cell r="G1261">
            <v>15.06</v>
          </cell>
          <cell r="H1261">
            <v>13.695210000000001</v>
          </cell>
          <cell r="I1261">
            <v>12.680689999999998</v>
          </cell>
          <cell r="J1261">
            <v>12.524370000000001</v>
          </cell>
          <cell r="K1261">
            <v>1806.6348</v>
          </cell>
          <cell r="L1261">
            <v>1054.2</v>
          </cell>
          <cell r="M1261">
            <v>1205.17848</v>
          </cell>
          <cell r="N1261">
            <v>0</v>
          </cell>
          <cell r="O1261">
            <v>0</v>
          </cell>
        </row>
        <row r="1262">
          <cell r="B1262" t="str">
            <v>3208037</v>
          </cell>
          <cell r="C1262" t="str">
            <v>Труба из ПВХ Ø125 мм длиной 1 м</v>
          </cell>
          <cell r="D1262" t="str">
            <v>Труба из ПВХ ø125 мм длиной 1 м</v>
          </cell>
          <cell r="E1262" t="str">
            <v>TUBO Ø125 (1M)</v>
          </cell>
          <cell r="F1262">
            <v>15.41394</v>
          </cell>
          <cell r="G1262">
            <v>15.21</v>
          </cell>
          <cell r="H1262">
            <v>14.03589</v>
          </cell>
          <cell r="I1262">
            <v>13.752139999999997</v>
          </cell>
          <cell r="J1262">
            <v>13.640309999999999</v>
          </cell>
          <cell r="K1262">
            <v>1849.6728000000001</v>
          </cell>
          <cell r="L1262">
            <v>1064.7</v>
          </cell>
          <cell r="M1262">
            <v>1235.15832</v>
          </cell>
          <cell r="N1262">
            <v>0</v>
          </cell>
          <cell r="O1262">
            <v>0</v>
          </cell>
        </row>
        <row r="1263">
          <cell r="B1263" t="str">
            <v>3208038</v>
          </cell>
          <cell r="C1263" t="str">
            <v>ABS подключение для трубы ø125 мм</v>
          </cell>
          <cell r="D1263" t="str">
            <v>ABS подключение для трубы ø125 мм</v>
          </cell>
          <cell r="E1263" t="str">
            <v>GIUNTO Ø125</v>
          </cell>
          <cell r="F1263">
            <v>3.1667200000000002</v>
          </cell>
          <cell r="G1263">
            <v>3.09</v>
          </cell>
          <cell r="H1263">
            <v>2.9059200000000001</v>
          </cell>
          <cell r="I1263">
            <v>2.8288199999999999</v>
          </cell>
          <cell r="J1263">
            <v>2.8228400000000002</v>
          </cell>
          <cell r="K1263">
            <v>380.00640000000004</v>
          </cell>
          <cell r="L1263">
            <v>216.29999999999998</v>
          </cell>
          <cell r="M1263">
            <v>255.72095999999999</v>
          </cell>
          <cell r="N1263">
            <v>0</v>
          </cell>
          <cell r="O1263">
            <v>0</v>
          </cell>
        </row>
        <row r="1264">
          <cell r="B1264" t="str">
            <v>3208039</v>
          </cell>
          <cell r="C1264" t="str">
            <v>Гибкое подключение Ø125 мм</v>
          </cell>
          <cell r="D1264" t="str">
            <v>Гибкое подключение ø125 мм</v>
          </cell>
          <cell r="E1264" t="str">
            <v>GIUNTO FLESSIBILE Ø125</v>
          </cell>
          <cell r="F1264">
            <v>25.515800000000002</v>
          </cell>
          <cell r="G1264">
            <v>25.52</v>
          </cell>
          <cell r="H1264">
            <v>21.224430000000002</v>
          </cell>
          <cell r="I1264">
            <v>21.22438</v>
          </cell>
          <cell r="J1264">
            <v>20.46491</v>
          </cell>
          <cell r="K1264">
            <v>3061.8960000000002</v>
          </cell>
          <cell r="L1264">
            <v>1786.3999999999999</v>
          </cell>
          <cell r="M1264">
            <v>1867.7498400000002</v>
          </cell>
          <cell r="N1264">
            <v>0</v>
          </cell>
          <cell r="O1264">
            <v>0</v>
          </cell>
        </row>
        <row r="1265">
          <cell r="B1265" t="str">
            <v>3208040</v>
          </cell>
          <cell r="C1265" t="str">
            <v>ABS отвод 90° ø125 мм</v>
          </cell>
          <cell r="D1265" t="str">
            <v>ABS отвод 90° ø125 мм</v>
          </cell>
          <cell r="E1265" t="str">
            <v>CURVA Ø125 A 90°</v>
          </cell>
          <cell r="F1265">
            <v>4.7773799999999991</v>
          </cell>
          <cell r="G1265">
            <v>4.6399999999999997</v>
          </cell>
          <cell r="H1265">
            <v>4.1165699999999994</v>
          </cell>
          <cell r="I1265">
            <v>3.9589000000000003</v>
          </cell>
          <cell r="J1265">
            <v>3.9567399999999999</v>
          </cell>
          <cell r="K1265">
            <v>573.28559999999993</v>
          </cell>
          <cell r="L1265">
            <v>324.79999999999995</v>
          </cell>
          <cell r="M1265">
            <v>362.25815999999998</v>
          </cell>
          <cell r="N1265">
            <v>0</v>
          </cell>
          <cell r="O1265">
            <v>0</v>
          </cell>
        </row>
        <row r="1266">
          <cell r="B1266" t="str">
            <v>3208041</v>
          </cell>
          <cell r="C1266" t="str">
            <v>Хомуты для трубы Ø125 мм</v>
          </cell>
          <cell r="D1266" t="str">
            <v>Хомуты для трубы ø125 мм с саморезами 5 x 45 и прокладками</v>
          </cell>
          <cell r="E1266" t="str">
            <v>2 STAFFE Ø125-VITI 5X45-TASSELLI</v>
          </cell>
          <cell r="F1266">
            <v>3.3715999999999999</v>
          </cell>
          <cell r="G1266">
            <v>3.37</v>
          </cell>
          <cell r="H1266">
            <v>3.02563</v>
          </cell>
          <cell r="I1266">
            <v>2.9785600000000003</v>
          </cell>
          <cell r="J1266">
            <v>2.9574799999999999</v>
          </cell>
          <cell r="K1266">
            <v>404.59199999999998</v>
          </cell>
          <cell r="L1266">
            <v>235.9</v>
          </cell>
          <cell r="M1266">
            <v>266.25544000000002</v>
          </cell>
          <cell r="N1266">
            <v>0</v>
          </cell>
          <cell r="O1266">
            <v>0</v>
          </cell>
        </row>
        <row r="1267">
          <cell r="B1267" t="str">
            <v>3208042</v>
          </cell>
          <cell r="C1267" t="str">
            <v>ABS вертик. адаптер с Ø125 мм-150х70</v>
          </cell>
          <cell r="D1267" t="str">
            <v>ABS вертикальный адаптер с ø125 мм на 150х70</v>
          </cell>
          <cell r="E1267" t="str">
            <v>CURVA VERTICALE Ø125 A RETT. 150X70</v>
          </cell>
          <cell r="F1267">
            <v>4.1823600000000001</v>
          </cell>
          <cell r="G1267">
            <v>4.12</v>
          </cell>
          <cell r="H1267">
            <v>3.6149200000000006</v>
          </cell>
          <cell r="I1267">
            <v>3.5437400000000006</v>
          </cell>
          <cell r="J1267">
            <v>3.5104899999999999</v>
          </cell>
          <cell r="K1267">
            <v>501.88319999999999</v>
          </cell>
          <cell r="L1267">
            <v>288.40000000000003</v>
          </cell>
          <cell r="M1267">
            <v>318.11296000000004</v>
          </cell>
          <cell r="N1267">
            <v>0</v>
          </cell>
          <cell r="O1267">
            <v>0</v>
          </cell>
        </row>
        <row r="1268">
          <cell r="B1268" t="str">
            <v>3208043</v>
          </cell>
          <cell r="C1268" t="str">
            <v>ABS гориз. адаптер с Ø125 мм на 150х70</v>
          </cell>
          <cell r="D1268" t="str">
            <v>ABS горизонтальный адаптер с ø125 мм на 150х70</v>
          </cell>
          <cell r="E1268" t="str">
            <v>GIUNTO ORIZZONTALE Ø125 A RETT. 150X70</v>
          </cell>
          <cell r="F1268">
            <v>4.1002899999999993</v>
          </cell>
          <cell r="G1268">
            <v>4.0199999999999996</v>
          </cell>
          <cell r="H1268">
            <v>3.5907200000000001</v>
          </cell>
          <cell r="I1268">
            <v>3.4821</v>
          </cell>
          <cell r="J1268">
            <v>3.4297399999999998</v>
          </cell>
          <cell r="K1268">
            <v>492.03479999999996</v>
          </cell>
          <cell r="L1268">
            <v>281.39999999999998</v>
          </cell>
          <cell r="M1268">
            <v>315.98336</v>
          </cell>
          <cell r="N1268">
            <v>0</v>
          </cell>
          <cell r="O1268">
            <v>0</v>
          </cell>
        </row>
        <row r="1269">
          <cell r="B1269" t="str">
            <v>3208044</v>
          </cell>
          <cell r="C1269" t="str">
            <v>Труба из ПВХ 150х70 мм длиной 1,5 м</v>
          </cell>
          <cell r="D1269" t="str">
            <v>Труба из ПВХ 150х70 мм длиной 1,5 м</v>
          </cell>
          <cell r="E1269" t="str">
            <v>TUBE RETTANGOLARE (HP PART)</v>
          </cell>
          <cell r="F1269">
            <v>15.353100000000001</v>
          </cell>
          <cell r="G1269">
            <v>15.17</v>
          </cell>
          <cell r="H1269">
            <v>13.423020000000001</v>
          </cell>
          <cell r="I1269">
            <v>12.851099999999999</v>
          </cell>
          <cell r="J1269">
            <v>12.633719999999999</v>
          </cell>
          <cell r="K1269">
            <v>1842.3720000000001</v>
          </cell>
          <cell r="L1269">
            <v>1061.9000000000001</v>
          </cell>
          <cell r="M1269">
            <v>1181.22576</v>
          </cell>
          <cell r="N1269">
            <v>0</v>
          </cell>
          <cell r="O1269">
            <v>0</v>
          </cell>
        </row>
        <row r="1270">
          <cell r="B1270" t="str">
            <v>3208045</v>
          </cell>
          <cell r="C1270" t="str">
            <v>ABS адаптер для трубы 150х70</v>
          </cell>
          <cell r="D1270" t="str">
            <v>ABS адаптер для трубы 150х70</v>
          </cell>
          <cell r="E1270" t="str">
            <v>GIUNTO RETTANGOLARE 150X70</v>
          </cell>
          <cell r="F1270">
            <v>3.3205999999999998</v>
          </cell>
          <cell r="G1270">
            <v>3.26</v>
          </cell>
          <cell r="H1270">
            <v>3.0247699999999997</v>
          </cell>
          <cell r="I1270">
            <v>2.93581</v>
          </cell>
          <cell r="J1270">
            <v>2.9323600000000001</v>
          </cell>
          <cell r="K1270">
            <v>398.47199999999998</v>
          </cell>
          <cell r="L1270">
            <v>228.2</v>
          </cell>
          <cell r="M1270">
            <v>266.17975999999999</v>
          </cell>
          <cell r="N1270">
            <v>0</v>
          </cell>
          <cell r="O1270">
            <v>0</v>
          </cell>
        </row>
        <row r="1271">
          <cell r="B1271" t="str">
            <v>3208046</v>
          </cell>
          <cell r="C1271" t="str">
            <v>ABS вертикальный отвод для трубы 150х70</v>
          </cell>
          <cell r="D1271" t="str">
            <v>ABS вертикальный отвод для трубы 150х70</v>
          </cell>
          <cell r="E1271" t="str">
            <v>CURVA VERTICALE RETTANGOLARE 150X70</v>
          </cell>
          <cell r="F1271">
            <v>4.0709799999999996</v>
          </cell>
          <cell r="G1271">
            <v>4.07</v>
          </cell>
          <cell r="H1271">
            <v>3.7239000000000004</v>
          </cell>
          <cell r="I1271">
            <v>3.5445099999999998</v>
          </cell>
          <cell r="J1271">
            <v>3.4900300000000004</v>
          </cell>
          <cell r="K1271">
            <v>488.51759999999996</v>
          </cell>
          <cell r="L1271">
            <v>284.90000000000003</v>
          </cell>
          <cell r="M1271">
            <v>327.70320000000004</v>
          </cell>
          <cell r="N1271">
            <v>0</v>
          </cell>
          <cell r="O1271">
            <v>0</v>
          </cell>
        </row>
        <row r="1272">
          <cell r="B1272" t="str">
            <v>3208047</v>
          </cell>
          <cell r="C1272" t="str">
            <v>ABS горизонтальный отвод для трубы150х70</v>
          </cell>
          <cell r="D1272" t="str">
            <v>ABS горизонтальный отвод для трубы 150х70</v>
          </cell>
          <cell r="E1272" t="str">
            <v>CURVA ORIZZONTALE RETTANGOLARE 150X70</v>
          </cell>
          <cell r="F1272">
            <v>4.0695100000000002</v>
          </cell>
          <cell r="G1272">
            <v>4.07</v>
          </cell>
          <cell r="H1272">
            <v>4.0694799999999995</v>
          </cell>
          <cell r="I1272">
            <v>3.8421900000000004</v>
          </cell>
          <cell r="J1272">
            <v>3.7713800000000002</v>
          </cell>
          <cell r="K1272">
            <v>488.34120000000001</v>
          </cell>
          <cell r="L1272">
            <v>284.90000000000003</v>
          </cell>
          <cell r="M1272">
            <v>358.11424</v>
          </cell>
          <cell r="N1272">
            <v>0</v>
          </cell>
          <cell r="O1272">
            <v>0</v>
          </cell>
        </row>
        <row r="1273">
          <cell r="B1273" t="str">
            <v>3208048</v>
          </cell>
          <cell r="C1273" t="str">
            <v>Хомуты для трубы 150х70  (2 шт.)</v>
          </cell>
          <cell r="D1273" t="str">
            <v>Хомуты для трубы 150х70 с саморезами 5 x 45 и прокладками (2 шт.)</v>
          </cell>
          <cell r="E1273" t="str">
            <v>2 STAFFE 150 X 70 VITI 5 X 45 TA</v>
          </cell>
          <cell r="F1273">
            <v>3.1535899999999999</v>
          </cell>
          <cell r="G1273">
            <v>3.15</v>
          </cell>
          <cell r="H1273">
            <v>3.1538599999999999</v>
          </cell>
          <cell r="I1273">
            <v>3.0230100000000002</v>
          </cell>
          <cell r="J1273">
            <v>3.0378699999999998</v>
          </cell>
          <cell r="K1273">
            <v>378.43079999999998</v>
          </cell>
          <cell r="L1273">
            <v>220.5</v>
          </cell>
          <cell r="M1273">
            <v>277.53967999999998</v>
          </cell>
          <cell r="N1273">
            <v>0</v>
          </cell>
          <cell r="O1273">
            <v>0</v>
          </cell>
        </row>
        <row r="1274">
          <cell r="B1274" t="str">
            <v>3208049</v>
          </cell>
          <cell r="C1274" t="str">
            <v>ABS крышка 190x160 для трубы Ø100-125</v>
          </cell>
          <cell r="D1274" t="str">
            <v>ABS крышка 190x160 для трубы ø от 100 до 125</v>
          </cell>
          <cell r="E1274" t="str">
            <v>COPRIFORO 190X160 PER TUBI Ø100-125</v>
          </cell>
          <cell r="F1274">
            <v>2.80735</v>
          </cell>
          <cell r="G1274">
            <v>2.81</v>
          </cell>
          <cell r="H1274">
            <v>2.6742599999999999</v>
          </cell>
          <cell r="I1274">
            <v>2.5728999999999997</v>
          </cell>
          <cell r="J1274">
            <v>2.57565</v>
          </cell>
          <cell r="K1274">
            <v>336.88200000000001</v>
          </cell>
          <cell r="L1274">
            <v>196.70000000000002</v>
          </cell>
          <cell r="M1274">
            <v>235.33488</v>
          </cell>
          <cell r="N1274">
            <v>0</v>
          </cell>
          <cell r="O1274">
            <v>0</v>
          </cell>
        </row>
        <row r="1275">
          <cell r="B1275" t="str">
            <v>3208050</v>
          </cell>
          <cell r="C1275" t="str">
            <v>Гибкие решетки  ø от 100 до 160 мм</v>
          </cell>
          <cell r="D1275" t="str">
            <v>Гибкие решетки с прокладками ø186 мм и отверстием ø от 100 до 160 мм, толщиной 15 мм.</v>
          </cell>
          <cell r="E1275" t="str">
            <v>GRIGLIA PIEGHEVOLE CON MOLLE 125 CM2</v>
          </cell>
          <cell r="F1275">
            <v>5.4647300000000003</v>
          </cell>
          <cell r="G1275">
            <v>5.29</v>
          </cell>
          <cell r="H1275">
            <v>4.6094400000000002</v>
          </cell>
          <cell r="I1275">
            <v>4.4501499999999998</v>
          </cell>
          <cell r="J1275">
            <v>4.3738000000000001</v>
          </cell>
          <cell r="K1275">
            <v>655.76760000000002</v>
          </cell>
          <cell r="L1275">
            <v>370.3</v>
          </cell>
          <cell r="M1275">
            <v>405.63072</v>
          </cell>
          <cell r="N1275">
            <v>0</v>
          </cell>
          <cell r="O1275">
            <v>0</v>
          </cell>
        </row>
        <row r="1276">
          <cell r="B1276" t="str">
            <v>3208051</v>
          </cell>
          <cell r="C1276" t="str">
            <v>Гибкая подводка</v>
          </cell>
          <cell r="D1276" t="str">
            <v>Гибкая подводка</v>
          </cell>
          <cell r="E1276" t="str">
            <v>GIUNTO FLESSIBILE IN TESSUTO</v>
          </cell>
          <cell r="F1276">
            <v>8.1850000000000005</v>
          </cell>
          <cell r="G1276">
            <v>8.19</v>
          </cell>
          <cell r="H1276">
            <v>8.1850000000000005</v>
          </cell>
          <cell r="I1276">
            <v>8.1850000000000005</v>
          </cell>
          <cell r="J1276">
            <v>8.1850000000000005</v>
          </cell>
          <cell r="K1276">
            <v>982.2</v>
          </cell>
          <cell r="L1276">
            <v>573.29999999999995</v>
          </cell>
          <cell r="M1276">
            <v>720.28</v>
          </cell>
          <cell r="N1276">
            <v>0</v>
          </cell>
          <cell r="O1276">
            <v>0</v>
          </cell>
        </row>
        <row r="1277">
          <cell r="B1277" t="str">
            <v>3208052</v>
          </cell>
          <cell r="C1277" t="str">
            <v>Комплект воздуховода Ø125</v>
          </cell>
          <cell r="D1277" t="str">
            <v>Комплект воздуховода 
Состав: ABS подключение для трубы ø125 мм; труба из ПВХ ø125 мм длиной 1 м; гибкие решетки с прокладками ø186 мм и отверстием ø от 100 до 160 мм, толщиной 15 мм.</v>
          </cell>
          <cell r="E1277" t="str">
            <v>KIT ARIANUOS PER MURO PERIM (HP)</v>
          </cell>
          <cell r="F1277">
            <v>15.99</v>
          </cell>
          <cell r="G1277">
            <v>14.55</v>
          </cell>
          <cell r="H1277">
            <v>12.113630000000001</v>
          </cell>
          <cell r="I1277">
            <v>11.204359999999999</v>
          </cell>
          <cell r="J1277">
            <v>11.41943</v>
          </cell>
          <cell r="K1277">
            <v>1918.8</v>
          </cell>
          <cell r="L1277">
            <v>1018.5</v>
          </cell>
          <cell r="M1277">
            <v>1065.99944</v>
          </cell>
          <cell r="N1277">
            <v>0</v>
          </cell>
          <cell r="O1277">
            <v>0</v>
          </cell>
        </row>
        <row r="1278">
          <cell r="B1278" t="str">
            <v>3208053</v>
          </cell>
          <cell r="C1278" t="str">
            <v>Комплект воздуховода внутренний Ø125 мм</v>
          </cell>
          <cell r="D1278" t="str">
            <v>Комплект воздуховода внутренний
Состав: ABS вертикальный адаптер  с ø125 мм на 150х70; труба из ПВХ 150х70 мм длиной 1,5 м; ABS горизонтальный адаптер  с ø125 мм на 150х70;  труба из ПВХ ø125 мм длиной 1 м;  гибкие решетки с прокладками ø186 мм  центрирующими пружинами, отверстием ø от 100 до 160 мм, толщиной 15 мм; 2 хомута для трубы 150х70 с саморезами 5 x 45 и прокладками</v>
          </cell>
          <cell r="E1278" t="str">
            <v>KIT ARIANUOS PER MURO INTER (HP)</v>
          </cell>
          <cell r="F1278">
            <v>29.763639999999999</v>
          </cell>
          <cell r="G1278">
            <v>22.38</v>
          </cell>
          <cell r="H1278">
            <v>22.376709999999999</v>
          </cell>
          <cell r="I1278">
            <v>22.376709999999999</v>
          </cell>
          <cell r="J1278">
            <v>22.80705</v>
          </cell>
          <cell r="K1278">
            <v>3571.6367999999998</v>
          </cell>
          <cell r="L1278">
            <v>1566.6</v>
          </cell>
          <cell r="M1278">
            <v>1969.15048</v>
          </cell>
          <cell r="N1278">
            <v>0</v>
          </cell>
          <cell r="O1278">
            <v>0</v>
          </cell>
        </row>
        <row r="1279">
          <cell r="B1279" t="str">
            <v>3024261</v>
          </cell>
          <cell r="C1279" t="str">
            <v>SOLAR STATION PRO Модуль с насосной груп</v>
          </cell>
          <cell r="D1279" t="str">
            <v>Солнечный модуль SOLAR STATION PRO, с насосной группой</v>
          </cell>
          <cell r="E1279" t="str">
            <v>SOLAR STATION PRO</v>
          </cell>
          <cell r="F1279" t="str">
            <v>-</v>
          </cell>
          <cell r="G1279" t="str">
            <v>-</v>
          </cell>
          <cell r="H1279" t="str">
            <v>-</v>
          </cell>
          <cell r="I1279">
            <v>0</v>
          </cell>
          <cell r="J1279">
            <v>1723.9194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</row>
        <row r="1280">
          <cell r="B1280" t="str">
            <v>3024263</v>
          </cell>
          <cell r="C1280" t="str">
            <v>Модуль приготовления ГВ FWS PRO MIDI</v>
          </cell>
          <cell r="D1280" t="str">
            <v>Модуль приготовления горячей воды средний PRO</v>
          </cell>
          <cell r="E1280" t="str">
            <v>FWS PRO MIDI</v>
          </cell>
          <cell r="F1280" t="str">
            <v>-</v>
          </cell>
          <cell r="G1280" t="str">
            <v>-</v>
          </cell>
          <cell r="H1280" t="str">
            <v>-</v>
          </cell>
          <cell r="I1280">
            <v>0</v>
          </cell>
          <cell r="J1280">
            <v>1055.37267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</row>
        <row r="1281">
          <cell r="B1281" t="str">
            <v>3208061</v>
          </cell>
          <cell r="C1281" t="str">
            <v>Комплект воздуховода с жестк.трубой Ø150</v>
          </cell>
          <cell r="D1281" t="str">
            <v>Комплект воздуховода с жесткой трубой Ø150, 2,5м
Состав: гибкая решетка с прокладками, две жесткие трубы (1 и 1,5 м) и адаптер</v>
          </cell>
          <cell r="E1281" t="str">
            <v>AIR KIT WITH RIGID PIPES Ø150</v>
          </cell>
          <cell r="F1281">
            <v>35.226599999999998</v>
          </cell>
          <cell r="G1281">
            <v>34.86</v>
          </cell>
          <cell r="H1281">
            <v>26.593389999999999</v>
          </cell>
          <cell r="I1281">
            <v>24.65334</v>
          </cell>
          <cell r="J1281">
            <v>23.76679</v>
          </cell>
          <cell r="K1281">
            <v>4227.192</v>
          </cell>
          <cell r="L1281">
            <v>2440.1999999999998</v>
          </cell>
          <cell r="M1281">
            <v>2340.2183199999999</v>
          </cell>
          <cell r="N1281">
            <v>0</v>
          </cell>
          <cell r="O1281">
            <v>0</v>
          </cell>
        </row>
        <row r="1282">
          <cell r="B1282" t="str">
            <v>3208062</v>
          </cell>
          <cell r="C1282" t="str">
            <v>Комплект воздуховода с гибк.трубой Ø150</v>
          </cell>
          <cell r="D1282" t="str">
            <v>Комплект воздуховода с гибкой трубой Ø150
Состав: гибкая решетка с прокладками, гикая труба (1 м), две жесткие трубы (1 и 1,5 м), хомуты (3 шт.)</v>
          </cell>
          <cell r="E1282" t="str">
            <v>AIR KIT WITH FLEXIBLE PIPES Ø150</v>
          </cell>
          <cell r="F1282">
            <v>49.120449999999998</v>
          </cell>
          <cell r="G1282">
            <v>34.380000000000003</v>
          </cell>
          <cell r="H1282">
            <v>41.272300000000001</v>
          </cell>
          <cell r="I1282">
            <v>34.384060000000005</v>
          </cell>
          <cell r="J1282">
            <v>32.182749999999999</v>
          </cell>
          <cell r="K1282">
            <v>5894.4539999999997</v>
          </cell>
          <cell r="L1282">
            <v>2406.6000000000004</v>
          </cell>
          <cell r="M1282">
            <v>3631.9623999999999</v>
          </cell>
          <cell r="N1282">
            <v>0</v>
          </cell>
          <cell r="O1282">
            <v>0</v>
          </cell>
        </row>
        <row r="1283">
          <cell r="B1283" t="str">
            <v>3208063</v>
          </cell>
          <cell r="C1283" t="str">
            <v>Труба Ø150 1 м</v>
          </cell>
          <cell r="D1283" t="str">
            <v>Труба ø150 1 м</v>
          </cell>
          <cell r="E1283" t="str">
            <v>PIPE Ø150 1M</v>
          </cell>
          <cell r="F1283">
            <v>14.22461</v>
          </cell>
          <cell r="G1283">
            <v>13.83</v>
          </cell>
          <cell r="H1283">
            <v>12.409759999999999</v>
          </cell>
          <cell r="I1283">
            <v>12.07014</v>
          </cell>
          <cell r="J1283">
            <v>11.9345</v>
          </cell>
          <cell r="K1283">
            <v>1706.9531999999999</v>
          </cell>
          <cell r="L1283">
            <v>968.1</v>
          </cell>
          <cell r="M1283">
            <v>1092.0588799999998</v>
          </cell>
          <cell r="N1283">
            <v>0</v>
          </cell>
          <cell r="O1283">
            <v>0</v>
          </cell>
        </row>
        <row r="1284">
          <cell r="B1284" t="str">
            <v>3208064</v>
          </cell>
          <cell r="C1284" t="str">
            <v>Труба Ø150 1,5 м</v>
          </cell>
          <cell r="D1284" t="str">
            <v>Труба ø150 1,5 м</v>
          </cell>
          <cell r="E1284" t="str">
            <v>PIPE Ø150 1,5M</v>
          </cell>
          <cell r="F1284">
            <v>17.39875</v>
          </cell>
          <cell r="G1284">
            <v>17.399999999999999</v>
          </cell>
          <cell r="H1284">
            <v>15.42432</v>
          </cell>
          <cell r="I1284">
            <v>14.646000000000001</v>
          </cell>
          <cell r="J1284">
            <v>14.37378</v>
          </cell>
          <cell r="K1284">
            <v>2087.85</v>
          </cell>
          <cell r="L1284">
            <v>1218</v>
          </cell>
          <cell r="M1284">
            <v>1357.34016</v>
          </cell>
          <cell r="N1284">
            <v>0</v>
          </cell>
          <cell r="O1284">
            <v>0</v>
          </cell>
        </row>
        <row r="1285">
          <cell r="B1285" t="str">
            <v>3208065</v>
          </cell>
          <cell r="C1285" t="str">
            <v>Труба Ø150 0,1 м</v>
          </cell>
          <cell r="D1285" t="str">
            <v>Труба ø150 0,1 м</v>
          </cell>
          <cell r="E1285" t="str">
            <v>PIPE Ø150 0,15M</v>
          </cell>
          <cell r="F1285">
            <v>1.81273</v>
          </cell>
          <cell r="G1285">
            <v>1.81</v>
          </cell>
          <cell r="H1285">
            <v>1.8130000000000002</v>
          </cell>
          <cell r="I1285">
            <v>1.8129500000000001</v>
          </cell>
          <cell r="J1285">
            <v>1.8115699999999999</v>
          </cell>
          <cell r="K1285">
            <v>217.52760000000001</v>
          </cell>
          <cell r="L1285">
            <v>126.7</v>
          </cell>
          <cell r="M1285">
            <v>159.54400000000001</v>
          </cell>
          <cell r="N1285">
            <v>0</v>
          </cell>
          <cell r="O1285">
            <v>0</v>
          </cell>
        </row>
        <row r="1286">
          <cell r="B1286" t="str">
            <v>3208066</v>
          </cell>
          <cell r="C1286" t="str">
            <v>Адаптер ø150</v>
          </cell>
          <cell r="D1286" t="str">
            <v>Адаптер ø150</v>
          </cell>
          <cell r="E1286" t="str">
            <v>JOINT Ø150</v>
          </cell>
          <cell r="F1286">
            <v>3.7104399999999997</v>
          </cell>
          <cell r="G1286">
            <v>3.65</v>
          </cell>
          <cell r="H1286">
            <v>3.37392</v>
          </cell>
          <cell r="I1286">
            <v>3.2167000000000003</v>
          </cell>
          <cell r="J1286">
            <v>3.2010500000000004</v>
          </cell>
          <cell r="K1286">
            <v>445.25279999999998</v>
          </cell>
          <cell r="L1286">
            <v>255.5</v>
          </cell>
          <cell r="M1286">
            <v>296.90496000000002</v>
          </cell>
          <cell r="N1286">
            <v>0</v>
          </cell>
          <cell r="O1286">
            <v>0</v>
          </cell>
        </row>
        <row r="1287">
          <cell r="B1287" t="str">
            <v>3208067</v>
          </cell>
          <cell r="C1287" t="str">
            <v>Отвод 90° Ø150</v>
          </cell>
          <cell r="D1287" t="str">
            <v>Отвод 90° ø150</v>
          </cell>
          <cell r="E1287" t="str">
            <v>90° ELBOW Ø150</v>
          </cell>
          <cell r="F1287">
            <v>5.9776800000000003</v>
          </cell>
          <cell r="G1287">
            <v>5.8</v>
          </cell>
          <cell r="H1287">
            <v>5.0363800000000003</v>
          </cell>
          <cell r="I1287">
            <v>4.8156400000000001</v>
          </cell>
          <cell r="J1287">
            <v>4.7520800000000003</v>
          </cell>
          <cell r="K1287">
            <v>717.32159999999999</v>
          </cell>
          <cell r="L1287">
            <v>406</v>
          </cell>
          <cell r="M1287">
            <v>443.20143999999999</v>
          </cell>
          <cell r="N1287">
            <v>0</v>
          </cell>
          <cell r="O1287">
            <v>0</v>
          </cell>
        </row>
        <row r="1288">
          <cell r="B1288" t="str">
            <v>3208068</v>
          </cell>
          <cell r="C1288" t="str">
            <v>Хомуты для трубы Ø125 мм (2 шт.)</v>
          </cell>
          <cell r="D1288" t="str">
            <v>Хомуты для трубы ø125 мм (2 шт.)</v>
          </cell>
          <cell r="E1288" t="str">
            <v>2 PIPE HANGERS Ø150</v>
          </cell>
          <cell r="F1288">
            <v>5.844009999999999</v>
          </cell>
          <cell r="G1288">
            <v>5.84</v>
          </cell>
          <cell r="H1288">
            <v>5.8442800000000004</v>
          </cell>
          <cell r="I1288">
            <v>5.8442299999999996</v>
          </cell>
          <cell r="J1288">
            <v>5.8010900000000003</v>
          </cell>
          <cell r="K1288">
            <v>701.2811999999999</v>
          </cell>
          <cell r="L1288">
            <v>408.8</v>
          </cell>
          <cell r="M1288">
            <v>514.29664000000002</v>
          </cell>
          <cell r="N1288">
            <v>0</v>
          </cell>
          <cell r="O1288">
            <v>0</v>
          </cell>
        </row>
        <row r="1289">
          <cell r="B1289" t="str">
            <v>3208069</v>
          </cell>
          <cell r="C1289" t="str">
            <v>Труба гибкая Ø150 0,56 м</v>
          </cell>
          <cell r="D1289" t="str">
            <v>Труба гибкая ø150 1 м</v>
          </cell>
          <cell r="E1289" t="str">
            <v>FLEXIBLE PIPE Ø150 0,56 M</v>
          </cell>
          <cell r="F1289">
            <v>2.0071500000000002</v>
          </cell>
          <cell r="G1289">
            <v>2.0099999999999998</v>
          </cell>
          <cell r="H1289">
            <v>2.0520200000000002</v>
          </cell>
          <cell r="I1289">
            <v>2.0073699999999999</v>
          </cell>
          <cell r="J1289">
            <v>2.0539099999999997</v>
          </cell>
          <cell r="K1289">
            <v>240.858</v>
          </cell>
          <cell r="L1289">
            <v>140.69999999999999</v>
          </cell>
          <cell r="M1289">
            <v>180.57776000000001</v>
          </cell>
          <cell r="N1289">
            <v>0</v>
          </cell>
          <cell r="O1289">
            <v>0</v>
          </cell>
        </row>
        <row r="1290">
          <cell r="B1290" t="str">
            <v>3208070</v>
          </cell>
          <cell r="C1290" t="str">
            <v>VALVOLA CON LEVA G 3/4"</v>
          </cell>
          <cell r="D1290" t="str">
            <v>VALVOLA CON LEVA G 3/4"</v>
          </cell>
          <cell r="E1290" t="str">
            <v>VALVOLA CON LEVA G 3/4"</v>
          </cell>
          <cell r="F1290" t="str">
            <v>-</v>
          </cell>
          <cell r="G1290" t="str">
            <v>-</v>
          </cell>
          <cell r="H1290" t="e">
            <v>#N/A</v>
          </cell>
          <cell r="I1290">
            <v>0</v>
          </cell>
          <cell r="J1290">
            <v>2.6061000000000001</v>
          </cell>
          <cell r="K1290">
            <v>0</v>
          </cell>
          <cell r="L1290">
            <v>0</v>
          </cell>
          <cell r="M1290" t="e">
            <v>#N/A</v>
          </cell>
          <cell r="N1290">
            <v>0</v>
          </cell>
          <cell r="O1290">
            <v>0</v>
          </cell>
        </row>
        <row r="1291">
          <cell r="B1291" t="str">
            <v>3208071</v>
          </cell>
          <cell r="C1291" t="str">
            <v>Комплект воздуховода с жестк.трубой Ø200</v>
          </cell>
          <cell r="D1291" t="str">
            <v>Комплект воздуховода с жесткой трубой Ø200, 3 м
Состав: гибкая решетка с прокладками, две жесткие трубы (1 и 2 м) и адаптер</v>
          </cell>
          <cell r="E1291" t="str">
            <v>AIR KIT WITH RIGID PIPES Ø200</v>
          </cell>
          <cell r="F1291">
            <v>49.994370000000004</v>
          </cell>
          <cell r="G1291">
            <v>49.99</v>
          </cell>
          <cell r="H1291">
            <v>44.802910000000004</v>
          </cell>
          <cell r="I1291">
            <v>41.8125</v>
          </cell>
          <cell r="J1291">
            <v>39.750620000000005</v>
          </cell>
          <cell r="K1291">
            <v>5999.3244000000004</v>
          </cell>
          <cell r="L1291">
            <v>3499.3</v>
          </cell>
          <cell r="M1291">
            <v>3942.6560800000002</v>
          </cell>
          <cell r="N1291">
            <v>0</v>
          </cell>
          <cell r="O1291">
            <v>0</v>
          </cell>
        </row>
        <row r="1292">
          <cell r="B1292" t="str">
            <v>3208072</v>
          </cell>
          <cell r="C1292" t="str">
            <v>Труба Ø200 1 м</v>
          </cell>
          <cell r="D1292" t="str">
            <v>Труба ø200 1 м</v>
          </cell>
          <cell r="E1292" t="str">
            <v>PIPE Ø200 1M</v>
          </cell>
          <cell r="F1292">
            <v>17.086869999999998</v>
          </cell>
          <cell r="G1292">
            <v>16.64</v>
          </cell>
          <cell r="H1292">
            <v>15.42488</v>
          </cell>
          <cell r="I1292">
            <v>13.91676</v>
          </cell>
          <cell r="J1292">
            <v>13.563330000000001</v>
          </cell>
          <cell r="K1292">
            <v>2050.4243999999999</v>
          </cell>
          <cell r="L1292">
            <v>1164.8</v>
          </cell>
          <cell r="M1292">
            <v>1357.3894399999999</v>
          </cell>
          <cell r="N1292">
            <v>0</v>
          </cell>
          <cell r="O1292">
            <v>0</v>
          </cell>
        </row>
        <row r="1293">
          <cell r="B1293" t="str">
            <v>3208073</v>
          </cell>
          <cell r="C1293" t="str">
            <v>Труба Ø200 2 м</v>
          </cell>
          <cell r="D1293" t="str">
            <v>Труба ø200 2 м</v>
          </cell>
          <cell r="E1293" t="str">
            <v>PIPE Ø200 2M</v>
          </cell>
          <cell r="F1293">
            <v>18.338610000000003</v>
          </cell>
          <cell r="G1293">
            <v>18.34</v>
          </cell>
          <cell r="H1293">
            <v>18.33888</v>
          </cell>
          <cell r="I1293">
            <v>18.338830000000002</v>
          </cell>
          <cell r="J1293">
            <v>18.374569999999999</v>
          </cell>
          <cell r="K1293">
            <v>2200.6332000000002</v>
          </cell>
          <cell r="L1293">
            <v>1283.8</v>
          </cell>
          <cell r="M1293">
            <v>1613.8214399999999</v>
          </cell>
          <cell r="N1293">
            <v>0</v>
          </cell>
          <cell r="O1293">
            <v>0</v>
          </cell>
        </row>
        <row r="1294">
          <cell r="B1294" t="str">
            <v>3208074</v>
          </cell>
          <cell r="C1294" t="str">
            <v>Адаптер Ø200</v>
          </cell>
          <cell r="D1294" t="str">
            <v>Адаптер ø200</v>
          </cell>
          <cell r="E1294" t="str">
            <v>JOINT Ø200</v>
          </cell>
          <cell r="F1294">
            <v>11.02511</v>
          </cell>
          <cell r="G1294">
            <v>10.84</v>
          </cell>
          <cell r="H1294">
            <v>8.7501499999999997</v>
          </cell>
          <cell r="I1294">
            <v>8.1412999999999993</v>
          </cell>
          <cell r="J1294">
            <v>7.9074099999999996</v>
          </cell>
          <cell r="K1294">
            <v>1323.0131999999999</v>
          </cell>
          <cell r="L1294">
            <v>758.8</v>
          </cell>
          <cell r="M1294">
            <v>770.01319999999998</v>
          </cell>
          <cell r="N1294">
            <v>0</v>
          </cell>
          <cell r="O1294">
            <v>0</v>
          </cell>
        </row>
        <row r="1295">
          <cell r="B1295" t="str">
            <v>3208075</v>
          </cell>
          <cell r="C1295" t="str">
            <v>Отвод 90° Ø200</v>
          </cell>
          <cell r="D1295" t="str">
            <v>Отвод 90° ø200</v>
          </cell>
          <cell r="E1295" t="str">
            <v>ELBOW Ø200</v>
          </cell>
          <cell r="F1295">
            <v>33.861650000000004</v>
          </cell>
          <cell r="G1295">
            <v>32.6</v>
          </cell>
          <cell r="H1295">
            <v>26.523429999999998</v>
          </cell>
          <cell r="I1295">
            <v>23.658550000000002</v>
          </cell>
          <cell r="J1295">
            <v>22.831029999999998</v>
          </cell>
          <cell r="K1295">
            <v>4063.3980000000001</v>
          </cell>
          <cell r="L1295">
            <v>2282</v>
          </cell>
          <cell r="M1295">
            <v>2334.0618399999998</v>
          </cell>
          <cell r="N1295">
            <v>0</v>
          </cell>
          <cell r="O1295">
            <v>0</v>
          </cell>
        </row>
        <row r="1296">
          <cell r="B1296" t="str">
            <v>3208076</v>
          </cell>
          <cell r="C1296" t="str">
            <v>Отвод 45° Ø200</v>
          </cell>
          <cell r="D1296" t="str">
            <v>Отвод 45° ø200</v>
          </cell>
          <cell r="E1296" t="str">
            <v>45° ELBOW Ø200</v>
          </cell>
          <cell r="F1296">
            <v>2.00745</v>
          </cell>
          <cell r="G1296">
            <v>2.0099999999999998</v>
          </cell>
          <cell r="H1296">
            <v>2.0520200000000002</v>
          </cell>
          <cell r="I1296">
            <v>2.0073699999999999</v>
          </cell>
          <cell r="J1296">
            <v>2.0539099999999997</v>
          </cell>
          <cell r="K1296">
            <v>240.89400000000001</v>
          </cell>
          <cell r="L1296">
            <v>140.69999999999999</v>
          </cell>
          <cell r="M1296">
            <v>180.57776000000001</v>
          </cell>
          <cell r="N1296">
            <v>0</v>
          </cell>
          <cell r="O1296">
            <v>0</v>
          </cell>
        </row>
        <row r="1297">
          <cell r="B1297" t="str">
            <v>3208077</v>
          </cell>
          <cell r="C1297" t="str">
            <v>Хомуты для трубы Ø200 мм (2 шт.)</v>
          </cell>
          <cell r="D1297" t="str">
            <v>Хомуты для трубы ø200 мм (2 шт.)</v>
          </cell>
          <cell r="E1297" t="str">
            <v>2 PIPE HANGERS Ø200</v>
          </cell>
          <cell r="F1297">
            <v>15.401490000000001</v>
          </cell>
          <cell r="G1297">
            <v>15.13</v>
          </cell>
          <cell r="H1297">
            <v>14.054120000000001</v>
          </cell>
          <cell r="I1297">
            <v>13.180689999999998</v>
          </cell>
          <cell r="J1297">
            <v>13.01651</v>
          </cell>
          <cell r="K1297">
            <v>1848.1788000000001</v>
          </cell>
          <cell r="L1297">
            <v>1059.1000000000001</v>
          </cell>
          <cell r="M1297">
            <v>1236.7625600000001</v>
          </cell>
          <cell r="N1297">
            <v>0</v>
          </cell>
          <cell r="O1297">
            <v>0</v>
          </cell>
        </row>
        <row r="1298">
          <cell r="B1298" t="str">
            <v>3208078</v>
          </cell>
          <cell r="C1298" t="str">
            <v>гибкая решетка с прокладками Ø165-200</v>
          </cell>
          <cell r="D1298" t="str">
            <v>гибкая решетка с прокладками ø165-200</v>
          </cell>
          <cell r="E1298" t="str">
            <v>GRATE WITH SPRINGS Ø200</v>
          </cell>
          <cell r="F1298">
            <v>5.5160299999999998</v>
          </cell>
          <cell r="G1298">
            <v>5.3</v>
          </cell>
          <cell r="H1298">
            <v>4.4901</v>
          </cell>
          <cell r="I1298">
            <v>4.4899399999999998</v>
          </cell>
          <cell r="J1298">
            <v>4.4144499999999995</v>
          </cell>
          <cell r="K1298">
            <v>661.92359999999996</v>
          </cell>
          <cell r="L1298">
            <v>371</v>
          </cell>
          <cell r="M1298">
            <v>395.12880000000001</v>
          </cell>
          <cell r="N1298">
            <v>0</v>
          </cell>
          <cell r="O1298">
            <v>0</v>
          </cell>
        </row>
        <row r="1299">
          <cell r="B1299" t="str">
            <v>3208085</v>
          </cell>
          <cell r="C1299" t="str">
            <v>Глушитель Ø200</v>
          </cell>
          <cell r="D1299" t="str">
            <v>Глушитель ø200</v>
          </cell>
          <cell r="E1299" t="str">
            <v>SILENCER HPWH BIG</v>
          </cell>
          <cell r="F1299">
            <v>16.672459999999997</v>
          </cell>
          <cell r="G1299">
            <v>16.670000000000002</v>
          </cell>
          <cell r="H1299">
            <v>16.683479999999999</v>
          </cell>
          <cell r="I1299">
            <v>16.476420000000001</v>
          </cell>
          <cell r="J1299">
            <v>16.58127</v>
          </cell>
          <cell r="K1299">
            <v>2000.6951999999999</v>
          </cell>
          <cell r="L1299">
            <v>1166.9000000000001</v>
          </cell>
          <cell r="M1299">
            <v>1468.14624</v>
          </cell>
          <cell r="N1299">
            <v>0</v>
          </cell>
          <cell r="O1299">
            <v>0</v>
          </cell>
        </row>
        <row r="1300">
          <cell r="B1300" t="str">
            <v>3208092</v>
          </cell>
          <cell r="C1300" t="str">
            <v>Комплект воздуховода Ø125 + отвод 90°</v>
          </cell>
          <cell r="D1300" t="str">
            <v>Комплект воздуховода 
Состав: ABS отвод 90° для трубы ø125 мм; труба из ПВХ ø125 мм  длиной 1 м; гибкие решетки с прокладками ø186 мм , центрирующими пружинами, и отверстием ø от 100 до 160 мм, толщиной 15 мм.</v>
          </cell>
          <cell r="E1300" t="str">
            <v>NUOS EVO AIR KIT FOR EXTERNAL WALL D125</v>
          </cell>
          <cell r="F1300">
            <v>17.57527</v>
          </cell>
          <cell r="G1300">
            <v>15.97</v>
          </cell>
          <cell r="H1300">
            <v>12.68404</v>
          </cell>
          <cell r="I1300">
            <v>12.29622</v>
          </cell>
          <cell r="J1300">
            <v>12.95618</v>
          </cell>
          <cell r="K1300">
            <v>2109.0324000000001</v>
          </cell>
          <cell r="L1300">
            <v>1117.9000000000001</v>
          </cell>
          <cell r="M1300">
            <v>1116.19552</v>
          </cell>
          <cell r="N1300">
            <v>0</v>
          </cell>
          <cell r="O1300">
            <v>0</v>
          </cell>
        </row>
        <row r="1301">
          <cell r="B1301" t="str">
            <v>3208093</v>
          </cell>
          <cell r="C1301" t="str">
            <v>Комплект воздуховода Ø150 и отводом</v>
          </cell>
          <cell r="D1301" t="str">
            <v>Комплект воздуховода с жесткой трубой Ø150, 2,5м
Состав: гибкая решетка с прокладками, две жесткие трубы (1 и 1,5 м) и отводом</v>
          </cell>
          <cell r="E1301" t="str">
            <v>NUOS EVO AIR KIT FOR EXTERNAL WALL D125</v>
          </cell>
          <cell r="F1301">
            <v>36.825629999999997</v>
          </cell>
          <cell r="G1301">
            <v>33.49</v>
          </cell>
          <cell r="H1301">
            <v>25.777730000000005</v>
          </cell>
          <cell r="I1301">
            <v>25.779399999999999</v>
          </cell>
          <cell r="J1301">
            <v>26.274229999999999</v>
          </cell>
          <cell r="K1301">
            <v>4419.0755999999992</v>
          </cell>
          <cell r="L1301">
            <v>2344.3000000000002</v>
          </cell>
          <cell r="M1301">
            <v>2268.4402400000004</v>
          </cell>
          <cell r="N1301">
            <v>0</v>
          </cell>
          <cell r="O1301">
            <v>0</v>
          </cell>
        </row>
        <row r="1302">
          <cell r="B1302" t="str">
            <v>3024264</v>
          </cell>
          <cell r="C1302" t="str">
            <v>Модуль приготовления ГВ FWS PRO MAXI</v>
          </cell>
          <cell r="D1302" t="str">
            <v>Модуль приготовления горячей воды большой PRO</v>
          </cell>
          <cell r="E1302" t="str">
            <v>FWS PRO MAXI</v>
          </cell>
          <cell r="F1302" t="str">
            <v>-</v>
          </cell>
          <cell r="G1302" t="str">
            <v>-</v>
          </cell>
          <cell r="H1302" t="str">
            <v>-</v>
          </cell>
          <cell r="I1302">
            <v>0</v>
          </cell>
          <cell r="J1302">
            <v>1693.83366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</row>
        <row r="1303">
          <cell r="B1303" t="str">
            <v>3024265</v>
          </cell>
          <cell r="C1303" t="str">
            <v>Комплект рециркуляции FWS PRO MIDI-MAXI</v>
          </cell>
          <cell r="D1303" t="str">
            <v>Комплект рециркуляции модуля приготовления горячей воды PRO</v>
          </cell>
          <cell r="E1303" t="str">
            <v>CIRCULATION KIT FWS PRO MIDI-MAXI</v>
          </cell>
          <cell r="F1303" t="str">
            <v>-</v>
          </cell>
          <cell r="G1303" t="str">
            <v>-</v>
          </cell>
          <cell r="H1303" t="str">
            <v>-</v>
          </cell>
          <cell r="I1303">
            <v>0</v>
          </cell>
          <cell r="J1303">
            <v>218.15951999999999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</row>
        <row r="1304">
          <cell r="B1304" t="str">
            <v>3210017</v>
          </cell>
          <cell r="C1304" t="str">
            <v>NUOS 250 тепловой насос</v>
          </cell>
          <cell r="D1304" t="str">
            <v>NUOS 250 тепловой насос полупромышленный, моноблочный, повышенной эффективности</v>
          </cell>
          <cell r="E1304" t="str">
            <v>NUOS 250 EXT</v>
          </cell>
          <cell r="F1304">
            <v>532.31933333333336</v>
          </cell>
          <cell r="G1304">
            <v>912.55</v>
          </cell>
          <cell r="H1304">
            <v>725.89</v>
          </cell>
          <cell r="I1304">
            <v>725.89</v>
          </cell>
          <cell r="J1304">
            <v>725.89</v>
          </cell>
          <cell r="K1304">
            <v>63878.32</v>
          </cell>
          <cell r="L1304">
            <v>63878.5</v>
          </cell>
          <cell r="M1304">
            <v>63878.32</v>
          </cell>
          <cell r="N1304">
            <v>0</v>
          </cell>
          <cell r="O1304">
            <v>0</v>
          </cell>
        </row>
        <row r="1305">
          <cell r="B1305" t="str">
            <v>3210018</v>
          </cell>
          <cell r="C1305" t="str">
            <v>NUOS 250 SYS тепловой насос</v>
          </cell>
          <cell r="D1305" t="str">
            <v>NUOS 250 SYS тепловой насос полупромышленный, моноблочный, повышенной эффективности</v>
          </cell>
          <cell r="E1305" t="str">
            <v>NUOS 250 SYS EXT</v>
          </cell>
          <cell r="F1305">
            <v>577.92009733333339</v>
          </cell>
          <cell r="G1305">
            <v>990.72</v>
          </cell>
          <cell r="H1305">
            <v>788.07286000000011</v>
          </cell>
          <cell r="I1305">
            <v>788.07285999999999</v>
          </cell>
          <cell r="J1305">
            <v>788.07285999999999</v>
          </cell>
          <cell r="K1305">
            <v>69350.411680000005</v>
          </cell>
          <cell r="L1305">
            <v>69350.400000000009</v>
          </cell>
          <cell r="M1305">
            <v>69350.411680000005</v>
          </cell>
          <cell r="N1305">
            <v>0</v>
          </cell>
          <cell r="O1305">
            <v>0</v>
          </cell>
        </row>
        <row r="1306">
          <cell r="B1306" t="str">
            <v>3210031</v>
          </cell>
          <cell r="C1306" t="str">
            <v>NUOS 200 тепловой насос</v>
          </cell>
          <cell r="D1306" t="str">
            <v>NUOS 200 тепловой насос полупромышленный, моноблочный, повышенной эффективности</v>
          </cell>
          <cell r="E1306" t="str">
            <v>NUOS 200 EXT</v>
          </cell>
          <cell r="F1306">
            <v>415.98812499999997</v>
          </cell>
          <cell r="G1306">
            <v>713.12</v>
          </cell>
          <cell r="H1306">
            <v>713.12249999999995</v>
          </cell>
          <cell r="I1306">
            <v>713.12249999999995</v>
          </cell>
          <cell r="J1306">
            <v>713.12249999999995</v>
          </cell>
          <cell r="K1306">
            <v>49918.574999999997</v>
          </cell>
          <cell r="L1306">
            <v>49918.400000000001</v>
          </cell>
          <cell r="M1306">
            <v>62754.78</v>
          </cell>
          <cell r="N1306">
            <v>0</v>
          </cell>
          <cell r="O1306">
            <v>0</v>
          </cell>
        </row>
        <row r="1307">
          <cell r="B1307" t="str">
            <v>3300000</v>
          </cell>
          <cell r="C1307" t="str">
            <v>ACO 32 MFFI MET(IT)</v>
          </cell>
          <cell r="D1307" t="str">
            <v>ACO 32 MFFI MET (EAA)</v>
          </cell>
          <cell r="E1307" t="str">
            <v>ACO 32 MFFI met (IT)</v>
          </cell>
          <cell r="F1307" t="str">
            <v>-</v>
          </cell>
          <cell r="G1307" t="str">
            <v>-</v>
          </cell>
          <cell r="H1307" t="e">
            <v>#N/A</v>
          </cell>
          <cell r="I1307">
            <v>0</v>
          </cell>
          <cell r="J1307">
            <v>445.61053000000004</v>
          </cell>
          <cell r="K1307">
            <v>0</v>
          </cell>
          <cell r="L1307">
            <v>0</v>
          </cell>
          <cell r="M1307" t="e">
            <v>#N/A</v>
          </cell>
          <cell r="N1307">
            <v>0</v>
          </cell>
          <cell r="O1307">
            <v>0</v>
          </cell>
        </row>
        <row r="1308">
          <cell r="B1308" t="str">
            <v>3300009</v>
          </cell>
          <cell r="C1308" t="str">
            <v>T2 LLS 27 MFFI (RU,UCR) MET</v>
          </cell>
          <cell r="D1308" t="str">
            <v>T2 LLS 27 MFFI (RU,UCR) MET</v>
          </cell>
          <cell r="E1308" t="str">
            <v>T2-LLS 27 MFFI (RU,UCR) MET</v>
          </cell>
          <cell r="F1308">
            <v>117.11083333333333</v>
          </cell>
          <cell r="G1308">
            <v>200.76</v>
          </cell>
          <cell r="H1308">
            <v>159.6965909090909</v>
          </cell>
          <cell r="I1308">
            <v>165.33294117647057</v>
          </cell>
          <cell r="J1308">
            <v>264.31675999999999</v>
          </cell>
          <cell r="K1308">
            <v>14053.3</v>
          </cell>
          <cell r="L1308">
            <v>14053.199999999999</v>
          </cell>
          <cell r="M1308">
            <v>14053.3</v>
          </cell>
          <cell r="N1308">
            <v>0</v>
          </cell>
          <cell r="O1308">
            <v>0</v>
          </cell>
        </row>
        <row r="1309">
          <cell r="B1309" t="str">
            <v>3300012</v>
          </cell>
          <cell r="C1309" t="str">
            <v>TX 27 MFFI ARISTON (RO) MET</v>
          </cell>
          <cell r="D1309" t="str">
            <v>TX 27 MFFI ARISTON (RO) MET</v>
          </cell>
          <cell r="E1309" t="str">
            <v>TX 27 MFFI ARISTON (RO) MET</v>
          </cell>
          <cell r="F1309">
            <v>166.82059375</v>
          </cell>
          <cell r="G1309">
            <v>285.98</v>
          </cell>
          <cell r="H1309">
            <v>227.48262784090909</v>
          </cell>
          <cell r="I1309">
            <v>235.51142647058822</v>
          </cell>
          <cell r="J1309">
            <v>266.91295000000002</v>
          </cell>
          <cell r="K1309">
            <v>20018.471249999999</v>
          </cell>
          <cell r="L1309">
            <v>20018.600000000002</v>
          </cell>
          <cell r="M1309">
            <v>20018.471249999999</v>
          </cell>
          <cell r="N1309">
            <v>0</v>
          </cell>
          <cell r="O1309">
            <v>0</v>
          </cell>
        </row>
        <row r="1310">
          <cell r="B1310" t="str">
            <v>3300017</v>
          </cell>
          <cell r="C1310" t="str">
            <v>UNOBLOC GPV 24 RI MET котёл напольный</v>
          </cell>
          <cell r="D1310" t="str">
            <v>UNOBLOC GPV 24 RI MET котёл напольный</v>
          </cell>
          <cell r="E1310" t="str">
            <v>UNOBLOC GPV 24 RI MET</v>
          </cell>
          <cell r="F1310">
            <v>483.8</v>
          </cell>
          <cell r="G1310">
            <v>483.8</v>
          </cell>
          <cell r="H1310">
            <v>483.8</v>
          </cell>
          <cell r="I1310">
            <v>483.8</v>
          </cell>
          <cell r="J1310">
            <v>503.15199999999999</v>
          </cell>
          <cell r="K1310">
            <v>58056</v>
          </cell>
          <cell r="L1310">
            <v>33866</v>
          </cell>
          <cell r="M1310">
            <v>42574.400000000001</v>
          </cell>
          <cell r="N1310">
            <v>36285</v>
          </cell>
          <cell r="O1310">
            <v>66498.720000000001</v>
          </cell>
        </row>
        <row r="1311">
          <cell r="B1311" t="str">
            <v>3300018</v>
          </cell>
          <cell r="C1311" t="str">
            <v>UNOBLOC GPV 31 RI MET котёл напольный</v>
          </cell>
          <cell r="D1311" t="str">
            <v>UNOBLOC GPV 31 RI MET котёл напольный</v>
          </cell>
          <cell r="E1311" t="str">
            <v>UNOBLOC GPV 31 RI MET</v>
          </cell>
          <cell r="F1311">
            <v>516.79975999999999</v>
          </cell>
          <cell r="G1311">
            <v>516.79999999999995</v>
          </cell>
          <cell r="H1311">
            <v>516.79990000000009</v>
          </cell>
          <cell r="I1311">
            <v>516.79999999999995</v>
          </cell>
          <cell r="J1311">
            <v>537.47199999999998</v>
          </cell>
          <cell r="K1311">
            <v>62015.9712</v>
          </cell>
          <cell r="L1311">
            <v>36176</v>
          </cell>
          <cell r="M1311">
            <v>45478.391200000005</v>
          </cell>
          <cell r="N1311">
            <v>38760</v>
          </cell>
          <cell r="O1311">
            <v>84985.992000000013</v>
          </cell>
        </row>
        <row r="1312">
          <cell r="B1312" t="str">
            <v>3300019</v>
          </cell>
          <cell r="C1312" t="str">
            <v>UNOBLOC G 38 RI MET котёл напольный</v>
          </cell>
          <cell r="D1312" t="str">
            <v>UNOBLOC G 38 RI MET котёл напольный</v>
          </cell>
          <cell r="E1312" t="str">
            <v>UNOBLOC G 38 RI MET</v>
          </cell>
          <cell r="F1312">
            <v>505.4</v>
          </cell>
          <cell r="G1312">
            <v>505.4</v>
          </cell>
          <cell r="H1312">
            <v>505.4</v>
          </cell>
          <cell r="I1312">
            <v>505.4</v>
          </cell>
          <cell r="J1312">
            <v>525.61599999999999</v>
          </cell>
          <cell r="K1312">
            <v>60648</v>
          </cell>
          <cell r="L1312">
            <v>35378</v>
          </cell>
          <cell r="M1312">
            <v>44475.199999999997</v>
          </cell>
          <cell r="N1312">
            <v>37905</v>
          </cell>
          <cell r="O1312">
            <v>68965.608000000007</v>
          </cell>
        </row>
        <row r="1313">
          <cell r="B1313" t="str">
            <v>3300020</v>
          </cell>
          <cell r="C1313" t="str">
            <v>UNOBLOC G 45 RI MET котёл напольный</v>
          </cell>
          <cell r="D1313" t="str">
            <v>UNOBLOC G 45 RI MET котёл напольный</v>
          </cell>
          <cell r="E1313" t="str">
            <v>UNOBLOC G 45 RI MET</v>
          </cell>
          <cell r="F1313">
            <v>318.90833333333336</v>
          </cell>
          <cell r="G1313">
            <v>546.70000000000005</v>
          </cell>
          <cell r="H1313">
            <v>546.69999999999993</v>
          </cell>
          <cell r="I1313">
            <v>546.70000000000005</v>
          </cell>
          <cell r="J1313">
            <v>568.56799999999998</v>
          </cell>
          <cell r="K1313">
            <v>38269</v>
          </cell>
          <cell r="L1313">
            <v>38269</v>
          </cell>
          <cell r="M1313">
            <v>48109.599999999999</v>
          </cell>
          <cell r="N1313">
            <v>41002.5</v>
          </cell>
          <cell r="O1313">
            <v>74435.664000000019</v>
          </cell>
        </row>
        <row r="1314">
          <cell r="B1314" t="str">
            <v>3300021</v>
          </cell>
          <cell r="C1314" t="str">
            <v>UNOBLOC G 55 RI MET котёл напольный</v>
          </cell>
          <cell r="D1314" t="str">
            <v>UNOBLOC G 55 RI MET котёл напольный</v>
          </cell>
          <cell r="E1314" t="str">
            <v>UNOBLOC G 55 RI MET</v>
          </cell>
          <cell r="F1314">
            <v>657.7</v>
          </cell>
          <cell r="G1314">
            <v>657.7</v>
          </cell>
          <cell r="H1314">
            <v>591.6</v>
          </cell>
          <cell r="I1314">
            <v>591.6</v>
          </cell>
          <cell r="J1314">
            <v>615.26400000000001</v>
          </cell>
          <cell r="K1314">
            <v>78924</v>
          </cell>
          <cell r="L1314">
            <v>46039</v>
          </cell>
          <cell r="M1314">
            <v>52060.800000000003</v>
          </cell>
          <cell r="N1314">
            <v>44370</v>
          </cell>
          <cell r="O1314">
            <v>78672.276000000013</v>
          </cell>
        </row>
        <row r="1315">
          <cell r="B1315" t="str">
            <v>3300022</v>
          </cell>
          <cell r="C1315" t="str">
            <v>UNOBLOC G 64 RI MET котёл напольный</v>
          </cell>
          <cell r="D1315" t="str">
            <v>UNOBLOC G 64 RI MET котёл напольный</v>
          </cell>
          <cell r="E1315" t="str">
            <v>UNOBLOC G 64 RI MET</v>
          </cell>
          <cell r="F1315">
            <v>657.78499999999997</v>
          </cell>
          <cell r="G1315">
            <v>657.79</v>
          </cell>
          <cell r="H1315">
            <v>657.78499999999997</v>
          </cell>
          <cell r="I1315">
            <v>657.7</v>
          </cell>
          <cell r="J1315">
            <v>684.00800000000004</v>
          </cell>
          <cell r="K1315">
            <v>78934.2</v>
          </cell>
          <cell r="L1315">
            <v>46045.299999999996</v>
          </cell>
          <cell r="M1315">
            <v>57885.08</v>
          </cell>
          <cell r="N1315">
            <v>49327.5</v>
          </cell>
          <cell r="O1315">
            <v>172880.21892960006</v>
          </cell>
        </row>
        <row r="1316">
          <cell r="B1316" t="str">
            <v>3300053</v>
          </cell>
          <cell r="C1316" t="str">
            <v>ACO 27 MFFI MET</v>
          </cell>
          <cell r="D1316" t="str">
            <v>ACO 27 MFFI MET</v>
          </cell>
          <cell r="E1316" t="str">
            <v>ACO 27 MFFI MET (EAA)</v>
          </cell>
          <cell r="F1316">
            <v>159.604478</v>
          </cell>
          <cell r="G1316">
            <v>273.61</v>
          </cell>
          <cell r="H1316">
            <v>217.64246999999997</v>
          </cell>
          <cell r="I1316">
            <v>225.32396894117645</v>
          </cell>
          <cell r="J1316">
            <v>435.28494000000001</v>
          </cell>
          <cell r="K1316">
            <v>19152.537359999998</v>
          </cell>
          <cell r="L1316">
            <v>19152.7</v>
          </cell>
          <cell r="M1316">
            <v>19152.537359999998</v>
          </cell>
          <cell r="N1316">
            <v>0</v>
          </cell>
          <cell r="O1316">
            <v>0</v>
          </cell>
        </row>
        <row r="1317">
          <cell r="B1317" t="str">
            <v>3300054</v>
          </cell>
          <cell r="C1317" t="str">
            <v>UNOBLOC G 64 RI</v>
          </cell>
          <cell r="D1317" t="str">
            <v>ACO 32 MFFI MET (EAA)</v>
          </cell>
          <cell r="E1317" t="str">
            <v>ACO 32 MFFI MET (EAA)</v>
          </cell>
          <cell r="F1317">
            <v>161.61647825</v>
          </cell>
          <cell r="G1317">
            <v>277.06</v>
          </cell>
          <cell r="H1317">
            <v>220.38610670454545</v>
          </cell>
          <cell r="I1317">
            <v>228.16443988235295</v>
          </cell>
          <cell r="J1317">
            <v>451.02272999999997</v>
          </cell>
          <cell r="K1317">
            <v>19393.97739</v>
          </cell>
          <cell r="L1317">
            <v>19394.2</v>
          </cell>
          <cell r="M1317">
            <v>19393.97739</v>
          </cell>
          <cell r="N1317">
            <v>0</v>
          </cell>
          <cell r="O1317">
            <v>0</v>
          </cell>
        </row>
        <row r="1318">
          <cell r="B1318" t="str">
            <v>3300077</v>
          </cell>
          <cell r="C1318" t="str">
            <v>Газовый котел</v>
          </cell>
          <cell r="D1318" t="str">
            <v>MICROGENUS PLUS SYSTEM 21 RI EAA</v>
          </cell>
          <cell r="E1318" t="str">
            <v>MICROGENUS PLUS SYSTEM 21 RI EAA</v>
          </cell>
          <cell r="F1318" t="str">
            <v>-</v>
          </cell>
          <cell r="G1318" t="str">
            <v>-</v>
          </cell>
          <cell r="H1318" t="e">
            <v>#N/A</v>
          </cell>
          <cell r="I1318">
            <v>0</v>
          </cell>
          <cell r="J1318">
            <v>228.69889000000001</v>
          </cell>
          <cell r="K1318">
            <v>0</v>
          </cell>
          <cell r="L1318">
            <v>0</v>
          </cell>
          <cell r="M1318" t="e">
            <v>#N/A</v>
          </cell>
          <cell r="N1318">
            <v>0</v>
          </cell>
          <cell r="O1318">
            <v>0</v>
          </cell>
        </row>
        <row r="1319">
          <cell r="B1319" t="str">
            <v>3300078</v>
          </cell>
          <cell r="C1319" t="str">
            <v>Газовый котел</v>
          </cell>
          <cell r="D1319" t="str">
            <v>MICROGENUS PLUS SYSTEM 21 RFFI EAA</v>
          </cell>
          <cell r="E1319" t="str">
            <v>MICROGENUS PLUS SYSTEM 21 RFFI EAA</v>
          </cell>
          <cell r="F1319" t="str">
            <v>-</v>
          </cell>
          <cell r="G1319" t="str">
            <v>-</v>
          </cell>
          <cell r="H1319" t="e">
            <v>#N/A</v>
          </cell>
          <cell r="I1319">
            <v>0</v>
          </cell>
          <cell r="J1319">
            <v>244.11401999999998</v>
          </cell>
          <cell r="K1319">
            <v>0</v>
          </cell>
          <cell r="L1319">
            <v>0</v>
          </cell>
          <cell r="M1319" t="e">
            <v>#N/A</v>
          </cell>
          <cell r="N1319">
            <v>0</v>
          </cell>
          <cell r="O1319">
            <v>0</v>
          </cell>
        </row>
        <row r="1320">
          <cell r="B1320" t="str">
            <v>3300079</v>
          </cell>
          <cell r="C1320" t="str">
            <v>MICROGENUS PLUS SYSTEM 28 RI EAA</v>
          </cell>
          <cell r="D1320" t="str">
            <v>MICROGENUS PLUS SYSTEM 28 RI EAA</v>
          </cell>
          <cell r="E1320" t="str">
            <v>MICROGENUS PLUS SYSTEM 28 RI EAA</v>
          </cell>
          <cell r="F1320">
            <v>86.943165583333339</v>
          </cell>
          <cell r="G1320">
            <v>149.05000000000001</v>
          </cell>
          <cell r="H1320">
            <v>118.55886215909091</v>
          </cell>
          <cell r="I1320">
            <v>122.74329258823529</v>
          </cell>
          <cell r="J1320">
            <v>242.63209000000001</v>
          </cell>
          <cell r="K1320">
            <v>10433.17987</v>
          </cell>
          <cell r="L1320">
            <v>10433.5</v>
          </cell>
          <cell r="M1320">
            <v>10433.17987</v>
          </cell>
          <cell r="N1320">
            <v>0</v>
          </cell>
          <cell r="O1320">
            <v>0</v>
          </cell>
        </row>
        <row r="1321">
          <cell r="B1321" t="str">
            <v>3300080</v>
          </cell>
          <cell r="C1321" t="str">
            <v>MICROGENUS PLUS SYSTEM 28 RFFI EAA</v>
          </cell>
          <cell r="D1321" t="str">
            <v>MICROGENUS PLUS SYSTEM 28 RFFI EAA</v>
          </cell>
          <cell r="E1321" t="str">
            <v>MICROGENUS PLUS SYSTEM 28 RFFI EAA</v>
          </cell>
          <cell r="F1321" t="str">
            <v>-</v>
          </cell>
          <cell r="G1321" t="str">
            <v>-</v>
          </cell>
          <cell r="H1321" t="str">
            <v>-</v>
          </cell>
          <cell r="I1321">
            <v>0</v>
          </cell>
          <cell r="J1321">
            <v>260.05574000000001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</row>
        <row r="1322">
          <cell r="B1322" t="str">
            <v>3300081</v>
          </cell>
          <cell r="C1322" t="str">
            <v>MICROGENUS PLUS SYSTEM 31 RFFI EAA</v>
          </cell>
          <cell r="D1322" t="str">
            <v>MICROGENUS PLUS SYSTEM 31 RFFI EAA</v>
          </cell>
          <cell r="E1322" t="str">
            <v>MICROGENUS PLUS SYSTEM 31 RFFI EAA</v>
          </cell>
          <cell r="F1322" t="str">
            <v>-</v>
          </cell>
          <cell r="G1322" t="str">
            <v>-</v>
          </cell>
          <cell r="H1322" t="str">
            <v>-</v>
          </cell>
          <cell r="I1322">
            <v>0</v>
          </cell>
          <cell r="J1322">
            <v>259.96101999999996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</row>
        <row r="1323">
          <cell r="B1323" t="str">
            <v>3300107</v>
          </cell>
          <cell r="C1323" t="str">
            <v>GENUS 24 FF котёл двухконтурный</v>
          </cell>
          <cell r="D1323" t="str">
            <v>GENUS 24 FF котёл двухконтурный</v>
          </cell>
          <cell r="E1323" t="str">
            <v>GENUS 24 FF NG (EAA 01)</v>
          </cell>
          <cell r="F1323">
            <v>156.11505</v>
          </cell>
          <cell r="G1323">
            <v>267.63</v>
          </cell>
          <cell r="H1323">
            <v>212.88415909090909</v>
          </cell>
          <cell r="I1323">
            <v>220.39771764705884</v>
          </cell>
          <cell r="J1323">
            <v>267.62579999999997</v>
          </cell>
          <cell r="K1323">
            <v>18733.806</v>
          </cell>
          <cell r="L1323">
            <v>18734.099999999999</v>
          </cell>
          <cell r="M1323">
            <v>18733.806</v>
          </cell>
          <cell r="N1323">
            <v>0</v>
          </cell>
          <cell r="O1323">
            <v>0</v>
          </cell>
        </row>
        <row r="1324">
          <cell r="B1324" t="str">
            <v>3300110</v>
          </cell>
          <cell r="C1324" t="str">
            <v>GENUS 24 CF котёл двухконтурный</v>
          </cell>
          <cell r="D1324" t="str">
            <v>GENUS 24 CF котёл двухконтурный</v>
          </cell>
          <cell r="E1324" t="str">
            <v>GENUS 24 CF NG (EAA 01)</v>
          </cell>
          <cell r="F1324">
            <v>103.24908333333333</v>
          </cell>
          <cell r="G1324">
            <v>177</v>
          </cell>
          <cell r="H1324">
            <v>140.79420454545453</v>
          </cell>
          <cell r="I1324">
            <v>145.76341176470586</v>
          </cell>
          <cell r="J1324">
            <v>231.84807999999998</v>
          </cell>
          <cell r="K1324">
            <v>12389.89</v>
          </cell>
          <cell r="L1324">
            <v>12390</v>
          </cell>
          <cell r="M1324">
            <v>12389.89</v>
          </cell>
          <cell r="N1324">
            <v>0</v>
          </cell>
          <cell r="O1324">
            <v>0</v>
          </cell>
        </row>
        <row r="1325">
          <cell r="B1325" t="str">
            <v>3300113</v>
          </cell>
          <cell r="C1325" t="str">
            <v>GENUS 28 FF котёл двухконтурный</v>
          </cell>
          <cell r="D1325" t="str">
            <v>GENUS 28 FF котёл двухконтурный</v>
          </cell>
          <cell r="E1325" t="str">
            <v>GENUS 28 FF NG (EAA 01)</v>
          </cell>
          <cell r="F1325">
            <v>102.65409583333333</v>
          </cell>
          <cell r="G1325">
            <v>175.98</v>
          </cell>
          <cell r="H1325">
            <v>139.98285795454547</v>
          </cell>
          <cell r="I1325">
            <v>144.92342941176472</v>
          </cell>
          <cell r="J1325">
            <v>246.36982999999998</v>
          </cell>
          <cell r="K1325">
            <v>12318.4915</v>
          </cell>
          <cell r="L1325">
            <v>12318.599999999999</v>
          </cell>
          <cell r="M1325">
            <v>12318.4915</v>
          </cell>
          <cell r="N1325">
            <v>0</v>
          </cell>
          <cell r="O1325">
            <v>0</v>
          </cell>
        </row>
        <row r="1326">
          <cell r="B1326" t="str">
            <v>3300116</v>
          </cell>
          <cell r="C1326" t="str">
            <v>GENUS 28 CF котёл двухконтурный</v>
          </cell>
          <cell r="D1326" t="str">
            <v>GENUS 28 CF котёл двухконтурный</v>
          </cell>
          <cell r="E1326" t="str">
            <v>GENUS 28 CF NG (EAA 01)</v>
          </cell>
          <cell r="F1326">
            <v>82.610083333333321</v>
          </cell>
          <cell r="G1326">
            <v>141.62</v>
          </cell>
          <cell r="H1326">
            <v>112.65011363636363</v>
          </cell>
          <cell r="I1326">
            <v>116.62599999999999</v>
          </cell>
          <cell r="J1326">
            <v>247.83025000000001</v>
          </cell>
          <cell r="K1326">
            <v>9913.2099999999991</v>
          </cell>
          <cell r="L1326">
            <v>9913.4</v>
          </cell>
          <cell r="M1326">
            <v>9913.2099999999991</v>
          </cell>
          <cell r="N1326">
            <v>0</v>
          </cell>
          <cell r="O1326">
            <v>0</v>
          </cell>
        </row>
        <row r="1327">
          <cell r="B1327" t="str">
            <v>3300118</v>
          </cell>
          <cell r="C1327" t="str">
            <v>GENUS 35 FF котёл двухконтурный</v>
          </cell>
          <cell r="D1327" t="str">
            <v>GENUS 35 FF котёл двухконтурный</v>
          </cell>
          <cell r="E1327" t="str">
            <v>GENUS 35 FF NG (EAA 01)</v>
          </cell>
          <cell r="F1327">
            <v>96.119243749999995</v>
          </cell>
          <cell r="G1327">
            <v>164.78</v>
          </cell>
          <cell r="H1327">
            <v>131.07169602272728</v>
          </cell>
          <cell r="I1327">
            <v>135.69775588235294</v>
          </cell>
          <cell r="J1327">
            <v>268.23975000000002</v>
          </cell>
          <cell r="K1327">
            <v>11534.30925</v>
          </cell>
          <cell r="L1327">
            <v>11534.6</v>
          </cell>
          <cell r="M1327">
            <v>11534.30925</v>
          </cell>
          <cell r="N1327">
            <v>0</v>
          </cell>
          <cell r="O1327">
            <v>0</v>
          </cell>
        </row>
        <row r="1328">
          <cell r="B1328" t="str">
            <v>3300187</v>
          </cell>
          <cell r="C1328" t="str">
            <v>CLAS 24 FF котёл двухконтурный</v>
          </cell>
          <cell r="D1328" t="str">
            <v>CLAS 24 FF котёл двухконтурный</v>
          </cell>
          <cell r="E1328" t="str">
            <v>CLAS 24 FF NG (EAA1)</v>
          </cell>
          <cell r="F1328">
            <v>134.81931750000001</v>
          </cell>
          <cell r="G1328">
            <v>231.12</v>
          </cell>
          <cell r="H1328">
            <v>183.84452386363637</v>
          </cell>
          <cell r="I1328">
            <v>190.33315411764707</v>
          </cell>
          <cell r="J1328">
            <v>231.11882999999997</v>
          </cell>
          <cell r="K1328">
            <v>16178.3181</v>
          </cell>
          <cell r="L1328">
            <v>16178.4</v>
          </cell>
          <cell r="M1328">
            <v>16178.3181</v>
          </cell>
          <cell r="N1328">
            <v>0</v>
          </cell>
          <cell r="O1328">
            <v>0</v>
          </cell>
        </row>
        <row r="1329">
          <cell r="B1329" t="str">
            <v>3300188</v>
          </cell>
          <cell r="C1329" t="str">
            <v>CLAS 28 FF котёл двухконтурный</v>
          </cell>
          <cell r="D1329" t="str">
            <v>CLAS 28 FF котёл двухконтурный</v>
          </cell>
          <cell r="E1329" t="str">
            <v>CLAS 28 FF NG (EAA1)</v>
          </cell>
          <cell r="F1329">
            <v>137.4576625</v>
          </cell>
          <cell r="G1329">
            <v>235.64</v>
          </cell>
          <cell r="H1329">
            <v>187.44226704545454</v>
          </cell>
          <cell r="I1329">
            <v>194.05787647058824</v>
          </cell>
          <cell r="J1329">
            <v>219.93226000000001</v>
          </cell>
          <cell r="K1329">
            <v>16494.9195</v>
          </cell>
          <cell r="L1329">
            <v>16494.8</v>
          </cell>
          <cell r="M1329">
            <v>16494.9195</v>
          </cell>
          <cell r="N1329">
            <v>0</v>
          </cell>
          <cell r="O1329">
            <v>0</v>
          </cell>
        </row>
        <row r="1330">
          <cell r="B1330" t="str">
            <v>3300189</v>
          </cell>
          <cell r="C1330" t="str">
            <v>CLAS 24 CF котёл двухконтурный</v>
          </cell>
          <cell r="D1330" t="str">
            <v>CLAS 24 CF котёл двухконтурный</v>
          </cell>
          <cell r="E1330" t="str">
            <v>CLAS 24 CF NG (EAA1)</v>
          </cell>
          <cell r="F1330">
            <v>120.40775833333333</v>
          </cell>
          <cell r="G1330">
            <v>206.41</v>
          </cell>
          <cell r="H1330">
            <v>164.19239772727272</v>
          </cell>
          <cell r="I1330">
            <v>169.98742352941176</v>
          </cell>
          <cell r="J1330">
            <v>206.41329999999999</v>
          </cell>
          <cell r="K1330">
            <v>14448.931</v>
          </cell>
          <cell r="L1330">
            <v>14448.699999999999</v>
          </cell>
          <cell r="M1330">
            <v>14448.931</v>
          </cell>
          <cell r="N1330">
            <v>0</v>
          </cell>
          <cell r="O1330">
            <v>0</v>
          </cell>
        </row>
        <row r="1331">
          <cell r="B1331" t="str">
            <v>3300192</v>
          </cell>
          <cell r="C1331" t="str">
            <v>CLAS 24 CF котёл двухконтурный</v>
          </cell>
          <cell r="D1331" t="str">
            <v>CLAS 24 CF котёл двухконтурный</v>
          </cell>
          <cell r="E1331" t="str">
            <v>CLAS 24 CF NG (EAA2)</v>
          </cell>
          <cell r="F1331">
            <v>135.74458741666666</v>
          </cell>
          <cell r="G1331">
            <v>232.71</v>
          </cell>
          <cell r="H1331">
            <v>185.10625556818184</v>
          </cell>
          <cell r="I1331">
            <v>191.63941752941179</v>
          </cell>
          <cell r="J1331">
            <v>206.19431</v>
          </cell>
          <cell r="K1331">
            <v>16289.350490000001</v>
          </cell>
          <cell r="L1331">
            <v>16289.7</v>
          </cell>
          <cell r="M1331">
            <v>16289.350490000001</v>
          </cell>
          <cell r="N1331">
            <v>0</v>
          </cell>
          <cell r="O1331">
            <v>0</v>
          </cell>
        </row>
        <row r="1332">
          <cell r="B1332" t="str">
            <v>3300193</v>
          </cell>
          <cell r="C1332" t="str">
            <v>EGIS 24 FF котёл двухконтурный</v>
          </cell>
          <cell r="D1332" t="str">
            <v>EGIS 24 FF котёл двухконтурный</v>
          </cell>
          <cell r="E1332" t="str">
            <v>EGIS 24 FF NG (EAA1)</v>
          </cell>
          <cell r="F1332">
            <v>127.13790250000001</v>
          </cell>
          <cell r="G1332">
            <v>217.95</v>
          </cell>
          <cell r="H1332">
            <v>173.36986704545455</v>
          </cell>
          <cell r="I1332">
            <v>179.48880352941177</v>
          </cell>
          <cell r="J1332">
            <v>217.95069000000001</v>
          </cell>
          <cell r="K1332">
            <v>15256.5483</v>
          </cell>
          <cell r="L1332">
            <v>15256.5</v>
          </cell>
          <cell r="M1332">
            <v>15256.5483</v>
          </cell>
          <cell r="N1332">
            <v>0</v>
          </cell>
          <cell r="O1332">
            <v>0</v>
          </cell>
        </row>
        <row r="1333">
          <cell r="B1333" t="str">
            <v>3300194</v>
          </cell>
          <cell r="C1333" t="str">
            <v>EGIS 24 CF котёл двухконтурный</v>
          </cell>
          <cell r="D1333" t="str">
            <v>EGIS 24 CF котёл двухконтурный</v>
          </cell>
          <cell r="E1333" t="str">
            <v>EGIS 24 CF NG (EAA1)</v>
          </cell>
          <cell r="F1333">
            <v>74.962083333333339</v>
          </cell>
          <cell r="G1333">
            <v>128.51</v>
          </cell>
          <cell r="H1333">
            <v>102.22102272727274</v>
          </cell>
          <cell r="I1333">
            <v>105.82882352941178</v>
          </cell>
          <cell r="J1333">
            <v>209.19641000000001</v>
          </cell>
          <cell r="K1333">
            <v>8995.4500000000007</v>
          </cell>
          <cell r="L1333">
            <v>8995.6999999999989</v>
          </cell>
          <cell r="M1333">
            <v>8995.4500000000007</v>
          </cell>
          <cell r="N1333">
            <v>0</v>
          </cell>
          <cell r="O1333">
            <v>0</v>
          </cell>
        </row>
        <row r="1334">
          <cell r="B1334" t="str">
            <v>3300195</v>
          </cell>
          <cell r="C1334" t="str">
            <v>EGIS 24 FF NG (</v>
          </cell>
          <cell r="D1334" t="str">
            <v>EGIS 24 FF NG (</v>
          </cell>
          <cell r="E1334" t="str">
            <v>EGIS 24 FF NG (EAA2)</v>
          </cell>
          <cell r="F1334">
            <v>88.960406333333339</v>
          </cell>
          <cell r="G1334">
            <v>152.5</v>
          </cell>
          <cell r="H1334">
            <v>121.309645</v>
          </cell>
          <cell r="I1334">
            <v>125.59116188235295</v>
          </cell>
          <cell r="J1334">
            <v>242.61929000000001</v>
          </cell>
          <cell r="K1334">
            <v>10675.24876</v>
          </cell>
          <cell r="L1334">
            <v>10675</v>
          </cell>
          <cell r="M1334">
            <v>10675.24876</v>
          </cell>
          <cell r="N1334">
            <v>0</v>
          </cell>
          <cell r="O1334">
            <v>0</v>
          </cell>
        </row>
        <row r="1335">
          <cell r="B1335" t="str">
            <v>3300207</v>
          </cell>
          <cell r="C1335" t="str">
            <v>CLAS SYSTEM 24 FF котёл одноконт.</v>
          </cell>
          <cell r="D1335" t="str">
            <v>CLAS SYSTEM 24 FF котёл одноконтурный</v>
          </cell>
          <cell r="E1335" t="str">
            <v>CLAS SYSTEM 24 FF NG (EAA1)</v>
          </cell>
          <cell r="F1335">
            <v>118.49901</v>
          </cell>
          <cell r="G1335">
            <v>203.14</v>
          </cell>
          <cell r="H1335">
            <v>161.58955909090909</v>
          </cell>
          <cell r="I1335">
            <v>167.29272</v>
          </cell>
          <cell r="J1335">
            <v>197.49835000000002</v>
          </cell>
          <cell r="K1335">
            <v>14219.8812</v>
          </cell>
          <cell r="L1335">
            <v>14219.8</v>
          </cell>
          <cell r="M1335">
            <v>14219.8812</v>
          </cell>
          <cell r="N1335">
            <v>0</v>
          </cell>
          <cell r="O1335">
            <v>0</v>
          </cell>
        </row>
        <row r="1336">
          <cell r="B1336" t="str">
            <v>3300208</v>
          </cell>
          <cell r="C1336" t="str">
            <v>CLAS SYSTEM 24 CF котёл одноконт.</v>
          </cell>
          <cell r="D1336" t="str">
            <v>CLAS SYSTEM 24 CF котёл одноконтурный</v>
          </cell>
          <cell r="E1336" t="str">
            <v>CLAS SYSTEM 24 CF NG (EAA1)</v>
          </cell>
          <cell r="F1336">
            <v>108.82010999999999</v>
          </cell>
          <cell r="G1336">
            <v>186.55</v>
          </cell>
          <cell r="H1336">
            <v>148.39105909090907</v>
          </cell>
          <cell r="I1336">
            <v>153.62839058823528</v>
          </cell>
          <cell r="J1336">
            <v>186.54876000000002</v>
          </cell>
          <cell r="K1336">
            <v>13058.413199999999</v>
          </cell>
          <cell r="L1336">
            <v>13058.5</v>
          </cell>
          <cell r="M1336">
            <v>13058.413199999999</v>
          </cell>
          <cell r="N1336">
            <v>0</v>
          </cell>
          <cell r="O1336">
            <v>0</v>
          </cell>
        </row>
        <row r="1337">
          <cell r="B1337" t="str">
            <v>3300209</v>
          </cell>
          <cell r="C1337" t="str">
            <v>CLAS SYSTEM 28 CF котёл одноконт.</v>
          </cell>
          <cell r="D1337" t="str">
            <v>CLAS SYSTEM 28 CF котёл одноконтурный</v>
          </cell>
          <cell r="E1337" t="str">
            <v>CLAS SYSTEM 28 CF NG (EAA1)</v>
          </cell>
          <cell r="F1337">
            <v>88.919841666666656</v>
          </cell>
          <cell r="G1337">
            <v>152.43</v>
          </cell>
          <cell r="H1337">
            <v>121.25432954545454</v>
          </cell>
          <cell r="I1337">
            <v>125.53389411764705</v>
          </cell>
          <cell r="J1337">
            <v>213.40762000000001</v>
          </cell>
          <cell r="K1337">
            <v>10670.380999999999</v>
          </cell>
          <cell r="L1337">
            <v>10670.1</v>
          </cell>
          <cell r="M1337">
            <v>10670.380999999999</v>
          </cell>
          <cell r="N1337">
            <v>0</v>
          </cell>
          <cell r="O1337">
            <v>0</v>
          </cell>
        </row>
        <row r="1338">
          <cell r="B1338" t="str">
            <v>3300210</v>
          </cell>
          <cell r="C1338" t="str">
            <v>CLAS SYSTEM 28 FF котёл одноконт.</v>
          </cell>
          <cell r="D1338" t="str">
            <v>CLAS SYSTEM 28 FF котёл одноконтурный</v>
          </cell>
          <cell r="E1338" t="str">
            <v>CLAS SYSTEM 28 FF NG (EAA1)</v>
          </cell>
          <cell r="F1338">
            <v>69.354213333333334</v>
          </cell>
          <cell r="G1338">
            <v>118.89</v>
          </cell>
          <cell r="H1338">
            <v>94.573927272727275</v>
          </cell>
          <cell r="I1338">
            <v>97.911830588235304</v>
          </cell>
          <cell r="J1338">
            <v>208.06264000000002</v>
          </cell>
          <cell r="K1338">
            <v>8322.5056000000004</v>
          </cell>
          <cell r="L1338">
            <v>8322.2999999999993</v>
          </cell>
          <cell r="M1338">
            <v>8322.5056000000004</v>
          </cell>
          <cell r="N1338">
            <v>0</v>
          </cell>
          <cell r="O1338">
            <v>0</v>
          </cell>
        </row>
        <row r="1339">
          <cell r="B1339" t="str">
            <v>3300224</v>
          </cell>
          <cell r="C1339" t="str">
            <v>CLAS SYSTEM 32 FF котёл одноконт.</v>
          </cell>
          <cell r="D1339" t="str">
            <v>CLAS SYSTEM 32 FF котёл одноконтурный</v>
          </cell>
          <cell r="E1339" t="str">
            <v>CLAS SYSTEM 32 FF NG (EAA1)</v>
          </cell>
          <cell r="F1339">
            <v>74.438379999999995</v>
          </cell>
          <cell r="G1339">
            <v>127.61</v>
          </cell>
          <cell r="H1339">
            <v>101.50688181818181</v>
          </cell>
          <cell r="I1339">
            <v>105.08947764705881</v>
          </cell>
          <cell r="J1339">
            <v>223.31514000000001</v>
          </cell>
          <cell r="K1339">
            <v>8932.605599999999</v>
          </cell>
          <cell r="L1339">
            <v>8932.7000000000007</v>
          </cell>
          <cell r="M1339">
            <v>8932.605599999999</v>
          </cell>
          <cell r="N1339">
            <v>0</v>
          </cell>
          <cell r="O1339">
            <v>0</v>
          </cell>
        </row>
        <row r="1340">
          <cell r="B1340" t="str">
            <v>3300225</v>
          </cell>
          <cell r="C1340" t="str">
            <v>CLAS SYSTEM 15 FF котёл одноконт.</v>
          </cell>
          <cell r="D1340" t="str">
            <v>CLAS SYSTEM 15 FF котёл одноконтурный</v>
          </cell>
          <cell r="E1340" t="str">
            <v>CLAS SYSTEM 15 FF NG (EAA1)</v>
          </cell>
          <cell r="F1340">
            <v>83.652016666666668</v>
          </cell>
          <cell r="G1340">
            <v>143.4</v>
          </cell>
          <cell r="H1340">
            <v>114.07093181818182</v>
          </cell>
          <cell r="I1340">
            <v>118.09696470588236</v>
          </cell>
          <cell r="J1340">
            <v>200.76483999999999</v>
          </cell>
          <cell r="K1340">
            <v>10038.242</v>
          </cell>
          <cell r="L1340">
            <v>10038</v>
          </cell>
          <cell r="M1340">
            <v>10038.242</v>
          </cell>
          <cell r="N1340">
            <v>0</v>
          </cell>
          <cell r="O1340">
            <v>0</v>
          </cell>
        </row>
        <row r="1341">
          <cell r="B1341" t="str">
            <v>3300226</v>
          </cell>
          <cell r="C1341" t="str">
            <v>CLAS SYSTEM 15 CF котёл одноконт.</v>
          </cell>
          <cell r="D1341" t="str">
            <v>CLAS SYSTEM 15 CF котёл одноконтурный</v>
          </cell>
          <cell r="E1341" t="str">
            <v>CLAS SYSTEM 15 CF NG (EAA1)</v>
          </cell>
          <cell r="F1341">
            <v>110.29438583333334</v>
          </cell>
          <cell r="G1341">
            <v>189.08</v>
          </cell>
          <cell r="H1341">
            <v>150.40143522727274</v>
          </cell>
          <cell r="I1341">
            <v>155.70972117647059</v>
          </cell>
          <cell r="J1341">
            <v>189.07608999999999</v>
          </cell>
          <cell r="K1341">
            <v>13235.326300000001</v>
          </cell>
          <cell r="L1341">
            <v>13235.6</v>
          </cell>
          <cell r="M1341">
            <v>13235.326300000001</v>
          </cell>
          <cell r="N1341">
            <v>0</v>
          </cell>
          <cell r="O1341">
            <v>0</v>
          </cell>
        </row>
        <row r="1342">
          <cell r="B1342" t="str">
            <v>3300264</v>
          </cell>
          <cell r="C1342" t="str">
            <v>GENUS IN 24 FF</v>
          </cell>
          <cell r="D1342" t="str">
            <v>GENUS IN 24 FF</v>
          </cell>
          <cell r="E1342" t="str">
            <v>GENUS IN 24 MET</v>
          </cell>
          <cell r="F1342" t="str">
            <v>-</v>
          </cell>
          <cell r="G1342" t="str">
            <v>-</v>
          </cell>
          <cell r="H1342" t="e">
            <v>#N/A</v>
          </cell>
          <cell r="I1342">
            <v>0</v>
          </cell>
          <cell r="J1342">
            <v>263.67315000000002</v>
          </cell>
          <cell r="K1342">
            <v>0</v>
          </cell>
          <cell r="L1342">
            <v>0</v>
          </cell>
          <cell r="M1342" t="e">
            <v>#N/A</v>
          </cell>
          <cell r="N1342">
            <v>0</v>
          </cell>
          <cell r="O1342">
            <v>0</v>
          </cell>
        </row>
        <row r="1343">
          <cell r="B1343" t="str">
            <v>3300266</v>
          </cell>
          <cell r="C1343" t="str">
            <v>GENUS EXT 24 FF</v>
          </cell>
          <cell r="D1343" t="str">
            <v>GENUS EXT 24 FF</v>
          </cell>
          <cell r="E1343" t="str">
            <v>GENUS EXT 24 MET</v>
          </cell>
          <cell r="F1343" t="str">
            <v>-</v>
          </cell>
          <cell r="G1343" t="str">
            <v>-</v>
          </cell>
          <cell r="H1343" t="e">
            <v>#N/A</v>
          </cell>
          <cell r="I1343">
            <v>0</v>
          </cell>
          <cell r="J1343">
            <v>284.96116999999998</v>
          </cell>
          <cell r="K1343">
            <v>0</v>
          </cell>
          <cell r="L1343">
            <v>0</v>
          </cell>
          <cell r="M1343" t="e">
            <v>#N/A</v>
          </cell>
          <cell r="N1343">
            <v>0</v>
          </cell>
          <cell r="O1343">
            <v>0</v>
          </cell>
        </row>
        <row r="1344">
          <cell r="B1344" t="str">
            <v>3300267</v>
          </cell>
          <cell r="C1344" t="str">
            <v>GENUS IN 28 FF</v>
          </cell>
          <cell r="D1344" t="str">
            <v>GENUS IN 28 FF</v>
          </cell>
          <cell r="E1344" t="str">
            <v>GENUS IN 28 MET</v>
          </cell>
          <cell r="F1344" t="str">
            <v>-</v>
          </cell>
          <cell r="G1344" t="str">
            <v>-</v>
          </cell>
          <cell r="H1344" t="e">
            <v>#N/A</v>
          </cell>
          <cell r="I1344">
            <v>0</v>
          </cell>
          <cell r="J1344">
            <v>277.82929999999999</v>
          </cell>
          <cell r="K1344">
            <v>0</v>
          </cell>
          <cell r="L1344">
            <v>0</v>
          </cell>
          <cell r="M1344" t="e">
            <v>#N/A</v>
          </cell>
          <cell r="N1344">
            <v>0</v>
          </cell>
          <cell r="O1344">
            <v>0</v>
          </cell>
        </row>
        <row r="1345">
          <cell r="B1345" t="str">
            <v>3300268</v>
          </cell>
          <cell r="C1345" t="str">
            <v>GENUS EXT 28 FF</v>
          </cell>
          <cell r="D1345" t="str">
            <v>GENUS EXT 28 FF</v>
          </cell>
          <cell r="E1345" t="str">
            <v>GENUS EXT 28 MET</v>
          </cell>
          <cell r="F1345" t="str">
            <v>-</v>
          </cell>
          <cell r="G1345" t="str">
            <v>-</v>
          </cell>
          <cell r="H1345" t="e">
            <v>#N/A</v>
          </cell>
          <cell r="I1345">
            <v>0</v>
          </cell>
          <cell r="J1345">
            <v>299.11732000000001</v>
          </cell>
          <cell r="K1345">
            <v>0</v>
          </cell>
          <cell r="L1345">
            <v>0</v>
          </cell>
          <cell r="M1345" t="e">
            <v>#N/A</v>
          </cell>
          <cell r="N1345">
            <v>0</v>
          </cell>
          <cell r="O1345">
            <v>0</v>
          </cell>
        </row>
        <row r="1346">
          <cell r="B1346" t="str">
            <v>3300285</v>
          </cell>
          <cell r="C1346" t="str">
            <v>BS 24 FF котёл двухконтурный</v>
          </cell>
          <cell r="D1346" t="str">
            <v>BS 24 FF котёл двухконтурный</v>
          </cell>
          <cell r="E1346" t="str">
            <v>BS 24 FF</v>
          </cell>
          <cell r="F1346">
            <v>129.50943749999999</v>
          </cell>
          <cell r="G1346">
            <v>222.02</v>
          </cell>
          <cell r="H1346">
            <v>176.60377840909089</v>
          </cell>
          <cell r="I1346">
            <v>182.83685294117646</v>
          </cell>
          <cell r="J1346">
            <v>207.21510000000001</v>
          </cell>
          <cell r="K1346">
            <v>15541.1325</v>
          </cell>
          <cell r="L1346">
            <v>15541.400000000001</v>
          </cell>
          <cell r="M1346">
            <v>15541.1325</v>
          </cell>
          <cell r="N1346">
            <v>0</v>
          </cell>
          <cell r="O1346">
            <v>0</v>
          </cell>
        </row>
        <row r="1347">
          <cell r="B1347" t="str">
            <v>3300286</v>
          </cell>
          <cell r="C1347" t="str">
            <v>BS 24 CF котёл двухконтурный</v>
          </cell>
          <cell r="D1347" t="str">
            <v>BS 24 CF котёл двухконтурный</v>
          </cell>
          <cell r="E1347" t="str">
            <v>BS 24 CF</v>
          </cell>
          <cell r="F1347">
            <v>81.597999999999999</v>
          </cell>
          <cell r="G1347">
            <v>139.88</v>
          </cell>
          <cell r="H1347">
            <v>111.27</v>
          </cell>
          <cell r="I1347">
            <v>115.19717647058823</v>
          </cell>
          <cell r="J1347">
            <v>195.83520000000001</v>
          </cell>
          <cell r="K1347">
            <v>9791.76</v>
          </cell>
          <cell r="L1347">
            <v>9791.6</v>
          </cell>
          <cell r="M1347">
            <v>9791.76</v>
          </cell>
          <cell r="N1347">
            <v>0</v>
          </cell>
          <cell r="O1347">
            <v>0</v>
          </cell>
        </row>
        <row r="1348">
          <cell r="B1348" t="str">
            <v>3300295</v>
          </cell>
          <cell r="C1348" t="str">
            <v>BS II 24 FF котёл двухконтурный</v>
          </cell>
          <cell r="D1348" t="str">
            <v>BS II 24 FF котёл двухконтурный</v>
          </cell>
          <cell r="E1348" t="str">
            <v>BS II 24 FF</v>
          </cell>
          <cell r="F1348">
            <v>122.16046800000001</v>
          </cell>
          <cell r="G1348">
            <v>209.42</v>
          </cell>
          <cell r="H1348">
            <v>166.58245636363637</v>
          </cell>
          <cell r="I1348">
            <v>172.4618371764706</v>
          </cell>
          <cell r="J1348">
            <v>203.60077999999999</v>
          </cell>
          <cell r="K1348">
            <v>14659.256160000001</v>
          </cell>
          <cell r="L1348">
            <v>14659.4</v>
          </cell>
          <cell r="M1348">
            <v>14659.256160000001</v>
          </cell>
          <cell r="N1348">
            <v>0</v>
          </cell>
          <cell r="O1348">
            <v>0</v>
          </cell>
        </row>
        <row r="1349">
          <cell r="B1349" t="str">
            <v>3300296</v>
          </cell>
          <cell r="C1349" t="str">
            <v>BS II 24 CF котёл двухконтурный</v>
          </cell>
          <cell r="D1349" t="str">
            <v>BS II 24 CF котёл двухконтурный</v>
          </cell>
          <cell r="E1349" t="str">
            <v>BS II 24 CF</v>
          </cell>
          <cell r="F1349">
            <v>115.70145600000001</v>
          </cell>
          <cell r="G1349">
            <v>198.35</v>
          </cell>
          <cell r="H1349">
            <v>157.77471272727274</v>
          </cell>
          <cell r="I1349">
            <v>163.343232</v>
          </cell>
          <cell r="J1349">
            <v>192.83576000000002</v>
          </cell>
          <cell r="K1349">
            <v>13884.174720000001</v>
          </cell>
          <cell r="L1349">
            <v>13884.5</v>
          </cell>
          <cell r="M1349">
            <v>13884.174720000001</v>
          </cell>
          <cell r="N1349">
            <v>0</v>
          </cell>
          <cell r="O1349">
            <v>0</v>
          </cell>
        </row>
        <row r="1350">
          <cell r="B1350" t="str">
            <v>3300297</v>
          </cell>
          <cell r="C1350" t="str">
            <v>GENUS 24 FF котёл двухконтурный</v>
          </cell>
          <cell r="D1350" t="str">
            <v>GENUS 24 FF котёл двухконтурный</v>
          </cell>
          <cell r="E1350" t="str">
            <v>GENUS 24 FF NG</v>
          </cell>
          <cell r="F1350">
            <v>138.34415583333333</v>
          </cell>
          <cell r="G1350">
            <v>237.16</v>
          </cell>
          <cell r="H1350">
            <v>188.65112159090907</v>
          </cell>
          <cell r="I1350">
            <v>195.30939647058824</v>
          </cell>
          <cell r="J1350">
            <v>237.16140999999999</v>
          </cell>
          <cell r="K1350">
            <v>16601.298699999999</v>
          </cell>
          <cell r="L1350">
            <v>16601.2</v>
          </cell>
          <cell r="M1350">
            <v>16601.298699999999</v>
          </cell>
          <cell r="N1350">
            <v>0</v>
          </cell>
          <cell r="O1350">
            <v>0</v>
          </cell>
        </row>
        <row r="1351">
          <cell r="B1351" t="str">
            <v>3300298</v>
          </cell>
          <cell r="C1351" t="str">
            <v>GENUS 24 CF котёл двухконтурный</v>
          </cell>
          <cell r="D1351" t="str">
            <v>GENUS 24 CF котёл двухконтурный</v>
          </cell>
          <cell r="E1351" t="str">
            <v>GENUS 24 CF NG</v>
          </cell>
          <cell r="F1351">
            <v>133.86051</v>
          </cell>
          <cell r="G1351">
            <v>229.48</v>
          </cell>
          <cell r="H1351">
            <v>182.53705909090908</v>
          </cell>
          <cell r="I1351">
            <v>188.97954352941176</v>
          </cell>
          <cell r="J1351">
            <v>223.10085000000001</v>
          </cell>
          <cell r="K1351">
            <v>16063.261199999999</v>
          </cell>
          <cell r="L1351">
            <v>16063.599999999999</v>
          </cell>
          <cell r="M1351">
            <v>16063.261199999999</v>
          </cell>
          <cell r="N1351">
            <v>0</v>
          </cell>
          <cell r="O1351">
            <v>0</v>
          </cell>
        </row>
        <row r="1352">
          <cell r="B1352" t="str">
            <v>3300299</v>
          </cell>
          <cell r="C1352" t="str">
            <v>GENUS 28 FF котёл двухконтурный</v>
          </cell>
          <cell r="D1352" t="str">
            <v>GENUS 28 FF котёл двухконтурный</v>
          </cell>
          <cell r="E1352" t="str">
            <v>GENUS 28 FF NG</v>
          </cell>
          <cell r="F1352">
            <v>100.75433750000001</v>
          </cell>
          <cell r="G1352">
            <v>172.72</v>
          </cell>
          <cell r="H1352">
            <v>137.39227840909092</v>
          </cell>
          <cell r="I1352">
            <v>142.24141764705882</v>
          </cell>
          <cell r="J1352">
            <v>241.81040999999999</v>
          </cell>
          <cell r="K1352">
            <v>12090.520500000001</v>
          </cell>
          <cell r="L1352">
            <v>12090.4</v>
          </cell>
          <cell r="M1352">
            <v>12090.520500000001</v>
          </cell>
          <cell r="N1352">
            <v>0</v>
          </cell>
          <cell r="O1352">
            <v>0</v>
          </cell>
        </row>
        <row r="1353">
          <cell r="B1353" t="str">
            <v>3300300</v>
          </cell>
          <cell r="C1353" t="str">
            <v>GENUS 28 CF котёл двухконтурный</v>
          </cell>
          <cell r="D1353" t="str">
            <v>GENUS 28 CF котёл двухконтурный</v>
          </cell>
          <cell r="E1353" t="str">
            <v>GENUS 28 CF NG</v>
          </cell>
          <cell r="F1353">
            <v>152.5323625</v>
          </cell>
          <cell r="G1353">
            <v>261.48</v>
          </cell>
          <cell r="H1353">
            <v>207.99867613636363</v>
          </cell>
          <cell r="I1353">
            <v>215.33980588235295</v>
          </cell>
          <cell r="J1353">
            <v>244.05178000000001</v>
          </cell>
          <cell r="K1353">
            <v>18303.8835</v>
          </cell>
          <cell r="L1353">
            <v>18303.600000000002</v>
          </cell>
          <cell r="M1353">
            <v>18303.8835</v>
          </cell>
          <cell r="N1353">
            <v>0</v>
          </cell>
          <cell r="O1353">
            <v>0</v>
          </cell>
        </row>
        <row r="1354">
          <cell r="B1354" t="str">
            <v>3300307</v>
          </cell>
          <cell r="C1354" t="str">
            <v>CLAS 24 FF котёл двухконтурный</v>
          </cell>
          <cell r="D1354" t="str">
            <v>CLAS 24 FF котёл двухконтурный</v>
          </cell>
          <cell r="E1354" t="str">
            <v>CLAS 24 FF NG</v>
          </cell>
          <cell r="F1354">
            <v>127.25685</v>
          </cell>
          <cell r="G1354">
            <v>218.15</v>
          </cell>
          <cell r="H1354">
            <v>173.53206818181818</v>
          </cell>
          <cell r="I1354">
            <v>179.6567294117647</v>
          </cell>
          <cell r="J1354">
            <v>212.09475</v>
          </cell>
          <cell r="K1354">
            <v>15270.822</v>
          </cell>
          <cell r="L1354">
            <v>15270.5</v>
          </cell>
          <cell r="M1354">
            <v>15270.822</v>
          </cell>
          <cell r="N1354">
            <v>0</v>
          </cell>
          <cell r="O1354">
            <v>0</v>
          </cell>
        </row>
        <row r="1355">
          <cell r="B1355" t="str">
            <v>3300308</v>
          </cell>
          <cell r="C1355" t="str">
            <v>CLAS 24 CF котёл двухконтурный</v>
          </cell>
          <cell r="D1355" t="str">
            <v>CLAS 24 CF котёл двухконтурный</v>
          </cell>
          <cell r="E1355" t="str">
            <v>CLAS 24 CF NG</v>
          </cell>
          <cell r="F1355">
            <v>120.63093600000001</v>
          </cell>
          <cell r="G1355">
            <v>206.8</v>
          </cell>
          <cell r="H1355">
            <v>164.49673090909093</v>
          </cell>
          <cell r="I1355">
            <v>170.30249788235295</v>
          </cell>
          <cell r="J1355">
            <v>201.05155999999999</v>
          </cell>
          <cell r="K1355">
            <v>14475.712320000001</v>
          </cell>
          <cell r="L1355">
            <v>14476</v>
          </cell>
          <cell r="M1355">
            <v>14475.712320000001</v>
          </cell>
          <cell r="N1355">
            <v>0</v>
          </cell>
          <cell r="O1355">
            <v>0</v>
          </cell>
        </row>
        <row r="1356">
          <cell r="B1356" t="str">
            <v>3300309</v>
          </cell>
          <cell r="C1356" t="str">
            <v>CLAS 28 FF котёл двухконтурный</v>
          </cell>
          <cell r="D1356" t="str">
            <v>CLAS 28 FF котёл двухконтурный</v>
          </cell>
          <cell r="E1356" t="str">
            <v>CLAS 28 FF NG</v>
          </cell>
          <cell r="F1356">
            <v>127.08234583333333</v>
          </cell>
          <cell r="G1356">
            <v>217.86</v>
          </cell>
          <cell r="H1356">
            <v>173.29410795454544</v>
          </cell>
          <cell r="I1356">
            <v>179.41037058823528</v>
          </cell>
          <cell r="J1356">
            <v>217.85545000000002</v>
          </cell>
          <cell r="K1356">
            <v>15249.8815</v>
          </cell>
          <cell r="L1356">
            <v>15250.2</v>
          </cell>
          <cell r="M1356">
            <v>15249.8815</v>
          </cell>
          <cell r="N1356">
            <v>0</v>
          </cell>
          <cell r="O1356">
            <v>0</v>
          </cell>
        </row>
        <row r="1357">
          <cell r="B1357" t="str">
            <v>3300315</v>
          </cell>
          <cell r="C1357" t="str">
            <v>CLAS SYSTEM 24 FF котёл одноконт.</v>
          </cell>
          <cell r="D1357" t="str">
            <v>CLAS SYSTEM 24 FF котёл одноконтурный</v>
          </cell>
          <cell r="E1357" t="str">
            <v>CLAS 24 FF SYSTEM NG</v>
          </cell>
          <cell r="F1357">
            <v>76.704246666666663</v>
          </cell>
          <cell r="G1357">
            <v>131.49</v>
          </cell>
          <cell r="H1357">
            <v>104.5967</v>
          </cell>
          <cell r="I1357">
            <v>108.28834823529411</v>
          </cell>
          <cell r="J1357">
            <v>209.1934</v>
          </cell>
          <cell r="K1357">
            <v>9204.5095999999994</v>
          </cell>
          <cell r="L1357">
            <v>9204.3000000000011</v>
          </cell>
          <cell r="M1357">
            <v>9204.5095999999994</v>
          </cell>
          <cell r="N1357">
            <v>0</v>
          </cell>
          <cell r="O1357">
            <v>0</v>
          </cell>
        </row>
        <row r="1358">
          <cell r="B1358" t="str">
            <v>3300316</v>
          </cell>
          <cell r="C1358" t="str">
            <v>CLAS SYSTEM 24 CF котёл одноконт.</v>
          </cell>
          <cell r="D1358" t="str">
            <v>CLAS SYSTEM 24 CF котёл одноконтурный</v>
          </cell>
          <cell r="E1358" t="str">
            <v>CLAS 24 CF SYSTEM NG</v>
          </cell>
          <cell r="F1358">
            <v>66.059156666666667</v>
          </cell>
          <cell r="G1358">
            <v>113.24</v>
          </cell>
          <cell r="H1358">
            <v>90.080668181818183</v>
          </cell>
          <cell r="I1358">
            <v>93.259985882352936</v>
          </cell>
          <cell r="J1358">
            <v>198.17747</v>
          </cell>
          <cell r="K1358">
            <v>7927.0987999999998</v>
          </cell>
          <cell r="L1358">
            <v>7926.7999999999993</v>
          </cell>
          <cell r="M1358">
            <v>7927.0987999999998</v>
          </cell>
          <cell r="N1358">
            <v>0</v>
          </cell>
          <cell r="O1358">
            <v>0</v>
          </cell>
        </row>
        <row r="1359">
          <cell r="B1359" t="str">
            <v>3300317</v>
          </cell>
          <cell r="C1359" t="str">
            <v>CLAS SYSTEM 28 FF котёл одноконт.</v>
          </cell>
          <cell r="D1359" t="str">
            <v>CLAS SYSTEM 28 FF котёл одноконтурный</v>
          </cell>
          <cell r="E1359" t="str">
            <v>CLAS 28 FF SYSTEM NG</v>
          </cell>
          <cell r="F1359">
            <v>128.54406</v>
          </cell>
          <cell r="G1359">
            <v>220.36</v>
          </cell>
          <cell r="H1359">
            <v>175.28735454545452</v>
          </cell>
          <cell r="I1359">
            <v>181.47396705882352</v>
          </cell>
          <cell r="J1359">
            <v>214.24010000000001</v>
          </cell>
          <cell r="K1359">
            <v>15425.287199999999</v>
          </cell>
          <cell r="L1359">
            <v>15425.2</v>
          </cell>
          <cell r="M1359">
            <v>15425.287199999999</v>
          </cell>
          <cell r="N1359">
            <v>0</v>
          </cell>
          <cell r="O1359">
            <v>0</v>
          </cell>
        </row>
        <row r="1360">
          <cell r="B1360" t="str">
            <v>3300318</v>
          </cell>
          <cell r="C1360" t="str">
            <v>CLAS SYSTEM 28 CF котёл одноконт.</v>
          </cell>
          <cell r="D1360" t="str">
            <v>CLAS SYSTEM 28 CF котёл одноконтурный</v>
          </cell>
          <cell r="E1360" t="str">
            <v>CLAS 28 CF SYSTEM NG</v>
          </cell>
          <cell r="F1360">
            <v>136.95525000000001</v>
          </cell>
          <cell r="G1360">
            <v>234.78</v>
          </cell>
          <cell r="H1360">
            <v>186.75715909090911</v>
          </cell>
          <cell r="I1360">
            <v>193.34858823529413</v>
          </cell>
          <cell r="J1360">
            <v>219.1284</v>
          </cell>
          <cell r="K1360">
            <v>16434.63</v>
          </cell>
          <cell r="L1360">
            <v>16434.599999999999</v>
          </cell>
          <cell r="M1360">
            <v>16434.63</v>
          </cell>
          <cell r="N1360">
            <v>0</v>
          </cell>
          <cell r="O1360">
            <v>0</v>
          </cell>
        </row>
        <row r="1361">
          <cell r="B1361" t="str">
            <v>3300319</v>
          </cell>
          <cell r="C1361" t="str">
            <v>CLAS SYSTEM 32 FF котёл одноконт.</v>
          </cell>
          <cell r="D1361" t="str">
            <v>CLAS SYSTEM 32 FF котёл одноконтурный</v>
          </cell>
          <cell r="E1361" t="str">
            <v>CLAS 32 FF SYSTEM NG</v>
          </cell>
          <cell r="F1361">
            <v>86.170402999999993</v>
          </cell>
          <cell r="G1361">
            <v>147.72</v>
          </cell>
          <cell r="H1361">
            <v>117.50509499999998</v>
          </cell>
          <cell r="I1361">
            <v>121.65233364705881</v>
          </cell>
          <cell r="J1361">
            <v>235.01018999999999</v>
          </cell>
          <cell r="K1361">
            <v>10340.448359999999</v>
          </cell>
          <cell r="L1361">
            <v>10340.4</v>
          </cell>
          <cell r="M1361">
            <v>10340.448359999999</v>
          </cell>
          <cell r="N1361">
            <v>0</v>
          </cell>
          <cell r="O1361">
            <v>0</v>
          </cell>
        </row>
        <row r="1362">
          <cell r="B1362" t="str">
            <v>3300324</v>
          </cell>
          <cell r="C1362" t="str">
            <v>GENUS PREMIUM 24 котёл конденс.</v>
          </cell>
          <cell r="D1362" t="str">
            <v>GENUS PREMIUM 24 котёл конденс.</v>
          </cell>
          <cell r="E1362" t="str">
            <v>GENUS PREMIUM 24 NG</v>
          </cell>
          <cell r="F1362">
            <v>190.97073916666665</v>
          </cell>
          <cell r="G1362">
            <v>327.38</v>
          </cell>
          <cell r="H1362">
            <v>260.41464431818179</v>
          </cell>
          <cell r="I1362">
            <v>269.60574941176469</v>
          </cell>
          <cell r="J1362">
            <v>327.37840999999997</v>
          </cell>
          <cell r="K1362">
            <v>22916.488699999998</v>
          </cell>
          <cell r="L1362">
            <v>22916.6</v>
          </cell>
          <cell r="M1362">
            <v>22916.488699999998</v>
          </cell>
          <cell r="N1362">
            <v>0</v>
          </cell>
          <cell r="O1362">
            <v>0</v>
          </cell>
        </row>
        <row r="1363">
          <cell r="B1363" t="str">
            <v>3300325</v>
          </cell>
          <cell r="C1363" t="str">
            <v>GENUS PREMIUM 30 котёл конденс.</v>
          </cell>
          <cell r="D1363" t="str">
            <v>GENUS PREMIUM 30 котёл конденс.</v>
          </cell>
          <cell r="E1363" t="str">
            <v>GENUS PREMIUM 30 NG</v>
          </cell>
          <cell r="F1363">
            <v>216.128275</v>
          </cell>
          <cell r="G1363">
            <v>370.51</v>
          </cell>
          <cell r="H1363">
            <v>294.72037499999999</v>
          </cell>
          <cell r="I1363">
            <v>305.12227058823527</v>
          </cell>
          <cell r="J1363">
            <v>345.80523999999997</v>
          </cell>
          <cell r="K1363">
            <v>25935.393</v>
          </cell>
          <cell r="L1363">
            <v>25935.7</v>
          </cell>
          <cell r="M1363">
            <v>25935.393</v>
          </cell>
          <cell r="N1363">
            <v>0</v>
          </cell>
          <cell r="O1363">
            <v>0</v>
          </cell>
        </row>
        <row r="1364">
          <cell r="B1364" t="str">
            <v>3300326</v>
          </cell>
          <cell r="C1364" t="str">
            <v>GENUS PREMIUM 35 котёл конденс.</v>
          </cell>
          <cell r="D1364" t="str">
            <v>GENUS PREMIUM 35 котёл конденс.</v>
          </cell>
          <cell r="E1364" t="str">
            <v>GENUS PREMIUM 35 NG</v>
          </cell>
          <cell r="F1364">
            <v>216.98494199999999</v>
          </cell>
          <cell r="G1364">
            <v>371.97</v>
          </cell>
          <cell r="H1364">
            <v>295.88855727272727</v>
          </cell>
          <cell r="I1364">
            <v>306.33168282352938</v>
          </cell>
          <cell r="J1364">
            <v>361.64157</v>
          </cell>
          <cell r="K1364">
            <v>26038.193039999998</v>
          </cell>
          <cell r="L1364">
            <v>26037.9</v>
          </cell>
          <cell r="M1364">
            <v>26038.193039999998</v>
          </cell>
          <cell r="N1364">
            <v>0</v>
          </cell>
          <cell r="O1364">
            <v>0</v>
          </cell>
        </row>
        <row r="1365">
          <cell r="B1365" t="str">
            <v>3300330</v>
          </cell>
          <cell r="C1365" t="str">
            <v>CLAS PREMIUM 24 котёл конденс.</v>
          </cell>
          <cell r="D1365" t="str">
            <v>CLAS PREMIUM 24 котёл конденс.</v>
          </cell>
          <cell r="E1365" t="str">
            <v>CLAS PREMIUM 24 NG</v>
          </cell>
          <cell r="F1365">
            <v>170.29026000000002</v>
          </cell>
          <cell r="G1365">
            <v>291.93</v>
          </cell>
          <cell r="H1365">
            <v>232.21399090909091</v>
          </cell>
          <cell r="I1365">
            <v>240.40977882352942</v>
          </cell>
          <cell r="J1365">
            <v>291.92615999999998</v>
          </cell>
          <cell r="K1365">
            <v>20434.831200000001</v>
          </cell>
          <cell r="L1365">
            <v>20435.100000000002</v>
          </cell>
          <cell r="M1365">
            <v>20434.831200000001</v>
          </cell>
          <cell r="N1365">
            <v>0</v>
          </cell>
          <cell r="O1365">
            <v>0</v>
          </cell>
        </row>
        <row r="1366">
          <cell r="B1366" t="str">
            <v>3300332</v>
          </cell>
          <cell r="C1366" t="str">
            <v>CLAS PREMIUM 30 котёл конденс.</v>
          </cell>
          <cell r="D1366" t="str">
            <v>CLAS PREMIUM 30 котёл конденс.</v>
          </cell>
          <cell r="E1366" t="str">
            <v>CLAS PREMIUM 30 NG</v>
          </cell>
          <cell r="F1366">
            <v>182.24867499999999</v>
          </cell>
          <cell r="G1366">
            <v>312.43</v>
          </cell>
          <cell r="H1366">
            <v>248.52092045454546</v>
          </cell>
          <cell r="I1366">
            <v>257.29224705882353</v>
          </cell>
          <cell r="J1366">
            <v>312.42629999999997</v>
          </cell>
          <cell r="K1366">
            <v>21869.841</v>
          </cell>
          <cell r="L1366">
            <v>21870.100000000002</v>
          </cell>
          <cell r="M1366">
            <v>21869.841</v>
          </cell>
          <cell r="N1366">
            <v>0</v>
          </cell>
          <cell r="O1366">
            <v>0</v>
          </cell>
        </row>
        <row r="1367">
          <cell r="B1367" t="str">
            <v>3300334</v>
          </cell>
          <cell r="C1367" t="str">
            <v>GENUS 36 FF котёл двухконтурный</v>
          </cell>
          <cell r="D1367" t="str">
            <v>GENUS 36 FF котёл двухконтурный</v>
          </cell>
          <cell r="E1367" t="str">
            <v>GENUS 36 FF NG</v>
          </cell>
          <cell r="F1367">
            <v>167.95444375</v>
          </cell>
          <cell r="G1367">
            <v>287.92</v>
          </cell>
          <cell r="H1367">
            <v>229.02878693181819</v>
          </cell>
          <cell r="I1367">
            <v>237.11215588235294</v>
          </cell>
          <cell r="J1367">
            <v>268.72710999999998</v>
          </cell>
          <cell r="K1367">
            <v>20154.53325</v>
          </cell>
          <cell r="L1367">
            <v>20154.400000000001</v>
          </cell>
          <cell r="M1367">
            <v>20154.53325</v>
          </cell>
          <cell r="N1367">
            <v>0</v>
          </cell>
          <cell r="O1367">
            <v>0</v>
          </cell>
        </row>
        <row r="1368">
          <cell r="B1368" t="str">
            <v>3300361</v>
          </cell>
          <cell r="C1368" t="str">
            <v>C-MAX 160-50 ALUBLOC PREMIUM 160</v>
          </cell>
          <cell r="D1368" t="str">
            <v xml:space="preserve">C-MAX 160-50ALUBLOC PREMIUM 160 </v>
          </cell>
          <cell r="E1368" t="str">
            <v>C-MAX 160-50ALUBLOC PREMIUM 160</v>
          </cell>
          <cell r="F1368" t="str">
            <v>-</v>
          </cell>
          <cell r="G1368" t="str">
            <v>-</v>
          </cell>
          <cell r="H1368" t="e">
            <v>#N/A</v>
          </cell>
          <cell r="I1368">
            <v>0</v>
          </cell>
          <cell r="J1368">
            <v>3477.7512999999999</v>
          </cell>
          <cell r="K1368">
            <v>0</v>
          </cell>
          <cell r="L1368">
            <v>0</v>
          </cell>
          <cell r="M1368" t="e">
            <v>#N/A</v>
          </cell>
          <cell r="N1368">
            <v>0</v>
          </cell>
          <cell r="O1368">
            <v>0</v>
          </cell>
        </row>
        <row r="1369">
          <cell r="B1369" t="str">
            <v>3300363</v>
          </cell>
          <cell r="C1369" t="str">
            <v>C-MAX 200-6 0ALUBLOC PREMIUM 200</v>
          </cell>
          <cell r="D1369" t="str">
            <v xml:space="preserve">C-MAX 200-6 0ALUBLOC PREMIUM 200 </v>
          </cell>
          <cell r="E1369" t="str">
            <v>C-MAX 200-6 0ALUBLOC PREMIUM 200</v>
          </cell>
          <cell r="F1369" t="str">
            <v>-</v>
          </cell>
          <cell r="G1369" t="str">
            <v>-</v>
          </cell>
          <cell r="H1369" t="e">
            <v>#N/A</v>
          </cell>
          <cell r="I1369">
            <v>0</v>
          </cell>
          <cell r="J1369">
            <v>3843.8362999999999</v>
          </cell>
          <cell r="K1369">
            <v>0</v>
          </cell>
          <cell r="L1369">
            <v>0</v>
          </cell>
          <cell r="M1369" t="e">
            <v>#N/A</v>
          </cell>
          <cell r="N1369">
            <v>0</v>
          </cell>
          <cell r="O1369">
            <v>0</v>
          </cell>
        </row>
        <row r="1370">
          <cell r="B1370" t="str">
            <v>3300365</v>
          </cell>
          <cell r="C1370" t="str">
            <v>C-MAX 240-7 0ALUBLOC PREMIUM 240</v>
          </cell>
          <cell r="D1370" t="str">
            <v xml:space="preserve">C-MAX 240-7 0ALUBLOC PREMIUM 240 </v>
          </cell>
          <cell r="E1370" t="str">
            <v>C-MAX 240-7 0ALUBLOC PREMIUM 240</v>
          </cell>
          <cell r="F1370" t="str">
            <v>-</v>
          </cell>
          <cell r="G1370" t="str">
            <v>-</v>
          </cell>
          <cell r="H1370" t="e">
            <v>#N/A</v>
          </cell>
          <cell r="I1370">
            <v>0</v>
          </cell>
          <cell r="J1370">
            <v>3845.63013</v>
          </cell>
          <cell r="K1370">
            <v>0</v>
          </cell>
          <cell r="L1370">
            <v>0</v>
          </cell>
          <cell r="M1370" t="e">
            <v>#N/A</v>
          </cell>
          <cell r="N1370">
            <v>0</v>
          </cell>
          <cell r="O1370">
            <v>0</v>
          </cell>
        </row>
        <row r="1371">
          <cell r="B1371" t="str">
            <v>3300367</v>
          </cell>
          <cell r="C1371" t="str">
            <v>C-MAX 280-8 ALUBLOC PREMIUM 280</v>
          </cell>
          <cell r="D1371" t="str">
            <v xml:space="preserve">C-MAX 280-8 0ALUBLOC PREMIUM 280 </v>
          </cell>
          <cell r="E1371" t="str">
            <v>C-MAX 280-8 0ALUBLOC PREMIUM 280</v>
          </cell>
          <cell r="F1371" t="str">
            <v>-</v>
          </cell>
          <cell r="G1371" t="str">
            <v>-</v>
          </cell>
          <cell r="H1371" t="e">
            <v>#N/A</v>
          </cell>
          <cell r="I1371">
            <v>0</v>
          </cell>
          <cell r="J1371">
            <v>4297.4862999999996</v>
          </cell>
          <cell r="K1371">
            <v>0</v>
          </cell>
          <cell r="L1371">
            <v>0</v>
          </cell>
          <cell r="M1371" t="e">
            <v>#N/A</v>
          </cell>
          <cell r="N1371">
            <v>0</v>
          </cell>
          <cell r="O1371">
            <v>0</v>
          </cell>
        </row>
        <row r="1372">
          <cell r="B1372" t="str">
            <v>3300403</v>
          </cell>
          <cell r="C1372" t="str">
            <v>GENUS PREMIUM EVO IN 25</v>
          </cell>
          <cell r="D1372" t="str">
            <v>GENUS PREMIUM EVO IN 25</v>
          </cell>
          <cell r="E1372" t="str">
            <v>GENUS PREMIUM EVO IN 25</v>
          </cell>
          <cell r="F1372" t="str">
            <v>-</v>
          </cell>
          <cell r="G1372" t="str">
            <v>-</v>
          </cell>
          <cell r="H1372" t="e">
            <v>#N/A</v>
          </cell>
          <cell r="I1372">
            <v>0</v>
          </cell>
          <cell r="J1372">
            <v>365.21463</v>
          </cell>
          <cell r="K1372">
            <v>0</v>
          </cell>
          <cell r="L1372">
            <v>0</v>
          </cell>
          <cell r="M1372" t="e">
            <v>#N/A</v>
          </cell>
          <cell r="N1372">
            <v>0</v>
          </cell>
          <cell r="O1372">
            <v>0</v>
          </cell>
        </row>
        <row r="1373">
          <cell r="B1373" t="str">
            <v>3300410</v>
          </cell>
          <cell r="C1373" t="str">
            <v>EGIS PLUS 24 CF котёл двухконтурный</v>
          </cell>
          <cell r="D1373" t="str">
            <v>EGIS PLUS 24 CF LPG</v>
          </cell>
          <cell r="E1373" t="str">
            <v>EGIS PLUS 24 CF LPG</v>
          </cell>
          <cell r="F1373" t="str">
            <v>-</v>
          </cell>
          <cell r="G1373" t="str">
            <v>-</v>
          </cell>
          <cell r="H1373" t="e">
            <v>#N/A</v>
          </cell>
          <cell r="I1373">
            <v>0</v>
          </cell>
          <cell r="J1373">
            <v>192.16651000000002</v>
          </cell>
          <cell r="K1373">
            <v>0</v>
          </cell>
          <cell r="L1373">
            <v>0</v>
          </cell>
          <cell r="M1373" t="e">
            <v>#N/A</v>
          </cell>
          <cell r="N1373">
            <v>0</v>
          </cell>
          <cell r="O1373">
            <v>0</v>
          </cell>
        </row>
        <row r="1374">
          <cell r="B1374" t="str">
            <v>3300411</v>
          </cell>
          <cell r="C1374" t="str">
            <v>EGIS PLUS 24 CF котёл двухконтурный</v>
          </cell>
          <cell r="D1374" t="str">
            <v>EGIS PLUS 24 CF котёл двухконтурный</v>
          </cell>
          <cell r="E1374" t="str">
            <v>EGIS PLUS 24 CF NG</v>
          </cell>
          <cell r="F1374">
            <v>126.50942816666667</v>
          </cell>
          <cell r="G1374">
            <v>216.87</v>
          </cell>
          <cell r="H1374">
            <v>172.51285659090911</v>
          </cell>
          <cell r="I1374">
            <v>178.60154564705883</v>
          </cell>
          <cell r="J1374">
            <v>192.16622000000001</v>
          </cell>
          <cell r="K1374">
            <v>15181.131380000001</v>
          </cell>
          <cell r="L1374">
            <v>15180.9</v>
          </cell>
          <cell r="M1374">
            <v>15181.131380000001</v>
          </cell>
          <cell r="N1374">
            <v>0</v>
          </cell>
          <cell r="O1374">
            <v>0</v>
          </cell>
        </row>
        <row r="1375">
          <cell r="B1375" t="str">
            <v>3300412</v>
          </cell>
          <cell r="C1375" t="str">
            <v>EGIS PLUS 24 FF котёл двухконтурный</v>
          </cell>
          <cell r="D1375" t="str">
            <v>EGIS PLUS 24 FF LPG</v>
          </cell>
          <cell r="E1375" t="str">
            <v>EGIS PLUS 24 FF LPG</v>
          </cell>
          <cell r="F1375" t="str">
            <v>-</v>
          </cell>
          <cell r="G1375" t="str">
            <v>-</v>
          </cell>
          <cell r="H1375" t="e">
            <v>#N/A</v>
          </cell>
          <cell r="I1375">
            <v>0</v>
          </cell>
          <cell r="J1375">
            <v>197.50942999999998</v>
          </cell>
          <cell r="K1375">
            <v>0</v>
          </cell>
          <cell r="L1375">
            <v>0</v>
          </cell>
          <cell r="M1375" t="e">
            <v>#N/A</v>
          </cell>
          <cell r="N1375">
            <v>0</v>
          </cell>
          <cell r="O1375">
            <v>0</v>
          </cell>
        </row>
        <row r="1376">
          <cell r="B1376" t="str">
            <v>3300413</v>
          </cell>
          <cell r="C1376" t="str">
            <v>EGIS PLUS 24 FF котёл двухконтурный</v>
          </cell>
          <cell r="D1376" t="str">
            <v>EGIS PLUS 24 FF котёл двухконтурный</v>
          </cell>
          <cell r="E1376" t="str">
            <v>EGIS PLUS 24 FF NG</v>
          </cell>
          <cell r="F1376">
            <v>140.47974791666667</v>
          </cell>
          <cell r="G1376">
            <v>240.82</v>
          </cell>
          <cell r="H1376">
            <v>191.56329261363635</v>
          </cell>
          <cell r="I1376">
            <v>198.32434999999998</v>
          </cell>
          <cell r="J1376">
            <v>198.32435000000001</v>
          </cell>
          <cell r="K1376">
            <v>16857.569749999999</v>
          </cell>
          <cell r="L1376">
            <v>16857.399999999998</v>
          </cell>
          <cell r="M1376">
            <v>16857.569749999999</v>
          </cell>
          <cell r="N1376">
            <v>0</v>
          </cell>
          <cell r="O1376">
            <v>0</v>
          </cell>
        </row>
        <row r="1377">
          <cell r="B1377" t="str">
            <v>3300414</v>
          </cell>
          <cell r="C1377" t="str">
            <v>EGIS PREMIUM 24</v>
          </cell>
          <cell r="D1377" t="str">
            <v>EGIS PREMIUM 24</v>
          </cell>
          <cell r="E1377" t="str">
            <v>EGIS PREMIUM 24 NG</v>
          </cell>
          <cell r="F1377" t="str">
            <v>-</v>
          </cell>
          <cell r="G1377" t="str">
            <v>-</v>
          </cell>
          <cell r="H1377" t="e">
            <v>#N/A</v>
          </cell>
          <cell r="I1377">
            <v>0</v>
          </cell>
          <cell r="J1377">
            <v>277.69436999999999</v>
          </cell>
          <cell r="K1377">
            <v>0</v>
          </cell>
          <cell r="L1377">
            <v>0</v>
          </cell>
          <cell r="M1377" t="e">
            <v>#N/A</v>
          </cell>
          <cell r="N1377">
            <v>0</v>
          </cell>
          <cell r="O1377">
            <v>0</v>
          </cell>
        </row>
        <row r="1378">
          <cell r="B1378" t="str">
            <v>3300416</v>
          </cell>
          <cell r="C1378" t="str">
            <v>GENUS PREMIUM EVO EXT 25</v>
          </cell>
          <cell r="D1378" t="str">
            <v>GENUS PREMIUM EVO EXT 25</v>
          </cell>
          <cell r="E1378" t="str">
            <v>GENUS PREMIUM EVO EXT 25</v>
          </cell>
          <cell r="F1378" t="str">
            <v>-</v>
          </cell>
          <cell r="G1378" t="str">
            <v>-</v>
          </cell>
          <cell r="H1378" t="e">
            <v>#N/A</v>
          </cell>
          <cell r="I1378">
            <v>0</v>
          </cell>
          <cell r="J1378">
            <v>381.38686000000001</v>
          </cell>
          <cell r="K1378">
            <v>0</v>
          </cell>
          <cell r="L1378">
            <v>0</v>
          </cell>
          <cell r="M1378" t="e">
            <v>#N/A</v>
          </cell>
          <cell r="N1378">
            <v>0</v>
          </cell>
          <cell r="O1378">
            <v>0</v>
          </cell>
        </row>
        <row r="1379">
          <cell r="B1379" t="str">
            <v>3300419</v>
          </cell>
          <cell r="C1379" t="str">
            <v>BS II 15 FF котёл двухконтурный</v>
          </cell>
          <cell r="D1379" t="str">
            <v>BS II 15 FF котёл двухконтурный</v>
          </cell>
          <cell r="E1379" t="str">
            <v>BS II 15 FF</v>
          </cell>
          <cell r="F1379" t="str">
            <v>-</v>
          </cell>
          <cell r="G1379" t="str">
            <v>-</v>
          </cell>
          <cell r="H1379" t="e">
            <v>#N/A</v>
          </cell>
          <cell r="I1379">
            <v>0</v>
          </cell>
          <cell r="J1379">
            <v>203.84601999999998</v>
          </cell>
          <cell r="K1379">
            <v>0</v>
          </cell>
          <cell r="L1379">
            <v>0</v>
          </cell>
          <cell r="M1379" t="e">
            <v>#N/A</v>
          </cell>
          <cell r="N1379">
            <v>0</v>
          </cell>
          <cell r="O1379">
            <v>0</v>
          </cell>
        </row>
        <row r="1380">
          <cell r="B1380" t="str">
            <v>3300436</v>
          </cell>
          <cell r="C1380" t="str">
            <v>EGIS PREMIUM 30</v>
          </cell>
          <cell r="D1380" t="str">
            <v>EGIS PREMIUM 30</v>
          </cell>
          <cell r="E1380" t="str">
            <v>EGIS PREMIUM 30 NG</v>
          </cell>
          <cell r="F1380" t="str">
            <v>-</v>
          </cell>
          <cell r="G1380" t="str">
            <v>-</v>
          </cell>
          <cell r="H1380" t="e">
            <v>#N/A</v>
          </cell>
          <cell r="I1380">
            <v>0</v>
          </cell>
          <cell r="J1380">
            <v>290.75279</v>
          </cell>
          <cell r="K1380">
            <v>0</v>
          </cell>
          <cell r="L1380">
            <v>0</v>
          </cell>
          <cell r="M1380" t="e">
            <v>#N/A</v>
          </cell>
          <cell r="N1380">
            <v>0</v>
          </cell>
          <cell r="O1380">
            <v>0</v>
          </cell>
        </row>
        <row r="1381">
          <cell r="B1381" t="str">
            <v>3300438</v>
          </cell>
          <cell r="C1381" t="str">
            <v>BS II 24 CF котёл двухконтурный</v>
          </cell>
          <cell r="D1381" t="str">
            <v>BS II 24 CF котёл двухконтурный</v>
          </cell>
          <cell r="E1381" t="str">
            <v>BS II 24 CF NG</v>
          </cell>
          <cell r="F1381">
            <v>111.6457125</v>
          </cell>
          <cell r="G1381">
            <v>191.39</v>
          </cell>
          <cell r="H1381">
            <v>152.24415340909093</v>
          </cell>
          <cell r="I1381">
            <v>157.61747647058823</v>
          </cell>
          <cell r="J1381">
            <v>191.39265</v>
          </cell>
          <cell r="K1381">
            <v>13397.485500000001</v>
          </cell>
          <cell r="L1381">
            <v>13397.3</v>
          </cell>
          <cell r="M1381">
            <v>13397.485500000001</v>
          </cell>
          <cell r="N1381">
            <v>0</v>
          </cell>
          <cell r="O1381">
            <v>0</v>
          </cell>
        </row>
        <row r="1382">
          <cell r="B1382" t="str">
            <v>3300439</v>
          </cell>
          <cell r="C1382" t="str">
            <v>BS II 24 FF котёл двухконтурный</v>
          </cell>
          <cell r="D1382" t="str">
            <v>BS II 24 FF котёл двухконтурный</v>
          </cell>
          <cell r="E1382" t="str">
            <v>BS II 24 FF NG</v>
          </cell>
          <cell r="F1382">
            <v>123.393525</v>
          </cell>
          <cell r="G1382">
            <v>211.53</v>
          </cell>
          <cell r="H1382">
            <v>168.26389772727273</v>
          </cell>
          <cell r="I1382">
            <v>174.20262352941177</v>
          </cell>
          <cell r="J1382">
            <v>197.42964000000001</v>
          </cell>
          <cell r="K1382">
            <v>14807.223</v>
          </cell>
          <cell r="L1382">
            <v>14807.1</v>
          </cell>
          <cell r="M1382">
            <v>14807.223</v>
          </cell>
          <cell r="N1382">
            <v>0</v>
          </cell>
          <cell r="O1382">
            <v>0</v>
          </cell>
        </row>
        <row r="1383">
          <cell r="B1383" t="str">
            <v>3300440</v>
          </cell>
          <cell r="C1383" t="str">
            <v>BS II LPG</v>
          </cell>
          <cell r="D1383" t="str">
            <v>BS II LPG</v>
          </cell>
          <cell r="E1383" t="str">
            <v>BS II 24 FF LPG</v>
          </cell>
          <cell r="F1383" t="str">
            <v>-</v>
          </cell>
          <cell r="G1383" t="str">
            <v>-</v>
          </cell>
          <cell r="H1383" t="e">
            <v>#N/A</v>
          </cell>
          <cell r="I1383">
            <v>0</v>
          </cell>
          <cell r="J1383">
            <v>196.50483</v>
          </cell>
          <cell r="K1383">
            <v>0</v>
          </cell>
          <cell r="L1383">
            <v>0</v>
          </cell>
          <cell r="M1383" t="e">
            <v>#N/A</v>
          </cell>
          <cell r="N1383">
            <v>0</v>
          </cell>
          <cell r="O1383">
            <v>0</v>
          </cell>
        </row>
        <row r="1384">
          <cell r="B1384" t="str">
            <v>3300441</v>
          </cell>
          <cell r="C1384" t="str">
            <v>BS II 15 FF котёл двухконтурный</v>
          </cell>
          <cell r="D1384" t="str">
            <v>BS II 15 FF котёл двухконтурный</v>
          </cell>
          <cell r="E1384" t="str">
            <v>BS II 15 FF</v>
          </cell>
          <cell r="F1384">
            <v>129.39948516666666</v>
          </cell>
          <cell r="G1384">
            <v>221.83</v>
          </cell>
          <cell r="H1384">
            <v>176.45384340909092</v>
          </cell>
          <cell r="I1384">
            <v>182.68162611764706</v>
          </cell>
          <cell r="J1384">
            <v>196.55617999999998</v>
          </cell>
          <cell r="K1384">
            <v>15527.93822</v>
          </cell>
          <cell r="L1384">
            <v>15528.1</v>
          </cell>
          <cell r="M1384">
            <v>15527.93822</v>
          </cell>
          <cell r="N1384">
            <v>0</v>
          </cell>
          <cell r="O1384">
            <v>0</v>
          </cell>
        </row>
        <row r="1385">
          <cell r="B1385" t="str">
            <v>3300442</v>
          </cell>
          <cell r="C1385" t="str">
            <v>MATIS 24 FF NG котел газовый</v>
          </cell>
          <cell r="D1385" t="str">
            <v>MATIS 24 FF котёл двухконтурный</v>
          </cell>
          <cell r="E1385" t="str">
            <v>MATIS 24 FF NG</v>
          </cell>
          <cell r="F1385">
            <v>139.86074250000001</v>
          </cell>
          <cell r="G1385">
            <v>239.76</v>
          </cell>
          <cell r="H1385">
            <v>190.71919431818185</v>
          </cell>
          <cell r="I1385">
            <v>197.45046000000002</v>
          </cell>
          <cell r="J1385">
            <v>197.45045999999999</v>
          </cell>
          <cell r="K1385">
            <v>16783.289100000002</v>
          </cell>
          <cell r="L1385">
            <v>16783.2</v>
          </cell>
          <cell r="M1385">
            <v>16783.289100000002</v>
          </cell>
          <cell r="N1385">
            <v>0</v>
          </cell>
          <cell r="O1385">
            <v>0</v>
          </cell>
        </row>
        <row r="1386">
          <cell r="B1386" t="str">
            <v>3300443</v>
          </cell>
          <cell r="C1386" t="str">
            <v>MATIS 24 CF NG котел газовый</v>
          </cell>
          <cell r="D1386" t="str">
            <v>MATIS 24 CF NATURAL GAS</v>
          </cell>
          <cell r="E1386" t="str">
            <v>MATIS 24 CF NG</v>
          </cell>
          <cell r="F1386">
            <v>132.98371125</v>
          </cell>
          <cell r="G1386">
            <v>227.97</v>
          </cell>
          <cell r="H1386">
            <v>181.34142443181818</v>
          </cell>
          <cell r="I1386">
            <v>187.74171000000001</v>
          </cell>
          <cell r="J1386">
            <v>187.74170999999998</v>
          </cell>
          <cell r="K1386">
            <v>15958.04535</v>
          </cell>
          <cell r="L1386">
            <v>15957.9</v>
          </cell>
          <cell r="M1386">
            <v>15958.04535</v>
          </cell>
          <cell r="N1386">
            <v>0</v>
          </cell>
          <cell r="O1386">
            <v>0</v>
          </cell>
        </row>
        <row r="1387">
          <cell r="B1387" t="str">
            <v>3300444</v>
          </cell>
          <cell r="C1387" t="str">
            <v>MATIS 24 FF LPG котёл двухконтурный</v>
          </cell>
          <cell r="D1387" t="str">
            <v>MATIS 24 FF  LPG котёл двухконтурный</v>
          </cell>
          <cell r="E1387" t="str">
            <v>MATIS 24 FF LPG</v>
          </cell>
          <cell r="F1387" t="str">
            <v>-</v>
          </cell>
          <cell r="G1387" t="str">
            <v>-</v>
          </cell>
          <cell r="H1387" t="e">
            <v>#N/A</v>
          </cell>
          <cell r="I1387">
            <v>0</v>
          </cell>
          <cell r="J1387">
            <v>196.40815000000001</v>
          </cell>
          <cell r="K1387">
            <v>0</v>
          </cell>
          <cell r="L1387">
            <v>0</v>
          </cell>
          <cell r="M1387" t="e">
            <v>#N/A</v>
          </cell>
          <cell r="N1387">
            <v>0</v>
          </cell>
          <cell r="O1387">
            <v>0</v>
          </cell>
        </row>
        <row r="1388">
          <cell r="B1388" t="str">
            <v>3300445</v>
          </cell>
          <cell r="C1388" t="str">
            <v>MATIS 24 CF LPG</v>
          </cell>
          <cell r="D1388" t="str">
            <v>MATIS 24 CF LPG</v>
          </cell>
          <cell r="E1388" t="str">
            <v>MATIS 24 CF LPG</v>
          </cell>
          <cell r="F1388" t="str">
            <v>-</v>
          </cell>
          <cell r="G1388" t="str">
            <v>-</v>
          </cell>
          <cell r="H1388" t="e">
            <v>#N/A</v>
          </cell>
          <cell r="I1388">
            <v>0</v>
          </cell>
          <cell r="J1388">
            <v>191.35096999999999</v>
          </cell>
          <cell r="K1388">
            <v>0</v>
          </cell>
          <cell r="L1388">
            <v>0</v>
          </cell>
          <cell r="M1388" t="e">
            <v>#N/A</v>
          </cell>
          <cell r="N1388">
            <v>0</v>
          </cell>
          <cell r="O1388">
            <v>0</v>
          </cell>
        </row>
        <row r="1389">
          <cell r="B1389" t="str">
            <v>3300446</v>
          </cell>
          <cell r="C1389" t="str">
            <v>GENUS PREMIUM EVO 24 котёл конденс.</v>
          </cell>
          <cell r="D1389" t="str">
            <v>GENUS PREMIUM EVO 24 котёл конденсационный</v>
          </cell>
          <cell r="E1389" t="str">
            <v>GENUS PREMIUM EVO 24</v>
          </cell>
          <cell r="F1389">
            <v>324.05036999999999</v>
          </cell>
          <cell r="G1389">
            <v>407.38</v>
          </cell>
          <cell r="H1389">
            <v>324.05036999999999</v>
          </cell>
          <cell r="I1389">
            <v>324.05036999999999</v>
          </cell>
          <cell r="J1389">
            <v>324.05036999999999</v>
          </cell>
          <cell r="K1389">
            <v>38886.044399999999</v>
          </cell>
          <cell r="L1389">
            <v>28516.6</v>
          </cell>
          <cell r="M1389">
            <v>28516.432559999997</v>
          </cell>
          <cell r="N1389">
            <v>0</v>
          </cell>
          <cell r="O1389" t="str">
            <v>153 030,24</v>
          </cell>
        </row>
        <row r="1390">
          <cell r="B1390" t="str">
            <v>3300447</v>
          </cell>
          <cell r="C1390" t="str">
            <v>GENUS PREMIUM EVO 30 котёл конденс.</v>
          </cell>
          <cell r="D1390" t="str">
            <v>GENUS PREMIUM EVO 30 котёл конденсационный</v>
          </cell>
          <cell r="E1390" t="str">
            <v>GENUS PREMIUM EVO 30</v>
          </cell>
          <cell r="F1390">
            <v>226.01489858333332</v>
          </cell>
          <cell r="G1390">
            <v>387.45</v>
          </cell>
          <cell r="H1390">
            <v>308.20213443181814</v>
          </cell>
          <cell r="I1390">
            <v>319.07985682352938</v>
          </cell>
          <cell r="J1390">
            <v>343.31377000000003</v>
          </cell>
          <cell r="K1390">
            <v>27121.787829999997</v>
          </cell>
          <cell r="L1390">
            <v>27121.5</v>
          </cell>
          <cell r="M1390">
            <v>27121.787829999997</v>
          </cell>
          <cell r="N1390">
            <v>0</v>
          </cell>
          <cell r="O1390">
            <v>0</v>
          </cell>
        </row>
        <row r="1391">
          <cell r="B1391" t="str">
            <v>3300448</v>
          </cell>
          <cell r="C1391" t="str">
            <v>GENUS PREMIUM EVO 35 котёл конденс.</v>
          </cell>
          <cell r="D1391" t="str">
            <v>GENUS PREMIUM EVO 35 котёл конденсационный</v>
          </cell>
          <cell r="E1391" t="str">
            <v>GENUS PREMIUM EVO 35</v>
          </cell>
          <cell r="F1391">
            <v>236.63591533333332</v>
          </cell>
          <cell r="G1391">
            <v>405.66</v>
          </cell>
          <cell r="H1391">
            <v>322.68533909090905</v>
          </cell>
          <cell r="I1391">
            <v>334.07423341176468</v>
          </cell>
          <cell r="J1391">
            <v>359.44696000000005</v>
          </cell>
          <cell r="K1391">
            <v>28396.309839999998</v>
          </cell>
          <cell r="L1391">
            <v>28396.2</v>
          </cell>
          <cell r="M1391">
            <v>28396.309839999998</v>
          </cell>
          <cell r="N1391">
            <v>0</v>
          </cell>
          <cell r="O1391">
            <v>0</v>
          </cell>
        </row>
        <row r="1392">
          <cell r="B1392" t="str">
            <v>3300449</v>
          </cell>
          <cell r="C1392" t="str">
            <v>GENUS PREMIUM EVO SYSTEM 12</v>
          </cell>
          <cell r="D1392" t="str">
            <v>GENUS PREMIUM EVO SYSTEM 12</v>
          </cell>
          <cell r="E1392" t="str">
            <v>GENUS PREMIUM EVO SYSTEM 12</v>
          </cell>
          <cell r="F1392" t="str">
            <v>-</v>
          </cell>
          <cell r="G1392" t="str">
            <v>-</v>
          </cell>
          <cell r="H1392" t="e">
            <v>#N/A</v>
          </cell>
          <cell r="I1392">
            <v>0</v>
          </cell>
          <cell r="J1392">
            <v>317.59377000000001</v>
          </cell>
          <cell r="K1392">
            <v>0</v>
          </cell>
          <cell r="L1392">
            <v>0</v>
          </cell>
          <cell r="M1392" t="e">
            <v>#N/A</v>
          </cell>
          <cell r="N1392">
            <v>0</v>
          </cell>
          <cell r="O1392">
            <v>0</v>
          </cell>
        </row>
        <row r="1393">
          <cell r="B1393" t="str">
            <v>3300450</v>
          </cell>
          <cell r="C1393" t="str">
            <v>GENUS PREMIUM EVO SYSTEM 18</v>
          </cell>
          <cell r="D1393" t="str">
            <v>GENUS PREMIUM EVO SYSTEM 18</v>
          </cell>
          <cell r="E1393" t="str">
            <v>GENUS PREMIUM EVO SYSTEM 18</v>
          </cell>
          <cell r="F1393" t="str">
            <v>-</v>
          </cell>
          <cell r="G1393" t="str">
            <v>-</v>
          </cell>
          <cell r="H1393" t="e">
            <v>#N/A</v>
          </cell>
          <cell r="I1393">
            <v>0</v>
          </cell>
          <cell r="J1393">
            <v>316.19049000000001</v>
          </cell>
          <cell r="K1393">
            <v>0</v>
          </cell>
          <cell r="L1393">
            <v>0</v>
          </cell>
          <cell r="M1393" t="e">
            <v>#N/A</v>
          </cell>
          <cell r="N1393">
            <v>0</v>
          </cell>
          <cell r="O1393">
            <v>0</v>
          </cell>
        </row>
        <row r="1394">
          <cell r="B1394" t="str">
            <v>3300451</v>
          </cell>
          <cell r="C1394" t="str">
            <v>GENUS PREMIUM EVO SYSTEM 24 котёл конден</v>
          </cell>
          <cell r="D1394" t="str">
            <v>GENUS PREMIUM EVO SYSTEM 24 котёл конденсационный одноконтурный</v>
          </cell>
          <cell r="E1394" t="str">
            <v>GENUS PREMIUM EVO SYSTEM 24</v>
          </cell>
          <cell r="F1394">
            <v>200.05591250000001</v>
          </cell>
          <cell r="G1394">
            <v>342.95</v>
          </cell>
          <cell r="H1394">
            <v>272.80351704545456</v>
          </cell>
          <cell r="I1394">
            <v>282.43187647058824</v>
          </cell>
          <cell r="J1394">
            <v>320.08946000000003</v>
          </cell>
          <cell r="K1394">
            <v>24006.709500000001</v>
          </cell>
          <cell r="L1394">
            <v>24006.5</v>
          </cell>
          <cell r="M1394">
            <v>24006.709500000001</v>
          </cell>
          <cell r="N1394">
            <v>0</v>
          </cell>
          <cell r="O1394">
            <v>0</v>
          </cell>
        </row>
        <row r="1395">
          <cell r="B1395" t="str">
            <v>3300452</v>
          </cell>
          <cell r="C1395" t="str">
            <v>GENUS PREMIUM EVO SYSTEM 30 котёл конден</v>
          </cell>
          <cell r="D1395" t="str">
            <v>GENUS PREMIUM EVO SYSTEM 30 котёл конденсационный одноконтурный</v>
          </cell>
          <cell r="E1395" t="str">
            <v>GENUS PREMIUM EVO SYSTEM 30</v>
          </cell>
          <cell r="F1395">
            <v>223.48371883333337</v>
          </cell>
          <cell r="G1395">
            <v>383.11</v>
          </cell>
          <cell r="H1395">
            <v>304.7505256818182</v>
          </cell>
          <cell r="I1395">
            <v>315.50642658823534</v>
          </cell>
          <cell r="J1395">
            <v>339.46893999999998</v>
          </cell>
          <cell r="K1395">
            <v>26818.046260000003</v>
          </cell>
          <cell r="L1395">
            <v>26817.7</v>
          </cell>
          <cell r="M1395">
            <v>26818.046260000003</v>
          </cell>
          <cell r="N1395">
            <v>0</v>
          </cell>
          <cell r="O1395">
            <v>0</v>
          </cell>
        </row>
        <row r="1396">
          <cell r="B1396" t="str">
            <v>3300453</v>
          </cell>
          <cell r="C1396" t="str">
            <v>GENUS PREMIUM EVO SYSTEM 35 котёл конден</v>
          </cell>
          <cell r="D1396" t="str">
            <v>GENUS PREMIUM EVO SYSTEM 35 котёл конденсационный одноконтурный</v>
          </cell>
          <cell r="E1396" t="str">
            <v>GENUS PREMIUM EVO SYSTEM 35</v>
          </cell>
          <cell r="F1396">
            <v>222.14836875</v>
          </cell>
          <cell r="G1396">
            <v>380.83</v>
          </cell>
          <cell r="H1396">
            <v>302.92959375000004</v>
          </cell>
          <cell r="I1396">
            <v>313.62122647058823</v>
          </cell>
          <cell r="J1396">
            <v>355.43738999999999</v>
          </cell>
          <cell r="K1396">
            <v>26657.804250000001</v>
          </cell>
          <cell r="L1396">
            <v>26658.1</v>
          </cell>
          <cell r="M1396">
            <v>26657.804250000001</v>
          </cell>
          <cell r="N1396">
            <v>0</v>
          </cell>
          <cell r="O1396">
            <v>0</v>
          </cell>
        </row>
        <row r="1397">
          <cell r="B1397" t="str">
            <v>3300457</v>
          </cell>
          <cell r="C1397" t="str">
            <v>CLAS PREMIUM EVO 24 котёл конденс.</v>
          </cell>
          <cell r="D1397" t="str">
            <v>CLAS PREMIUM EVO 24 котёл конденсационный</v>
          </cell>
          <cell r="E1397" t="str">
            <v>CLAS PREMIUM EVO 24</v>
          </cell>
          <cell r="F1397">
            <v>283.80252999999999</v>
          </cell>
          <cell r="G1397">
            <v>283.8</v>
          </cell>
          <cell r="H1397">
            <v>283.80252999999999</v>
          </cell>
          <cell r="I1397">
            <v>283.80253000000005</v>
          </cell>
          <cell r="J1397">
            <v>283.80253000000005</v>
          </cell>
          <cell r="K1397">
            <v>34056.303599999999</v>
          </cell>
          <cell r="L1397">
            <v>19866</v>
          </cell>
          <cell r="M1397">
            <v>24974.622640000001</v>
          </cell>
          <cell r="N1397">
            <v>0</v>
          </cell>
          <cell r="O1397">
            <v>0</v>
          </cell>
        </row>
        <row r="1398">
          <cell r="B1398" t="str">
            <v>3300458</v>
          </cell>
          <cell r="C1398" t="str">
            <v>CLAS PREMIUM EVO 30 котёл конденс.</v>
          </cell>
          <cell r="D1398" t="str">
            <v>CLAS PREMIUM EVO 30 котёл конденсационный</v>
          </cell>
          <cell r="E1398" t="str">
            <v>CLAS PREMIUM EVO 30</v>
          </cell>
          <cell r="F1398">
            <v>216.62041041666669</v>
          </cell>
          <cell r="G1398">
            <v>371.35</v>
          </cell>
          <cell r="H1398">
            <v>295.39146875</v>
          </cell>
          <cell r="I1398">
            <v>305.81704999999999</v>
          </cell>
          <cell r="J1398">
            <v>305.81704999999999</v>
          </cell>
          <cell r="K1398">
            <v>25994.449250000001</v>
          </cell>
          <cell r="L1398">
            <v>25994.5</v>
          </cell>
          <cell r="M1398">
            <v>25994.449250000001</v>
          </cell>
          <cell r="N1398">
            <v>0</v>
          </cell>
          <cell r="O1398">
            <v>0</v>
          </cell>
        </row>
        <row r="1399">
          <cell r="B1399" t="str">
            <v>3300462</v>
          </cell>
          <cell r="C1399" t="str">
            <v>CLAS PREMIUM EVO SYSTEM 18 котёл конденс.</v>
          </cell>
          <cell r="D1399" t="str">
            <v>CLAS PREMIUM EVO SYSTEM 18 котёл конденсационный одноконтурный</v>
          </cell>
          <cell r="E1399" t="str">
            <v>CLAS PREMIUM EVO SYSTEM 18</v>
          </cell>
          <cell r="F1399" t="str">
            <v>-</v>
          </cell>
          <cell r="G1399" t="str">
            <v>-</v>
          </cell>
          <cell r="H1399" t="e">
            <v>#N/A</v>
          </cell>
          <cell r="I1399">
            <v>0</v>
          </cell>
          <cell r="J1399">
            <v>287.10171000000003</v>
          </cell>
          <cell r="K1399">
            <v>0</v>
          </cell>
          <cell r="L1399">
            <v>0</v>
          </cell>
          <cell r="M1399" t="e">
            <v>#N/A</v>
          </cell>
          <cell r="N1399">
            <v>0</v>
          </cell>
          <cell r="O1399">
            <v>0</v>
          </cell>
        </row>
        <row r="1400">
          <cell r="B1400" t="str">
            <v>3300463</v>
          </cell>
          <cell r="C1400" t="str">
            <v>CLAS PREMIUM EVO SYSTEM 24 котёл конд.</v>
          </cell>
          <cell r="D1400" t="str">
            <v>CLAS PREMIUM EVO SYSTEM 24 котёл конденсационный одноконтурный</v>
          </cell>
          <cell r="E1400" t="str">
            <v>CLAS PREMIUM EVO SYSTEM 24</v>
          </cell>
          <cell r="F1400">
            <v>186.49559625000001</v>
          </cell>
          <cell r="G1400">
            <v>319.70999999999998</v>
          </cell>
          <cell r="H1400">
            <v>254.31217670454546</v>
          </cell>
          <cell r="I1400">
            <v>263.28790058823535</v>
          </cell>
          <cell r="J1400">
            <v>283.28444999999999</v>
          </cell>
          <cell r="K1400">
            <v>22379.471550000002</v>
          </cell>
          <cell r="L1400">
            <v>22379.699999999997</v>
          </cell>
          <cell r="M1400">
            <v>22379.471550000002</v>
          </cell>
          <cell r="N1400">
            <v>0</v>
          </cell>
          <cell r="O1400">
            <v>0</v>
          </cell>
        </row>
        <row r="1401">
          <cell r="B1401" t="str">
            <v>3300472</v>
          </cell>
          <cell r="C1401" t="str">
            <v>GENUS EVO 24 FF котёл двухконтурный</v>
          </cell>
          <cell r="D1401" t="str">
            <v>GENUS EVO 24 FF котёл двухконтурный</v>
          </cell>
          <cell r="E1401" t="str">
            <v>GENUS EVO 24 FF</v>
          </cell>
          <cell r="F1401">
            <v>234.60948999999999</v>
          </cell>
          <cell r="G1401">
            <v>234.61</v>
          </cell>
          <cell r="H1401">
            <v>234.60949000000002</v>
          </cell>
          <cell r="I1401">
            <v>234.60948999999999</v>
          </cell>
          <cell r="J1401">
            <v>234.60948999999999</v>
          </cell>
          <cell r="K1401">
            <v>28153.138800000001</v>
          </cell>
          <cell r="L1401">
            <v>16422.7</v>
          </cell>
          <cell r="M1401">
            <v>20645.635120000003</v>
          </cell>
          <cell r="N1401">
            <v>0</v>
          </cell>
          <cell r="O1401">
            <v>0</v>
          </cell>
        </row>
        <row r="1402">
          <cell r="B1402" t="str">
            <v>3300473</v>
          </cell>
          <cell r="C1402" t="str">
            <v>GENUS EVO 24 CF котёл двухконтурный</v>
          </cell>
          <cell r="D1402" t="str">
            <v>GENUS EVO 24 CF котёл двухконтурный</v>
          </cell>
          <cell r="E1402" t="str">
            <v>GENUS EVO 24 CF</v>
          </cell>
          <cell r="F1402">
            <v>127.51220416666666</v>
          </cell>
          <cell r="G1402">
            <v>218.59</v>
          </cell>
          <cell r="H1402">
            <v>173.88027840909092</v>
          </cell>
          <cell r="I1402">
            <v>180.0172294117647</v>
          </cell>
          <cell r="J1402">
            <v>218.59235000000001</v>
          </cell>
          <cell r="K1402">
            <v>15301.4645</v>
          </cell>
          <cell r="L1402">
            <v>15301.300000000001</v>
          </cell>
          <cell r="M1402">
            <v>15301.4645</v>
          </cell>
          <cell r="N1402">
            <v>0</v>
          </cell>
          <cell r="O1402">
            <v>0</v>
          </cell>
        </row>
        <row r="1403">
          <cell r="B1403" t="str">
            <v>3300474</v>
          </cell>
          <cell r="C1403" t="str">
            <v>GENUS EVO 30 FF котёл двухконтурный</v>
          </cell>
          <cell r="D1403" t="str">
            <v>GENUS EVO 30 FF котёл двухконтурный</v>
          </cell>
          <cell r="E1403" t="str">
            <v>GENUS EVO 30 FF</v>
          </cell>
          <cell r="F1403">
            <v>169.29631333333333</v>
          </cell>
          <cell r="G1403">
            <v>290.22000000000003</v>
          </cell>
          <cell r="H1403">
            <v>230.85860909090908</v>
          </cell>
          <cell r="I1403">
            <v>239.00656000000001</v>
          </cell>
          <cell r="J1403">
            <v>239.00656000000001</v>
          </cell>
          <cell r="K1403">
            <v>20315.5576</v>
          </cell>
          <cell r="L1403">
            <v>20315.400000000001</v>
          </cell>
          <cell r="M1403">
            <v>20315.5576</v>
          </cell>
          <cell r="N1403">
            <v>0</v>
          </cell>
          <cell r="O1403">
            <v>0</v>
          </cell>
        </row>
        <row r="1404">
          <cell r="B1404" t="str">
            <v>3300475</v>
          </cell>
          <cell r="C1404" t="str">
            <v>GENUS EVO 30 CF котёл двухконтурный</v>
          </cell>
          <cell r="D1404" t="str">
            <v>GENUS EVO 30 CF котёл двухконтурный</v>
          </cell>
          <cell r="E1404" t="str">
            <v>GENUS EVO 30 CF</v>
          </cell>
          <cell r="F1404">
            <v>153.64594791666664</v>
          </cell>
          <cell r="G1404">
            <v>263.39</v>
          </cell>
          <cell r="H1404">
            <v>209.51720170454544</v>
          </cell>
          <cell r="I1404">
            <v>216.91192647058821</v>
          </cell>
          <cell r="J1404">
            <v>233.38624999999999</v>
          </cell>
          <cell r="K1404">
            <v>18437.513749999998</v>
          </cell>
          <cell r="L1404">
            <v>18437.3</v>
          </cell>
          <cell r="M1404">
            <v>18437.513749999998</v>
          </cell>
          <cell r="N1404">
            <v>0</v>
          </cell>
          <cell r="O1404">
            <v>0</v>
          </cell>
        </row>
        <row r="1405">
          <cell r="B1405" t="str">
            <v>3300476</v>
          </cell>
          <cell r="C1405" t="str">
            <v>GENUS EVO 32 FF</v>
          </cell>
          <cell r="D1405" t="str">
            <v>GENUS EVO 32 FF</v>
          </cell>
          <cell r="E1405" t="str">
            <v>GENUS EVO 32 FF</v>
          </cell>
          <cell r="F1405" t="str">
            <v>-</v>
          </cell>
          <cell r="G1405" t="str">
            <v>-</v>
          </cell>
          <cell r="H1405" t="e">
            <v>#N/A</v>
          </cell>
          <cell r="I1405">
            <v>0</v>
          </cell>
          <cell r="J1405">
            <v>252.46404999999999</v>
          </cell>
          <cell r="K1405">
            <v>0</v>
          </cell>
          <cell r="L1405">
            <v>0</v>
          </cell>
          <cell r="M1405" t="e">
            <v>#N/A</v>
          </cell>
          <cell r="N1405">
            <v>0</v>
          </cell>
          <cell r="O1405">
            <v>0</v>
          </cell>
        </row>
        <row r="1406">
          <cell r="B1406" t="str">
            <v>3300477</v>
          </cell>
          <cell r="C1406" t="str">
            <v>GENUS EVO 35 FF котёл двухконтурный</v>
          </cell>
          <cell r="D1406" t="str">
            <v>GENUS EVO 35 FF котёл двухконтурный</v>
          </cell>
          <cell r="E1406" t="str">
            <v>GENUS EVO 35 FF</v>
          </cell>
          <cell r="F1406">
            <v>184.0893025</v>
          </cell>
          <cell r="G1406">
            <v>315.58</v>
          </cell>
          <cell r="H1406">
            <v>251.03086704545456</v>
          </cell>
          <cell r="I1406">
            <v>259.89078000000001</v>
          </cell>
          <cell r="J1406">
            <v>259.89078000000001</v>
          </cell>
          <cell r="K1406">
            <v>22090.7163</v>
          </cell>
          <cell r="L1406">
            <v>22090.6</v>
          </cell>
          <cell r="M1406">
            <v>22090.7163</v>
          </cell>
          <cell r="N1406">
            <v>0</v>
          </cell>
          <cell r="O1406">
            <v>0</v>
          </cell>
        </row>
        <row r="1407">
          <cell r="B1407" t="str">
            <v>3300480</v>
          </cell>
          <cell r="C1407" t="str">
            <v>CLAS EVO 24 FF NG котёл двухконтурный</v>
          </cell>
          <cell r="D1407" t="str">
            <v>CLAS EVO 24 FF NG котёл двухконтурный</v>
          </cell>
          <cell r="E1407" t="str">
            <v>CLAS EVO 24 FF NG</v>
          </cell>
          <cell r="F1407">
            <v>148.05181708333333</v>
          </cell>
          <cell r="G1407">
            <v>253.8</v>
          </cell>
          <cell r="H1407">
            <v>201.88884147727273</v>
          </cell>
          <cell r="I1407">
            <v>209.01433</v>
          </cell>
          <cell r="J1407">
            <v>209.01433</v>
          </cell>
          <cell r="K1407">
            <v>17766.218049999999</v>
          </cell>
          <cell r="L1407">
            <v>17766</v>
          </cell>
          <cell r="M1407">
            <v>17766.218049999999</v>
          </cell>
          <cell r="N1407">
            <v>0</v>
          </cell>
          <cell r="O1407">
            <v>0</v>
          </cell>
        </row>
        <row r="1408">
          <cell r="B1408" t="str">
            <v>3300481</v>
          </cell>
          <cell r="C1408" t="str">
            <v>CLAS EVO 24 CF NG котёл двухконтурный</v>
          </cell>
          <cell r="D1408" t="str">
            <v>CLAS EVO 24 CF NG котёл двухконтурный</v>
          </cell>
          <cell r="E1408" t="str">
            <v>CLAS EVO 24 CF</v>
          </cell>
          <cell r="F1408">
            <v>124.007075</v>
          </cell>
          <cell r="G1408">
            <v>212.58</v>
          </cell>
          <cell r="H1408">
            <v>169.10055681818181</v>
          </cell>
          <cell r="I1408">
            <v>175.06881176470588</v>
          </cell>
          <cell r="J1408">
            <v>198.41132000000002</v>
          </cell>
          <cell r="K1408">
            <v>14880.849</v>
          </cell>
          <cell r="L1408">
            <v>14880.6</v>
          </cell>
          <cell r="M1408">
            <v>14880.849</v>
          </cell>
          <cell r="N1408">
            <v>0</v>
          </cell>
          <cell r="O1408">
            <v>0</v>
          </cell>
        </row>
        <row r="1409">
          <cell r="B1409" t="str">
            <v>3300482</v>
          </cell>
          <cell r="C1409" t="str">
            <v>CLAS EVO 24 FF LPG</v>
          </cell>
          <cell r="D1409" t="str">
            <v>CLAS EVO 24 FF LPG</v>
          </cell>
          <cell r="E1409" t="str">
            <v>CLAS EVO 24 FF LPG</v>
          </cell>
          <cell r="F1409" t="str">
            <v>-</v>
          </cell>
          <cell r="G1409" t="str">
            <v>-</v>
          </cell>
          <cell r="H1409" t="e">
            <v>#N/A</v>
          </cell>
          <cell r="I1409">
            <v>0</v>
          </cell>
          <cell r="J1409">
            <v>209.01376000000002</v>
          </cell>
          <cell r="K1409">
            <v>0</v>
          </cell>
          <cell r="L1409">
            <v>0</v>
          </cell>
          <cell r="M1409" t="e">
            <v>#N/A</v>
          </cell>
          <cell r="N1409">
            <v>0</v>
          </cell>
          <cell r="O1409">
            <v>0</v>
          </cell>
        </row>
        <row r="1410">
          <cell r="B1410" t="str">
            <v>3300483</v>
          </cell>
          <cell r="C1410" t="str">
            <v>CLAS EVO 28 FF NG котёл двухконтурный</v>
          </cell>
          <cell r="D1410" t="str">
            <v>CLAS EVO 28 FF NG котёл двухконтурный</v>
          </cell>
          <cell r="E1410" t="str">
            <v>CLAS EVO 28 FF</v>
          </cell>
          <cell r="F1410">
            <v>140.89873175</v>
          </cell>
          <cell r="G1410">
            <v>241.54</v>
          </cell>
          <cell r="H1410">
            <v>192.13463420454545</v>
          </cell>
          <cell r="I1410">
            <v>198.91585658823527</v>
          </cell>
          <cell r="J1410">
            <v>214.02339000000001</v>
          </cell>
          <cell r="K1410">
            <v>16907.847809999999</v>
          </cell>
          <cell r="L1410">
            <v>16907.8</v>
          </cell>
          <cell r="M1410">
            <v>16907.847809999999</v>
          </cell>
          <cell r="N1410">
            <v>0</v>
          </cell>
          <cell r="O1410">
            <v>0</v>
          </cell>
        </row>
        <row r="1411">
          <cell r="B1411" t="str">
            <v>3300484</v>
          </cell>
          <cell r="C1411" t="str">
            <v>CLAS EVO 28 FF LPG</v>
          </cell>
          <cell r="D1411" t="str">
            <v>CLAS EVO 28 FF LPG</v>
          </cell>
          <cell r="E1411" t="str">
            <v>CLAS EVO 28 FF LPG</v>
          </cell>
          <cell r="F1411" t="str">
            <v>-</v>
          </cell>
          <cell r="G1411" t="str">
            <v>-</v>
          </cell>
          <cell r="H1411" t="e">
            <v>#N/A</v>
          </cell>
          <cell r="I1411">
            <v>0</v>
          </cell>
          <cell r="J1411">
            <v>214.5453</v>
          </cell>
          <cell r="K1411">
            <v>0</v>
          </cell>
          <cell r="L1411">
            <v>0</v>
          </cell>
          <cell r="M1411" t="e">
            <v>#N/A</v>
          </cell>
          <cell r="N1411">
            <v>0</v>
          </cell>
          <cell r="O1411">
            <v>0</v>
          </cell>
        </row>
        <row r="1412">
          <cell r="B1412" t="str">
            <v>3300485</v>
          </cell>
          <cell r="C1412" t="str">
            <v>CLAS EVO SYSTEM 24 FF</v>
          </cell>
          <cell r="D1412" t="str">
            <v>CLAS EVO SYSTEM 24 FF NATURAL GAS</v>
          </cell>
          <cell r="E1412" t="str">
            <v>CLAS EVO SYSTEM 24 FF</v>
          </cell>
          <cell r="F1412" t="str">
            <v>-</v>
          </cell>
          <cell r="G1412" t="str">
            <v>-</v>
          </cell>
          <cell r="H1412" t="e">
            <v>#N/A</v>
          </cell>
          <cell r="I1412">
            <v>0</v>
          </cell>
          <cell r="J1412">
            <v>206.92739</v>
          </cell>
          <cell r="K1412">
            <v>0</v>
          </cell>
          <cell r="L1412">
            <v>0</v>
          </cell>
          <cell r="M1412" t="e">
            <v>#N/A</v>
          </cell>
          <cell r="N1412">
            <v>0</v>
          </cell>
          <cell r="O1412">
            <v>0</v>
          </cell>
        </row>
        <row r="1413">
          <cell r="B1413" t="str">
            <v>3300486</v>
          </cell>
          <cell r="C1413" t="str">
            <v>CLAS EVO SYSTEM 24 CF</v>
          </cell>
          <cell r="D1413" t="str">
            <v>CLAS EVO SYSTEM 24 СF NATURAL GAS</v>
          </cell>
          <cell r="E1413" t="str">
            <v>CLAS EVO SYSTEM 24 CF</v>
          </cell>
          <cell r="F1413" t="str">
            <v>-</v>
          </cell>
          <cell r="G1413" t="str">
            <v>-</v>
          </cell>
          <cell r="H1413" t="e">
            <v>#N/A</v>
          </cell>
          <cell r="I1413">
            <v>0</v>
          </cell>
          <cell r="J1413">
            <v>194.29528999999999</v>
          </cell>
          <cell r="K1413">
            <v>0</v>
          </cell>
          <cell r="L1413">
            <v>0</v>
          </cell>
          <cell r="M1413" t="e">
            <v>#N/A</v>
          </cell>
          <cell r="N1413">
            <v>0</v>
          </cell>
          <cell r="O1413">
            <v>0</v>
          </cell>
        </row>
        <row r="1414">
          <cell r="B1414" t="str">
            <v>3300487</v>
          </cell>
          <cell r="C1414" t="str">
            <v>CLAS EVO SYSTEM 28 FF котёл одноконт.</v>
          </cell>
          <cell r="D1414" t="str">
            <v>CLAS EVO SYSTEM 28 FF котёл одноконтурный</v>
          </cell>
          <cell r="E1414" t="str">
            <v>CLAS EVO SYSTEM 28 FF</v>
          </cell>
          <cell r="F1414">
            <v>138.20081591666667</v>
          </cell>
          <cell r="G1414">
            <v>236.92</v>
          </cell>
          <cell r="H1414">
            <v>188.45565806818183</v>
          </cell>
          <cell r="I1414">
            <v>195.10703423529412</v>
          </cell>
          <cell r="J1414">
            <v>209.92529000000002</v>
          </cell>
          <cell r="K1414">
            <v>16584.09791</v>
          </cell>
          <cell r="L1414">
            <v>16584.399999999998</v>
          </cell>
          <cell r="M1414">
            <v>16584.09791</v>
          </cell>
          <cell r="N1414">
            <v>0</v>
          </cell>
          <cell r="O1414">
            <v>0</v>
          </cell>
        </row>
        <row r="1415">
          <cell r="B1415" t="str">
            <v>3300488</v>
          </cell>
          <cell r="C1415" t="str">
            <v>CLAS EVO SYSTEM 28 CF котёл одноконт.</v>
          </cell>
          <cell r="D1415" t="str">
            <v>CLAS EVO SYSTEM 28 CF котёл одноконтурный</v>
          </cell>
          <cell r="E1415" t="str">
            <v>CLAS EVO SYSTEM 28 CF</v>
          </cell>
          <cell r="F1415">
            <v>131.6935125</v>
          </cell>
          <cell r="G1415">
            <v>225.76</v>
          </cell>
          <cell r="H1415">
            <v>179.58206250000001</v>
          </cell>
          <cell r="I1415">
            <v>185.92025294117647</v>
          </cell>
          <cell r="J1415">
            <v>210.70962</v>
          </cell>
          <cell r="K1415">
            <v>15803.2215</v>
          </cell>
          <cell r="L1415">
            <v>15803.199999999999</v>
          </cell>
          <cell r="M1415">
            <v>15803.2215</v>
          </cell>
          <cell r="N1415">
            <v>0</v>
          </cell>
          <cell r="O1415">
            <v>0</v>
          </cell>
        </row>
        <row r="1416">
          <cell r="B1416" t="str">
            <v>3300489</v>
          </cell>
          <cell r="C1416" t="str">
            <v>CLAS EVO SYSTEM 32 FF котёл одноконт.</v>
          </cell>
          <cell r="D1416" t="str">
            <v>CLAS EVO SYSTEM 32 FF NATURAL GAS</v>
          </cell>
          <cell r="E1416" t="str">
            <v>CLAS EVO SYSTEM 32 FF</v>
          </cell>
          <cell r="F1416">
            <v>132.46714249999999</v>
          </cell>
          <cell r="G1416">
            <v>227.09</v>
          </cell>
          <cell r="H1416">
            <v>180.6370125</v>
          </cell>
          <cell r="I1416">
            <v>187.01243647058823</v>
          </cell>
          <cell r="J1416">
            <v>227.08653000000001</v>
          </cell>
          <cell r="K1416">
            <v>15896.0571</v>
          </cell>
          <cell r="L1416">
            <v>15896.300000000001</v>
          </cell>
          <cell r="M1416">
            <v>15896.0571</v>
          </cell>
          <cell r="N1416">
            <v>0</v>
          </cell>
          <cell r="O1416">
            <v>0</v>
          </cell>
        </row>
        <row r="1417">
          <cell r="B1417" t="str">
            <v>3300495</v>
          </cell>
          <cell r="C1417" t="str">
            <v>CLAS EVO SYSTEM 15 FF котёл одноконт.</v>
          </cell>
          <cell r="D1417" t="str">
            <v>CLAS EVO SYSTEM 15 FF (RU) котёл одноконтурный</v>
          </cell>
          <cell r="E1417" t="str">
            <v>CLAS EVO SYSTEM 15 FF (RU)</v>
          </cell>
          <cell r="F1417">
            <v>140.32730749999999</v>
          </cell>
          <cell r="G1417">
            <v>240.56</v>
          </cell>
          <cell r="H1417">
            <v>191.35541931818179</v>
          </cell>
          <cell r="I1417">
            <v>198.10913999999997</v>
          </cell>
          <cell r="J1417">
            <v>198.10914000000002</v>
          </cell>
          <cell r="K1417">
            <v>16839.276899999997</v>
          </cell>
          <cell r="L1417">
            <v>16839.2</v>
          </cell>
          <cell r="M1417">
            <v>16839.276899999997</v>
          </cell>
          <cell r="N1417">
            <v>0</v>
          </cell>
          <cell r="O1417">
            <v>0</v>
          </cell>
        </row>
        <row r="1418">
          <cell r="B1418" t="str">
            <v>3300496</v>
          </cell>
          <cell r="C1418" t="str">
            <v>CLAS EVO SYSTEM 15 CF котёл одноконт.</v>
          </cell>
          <cell r="D1418" t="str">
            <v>CLAS EVO SYSTEM 15 CF (RU) котёл одноконтурный</v>
          </cell>
          <cell r="E1418" t="str">
            <v>CLAS EVO SYSTEM 15 CF (RU)</v>
          </cell>
          <cell r="F1418">
            <v>121.45604175</v>
          </cell>
          <cell r="G1418">
            <v>208.21</v>
          </cell>
          <cell r="H1418">
            <v>165.62187511363638</v>
          </cell>
          <cell r="I1418">
            <v>171.46735305882353</v>
          </cell>
          <cell r="J1418">
            <v>184.49019000000001</v>
          </cell>
          <cell r="K1418">
            <v>14574.72501</v>
          </cell>
          <cell r="L1418">
            <v>14574.7</v>
          </cell>
          <cell r="M1418">
            <v>14574.72501</v>
          </cell>
          <cell r="N1418">
            <v>0</v>
          </cell>
          <cell r="O1418">
            <v>0</v>
          </cell>
        </row>
        <row r="1419">
          <cell r="B1419" t="str">
            <v>3300497</v>
          </cell>
          <cell r="C1419" t="str">
            <v>CLAS EVO SYSTEM 24FF котёл одноконт.</v>
          </cell>
          <cell r="D1419" t="str">
            <v>CLAS EVO SYSTEM 24FF (RU) котёл одноконтурный</v>
          </cell>
          <cell r="E1419" t="str">
            <v>CLAS EVO SYSTEM 24 FF (RU)</v>
          </cell>
          <cell r="F1419">
            <v>116.917902</v>
          </cell>
          <cell r="G1419">
            <v>200.43</v>
          </cell>
          <cell r="H1419">
            <v>159.43350272727272</v>
          </cell>
          <cell r="I1419">
            <v>165.06056752941177</v>
          </cell>
          <cell r="J1419">
            <v>194.86317000000003</v>
          </cell>
          <cell r="K1419">
            <v>14030.14824</v>
          </cell>
          <cell r="L1419">
            <v>14030.1</v>
          </cell>
          <cell r="M1419">
            <v>14030.14824</v>
          </cell>
          <cell r="N1419">
            <v>0</v>
          </cell>
          <cell r="O1419">
            <v>0</v>
          </cell>
        </row>
        <row r="1420">
          <cell r="B1420" t="str">
            <v>3300498</v>
          </cell>
          <cell r="C1420" t="str">
            <v>CLAS EVO SYSTEM 24 CF котёл одноконт.</v>
          </cell>
          <cell r="D1420" t="str">
            <v>CLAS EVO SYSTEM 24 CF (RU) котёл одноконтурный</v>
          </cell>
          <cell r="E1420" t="str">
            <v>CLAS EVO SYSTEM 24 CF (RU)</v>
          </cell>
          <cell r="F1420">
            <v>109.21137</v>
          </cell>
          <cell r="G1420">
            <v>187.22</v>
          </cell>
          <cell r="H1420">
            <v>148.92459545454545</v>
          </cell>
          <cell r="I1420">
            <v>154.18075764705884</v>
          </cell>
          <cell r="J1420">
            <v>182.01895000000002</v>
          </cell>
          <cell r="K1420">
            <v>13105.3644</v>
          </cell>
          <cell r="L1420">
            <v>13105.4</v>
          </cell>
          <cell r="M1420">
            <v>13105.3644</v>
          </cell>
          <cell r="N1420">
            <v>0</v>
          </cell>
          <cell r="O1420">
            <v>0</v>
          </cell>
        </row>
        <row r="1421">
          <cell r="B1421" t="str">
            <v>3300499</v>
          </cell>
          <cell r="C1421" t="str">
            <v>CLAS EVO SYSTEM 32 FF котёл одноконт.</v>
          </cell>
          <cell r="D1421" t="str">
            <v>CLAS  EVO SYSTEM 32 FF (RU) котёл одноконтурный</v>
          </cell>
          <cell r="E1421" t="str">
            <v>CLAS EVO SYSTEM 32 FF (RU)</v>
          </cell>
          <cell r="F1421">
            <v>212.47148999999999</v>
          </cell>
          <cell r="G1421">
            <v>212.47</v>
          </cell>
          <cell r="H1421">
            <v>212.47149000000002</v>
          </cell>
          <cell r="I1421">
            <v>212.47148999999999</v>
          </cell>
          <cell r="J1421">
            <v>212.47148999999999</v>
          </cell>
          <cell r="K1421">
            <v>25496.578799999999</v>
          </cell>
          <cell r="L1421">
            <v>14872.9</v>
          </cell>
          <cell r="M1421">
            <v>18697.491120000002</v>
          </cell>
          <cell r="N1421">
            <v>0</v>
          </cell>
          <cell r="O1421">
            <v>0</v>
          </cell>
        </row>
        <row r="1422">
          <cell r="B1422" t="str">
            <v>3300504</v>
          </cell>
          <cell r="C1422" t="str">
            <v>CLAS PREMIUM EVO 35 котёл конденс.</v>
          </cell>
          <cell r="D1422" t="str">
            <v>CLAS PREMIUM EVO 35 котёл конденсационный</v>
          </cell>
          <cell r="E1422" t="str">
            <v>CLAS PREMIUM EVO 35KW</v>
          </cell>
          <cell r="F1422" t="str">
            <v>-</v>
          </cell>
          <cell r="G1422" t="str">
            <v>-</v>
          </cell>
          <cell r="H1422" t="e">
            <v>#N/A</v>
          </cell>
          <cell r="I1422">
            <v>0</v>
          </cell>
          <cell r="J1422">
            <v>322.84904</v>
          </cell>
          <cell r="K1422">
            <v>0</v>
          </cell>
          <cell r="L1422">
            <v>0</v>
          </cell>
          <cell r="M1422" t="e">
            <v>#N/A</v>
          </cell>
          <cell r="N1422">
            <v>0</v>
          </cell>
          <cell r="O1422">
            <v>0</v>
          </cell>
        </row>
        <row r="1423">
          <cell r="B1423" t="str">
            <v>3300546</v>
          </cell>
          <cell r="C1423" t="str">
            <v>CLAS PREMIUM EVO SYSTEM 35 котёл конден.</v>
          </cell>
          <cell r="D1423" t="str">
            <v>CLAS PREMIUM EVO SYSTEM 35 котёл конденсационный одноконтурный</v>
          </cell>
          <cell r="E1423" t="str">
            <v>CLAS PREMIUM EVO SYSTEM 35</v>
          </cell>
          <cell r="F1423">
            <v>210.27225258333331</v>
          </cell>
          <cell r="G1423">
            <v>360.47</v>
          </cell>
          <cell r="H1423">
            <v>286.73488988636359</v>
          </cell>
          <cell r="I1423">
            <v>296.85494482352937</v>
          </cell>
          <cell r="J1423">
            <v>319.40089</v>
          </cell>
          <cell r="K1423">
            <v>25232.670309999998</v>
          </cell>
          <cell r="L1423">
            <v>25232.9</v>
          </cell>
          <cell r="M1423">
            <v>25232.670309999998</v>
          </cell>
          <cell r="N1423">
            <v>0</v>
          </cell>
          <cell r="O1423">
            <v>0</v>
          </cell>
        </row>
        <row r="1424">
          <cell r="B1424" t="str">
            <v>3300553</v>
          </cell>
          <cell r="C1424" t="str">
            <v>BS II AR 24 FF</v>
          </cell>
          <cell r="D1424" t="str">
            <v xml:space="preserve">BS II AR 24 FF </v>
          </cell>
          <cell r="E1424" t="str">
            <v>BS II AR 24 FF</v>
          </cell>
          <cell r="F1424" t="str">
            <v>-</v>
          </cell>
          <cell r="G1424" t="str">
            <v>-</v>
          </cell>
          <cell r="H1424" t="e">
            <v>#N/A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 t="e">
            <v>#N/A</v>
          </cell>
          <cell r="N1424">
            <v>0</v>
          </cell>
          <cell r="O1424">
            <v>0</v>
          </cell>
        </row>
        <row r="1425">
          <cell r="B1425" t="str">
            <v>3300562</v>
          </cell>
          <cell r="C1425" t="str">
            <v>GENUS PREMIUM EVO FS 18</v>
          </cell>
          <cell r="D1425" t="str">
            <v>GENUS PREMIUM EVO FS 18</v>
          </cell>
          <cell r="E1425" t="str">
            <v>GENUS PREMIUM EVO FS 18</v>
          </cell>
          <cell r="F1425" t="str">
            <v>-</v>
          </cell>
          <cell r="G1425" t="str">
            <v>-</v>
          </cell>
          <cell r="H1425" t="e">
            <v>#N/A</v>
          </cell>
          <cell r="I1425">
            <v>0</v>
          </cell>
          <cell r="J1425">
            <v>895.88093000000003</v>
          </cell>
          <cell r="K1425">
            <v>0</v>
          </cell>
          <cell r="L1425">
            <v>0</v>
          </cell>
          <cell r="M1425" t="e">
            <v>#N/A</v>
          </cell>
          <cell r="N1425">
            <v>0</v>
          </cell>
          <cell r="O1425">
            <v>0</v>
          </cell>
        </row>
        <row r="1426">
          <cell r="B1426" t="str">
            <v>3300563</v>
          </cell>
          <cell r="C1426" t="str">
            <v>GENUS PREMIUM EVO FS 25</v>
          </cell>
          <cell r="D1426" t="str">
            <v>GENUS PREMIUM EVO FS 25</v>
          </cell>
          <cell r="E1426" t="str">
            <v>GENUS PREMIUM EVO FS 25</v>
          </cell>
          <cell r="F1426" t="str">
            <v>-</v>
          </cell>
          <cell r="G1426" t="str">
            <v>-</v>
          </cell>
          <cell r="H1426" t="e">
            <v>#N/A</v>
          </cell>
          <cell r="I1426">
            <v>0</v>
          </cell>
          <cell r="J1426">
            <v>899.0450699999999</v>
          </cell>
          <cell r="K1426">
            <v>0</v>
          </cell>
          <cell r="L1426">
            <v>0</v>
          </cell>
          <cell r="M1426" t="e">
            <v>#N/A</v>
          </cell>
          <cell r="N1426">
            <v>0</v>
          </cell>
          <cell r="O1426">
            <v>0</v>
          </cell>
        </row>
        <row r="1427">
          <cell r="B1427" t="str">
            <v>3300564</v>
          </cell>
          <cell r="C1427" t="str">
            <v>GENUS PREMIUM EVO FS 35</v>
          </cell>
          <cell r="D1427" t="str">
            <v>GENUS PREMIUM EVO FS 35</v>
          </cell>
          <cell r="E1427" t="str">
            <v>GENUS PREMIUM EVO FS 35</v>
          </cell>
          <cell r="F1427" t="str">
            <v>-</v>
          </cell>
          <cell r="G1427" t="str">
            <v>-</v>
          </cell>
          <cell r="H1427" t="e">
            <v>#N/A</v>
          </cell>
          <cell r="I1427">
            <v>0</v>
          </cell>
          <cell r="J1427">
            <v>935.32004000000006</v>
          </cell>
          <cell r="K1427">
            <v>0</v>
          </cell>
          <cell r="L1427">
            <v>0</v>
          </cell>
          <cell r="M1427" t="e">
            <v>#N/A</v>
          </cell>
          <cell r="N1427">
            <v>0</v>
          </cell>
          <cell r="O1427">
            <v>0</v>
          </cell>
        </row>
        <row r="1428">
          <cell r="B1428" t="str">
            <v>3300566</v>
          </cell>
          <cell r="C1428" t="str">
            <v>GENUS PREMIUM EVO SOLAR FS 25</v>
          </cell>
          <cell r="D1428" t="str">
            <v xml:space="preserve">GENUS PREMIUM EVO SOLAR FS 25 </v>
          </cell>
          <cell r="E1428" t="str">
            <v>GENUS PREMIUM EVO SOLAR FS 25</v>
          </cell>
          <cell r="F1428" t="str">
            <v>-</v>
          </cell>
          <cell r="G1428" t="str">
            <v>-</v>
          </cell>
          <cell r="H1428" t="e">
            <v>#N/A</v>
          </cell>
          <cell r="I1428">
            <v>0</v>
          </cell>
          <cell r="J1428">
            <v>1269.0039299999999</v>
          </cell>
          <cell r="K1428">
            <v>0</v>
          </cell>
          <cell r="L1428">
            <v>0</v>
          </cell>
          <cell r="M1428" t="e">
            <v>#N/A</v>
          </cell>
          <cell r="N1428">
            <v>0</v>
          </cell>
          <cell r="O1428">
            <v>0</v>
          </cell>
        </row>
        <row r="1429">
          <cell r="B1429" t="str">
            <v>3300567</v>
          </cell>
          <cell r="C1429" t="str">
            <v>GENUS PREMIUM EVO SOLAR FS 35</v>
          </cell>
          <cell r="D1429" t="str">
            <v>GENUS PREMIUM EVO SOLAR FS 35</v>
          </cell>
          <cell r="E1429" t="str">
            <v>GENUS PREMIUM EVO SOLAR FS 35</v>
          </cell>
          <cell r="F1429" t="str">
            <v>-</v>
          </cell>
          <cell r="G1429" t="str">
            <v>-</v>
          </cell>
          <cell r="H1429" t="e">
            <v>#N/A</v>
          </cell>
          <cell r="I1429">
            <v>0</v>
          </cell>
          <cell r="J1429">
            <v>1309.27423</v>
          </cell>
          <cell r="K1429">
            <v>0</v>
          </cell>
          <cell r="L1429">
            <v>0</v>
          </cell>
          <cell r="M1429" t="e">
            <v>#N/A</v>
          </cell>
          <cell r="N1429">
            <v>0</v>
          </cell>
          <cell r="O1429">
            <v>0</v>
          </cell>
        </row>
        <row r="1430">
          <cell r="B1430" t="str">
            <v>3300590</v>
          </cell>
          <cell r="C1430" t="str">
            <v>NIMBUS Внешний блок 4 кВт</v>
          </cell>
          <cell r="D1430" t="str">
            <v>NIMBUS Внешний блок 04 кВт</v>
          </cell>
          <cell r="E1430" t="str">
            <v>NIMBUS EXTERNAL UNIT 04 KW</v>
          </cell>
          <cell r="F1430">
            <v>1009.92</v>
          </cell>
          <cell r="G1430">
            <v>1009.92</v>
          </cell>
          <cell r="H1430">
            <v>1009.9200000000001</v>
          </cell>
          <cell r="I1430">
            <v>1009.92</v>
          </cell>
          <cell r="J1430">
            <v>1009.92</v>
          </cell>
          <cell r="K1430">
            <v>121190.39999999999</v>
          </cell>
          <cell r="L1430">
            <v>70694.399999999994</v>
          </cell>
          <cell r="M1430">
            <v>88872.960000000006</v>
          </cell>
          <cell r="N1430">
            <v>0</v>
          </cell>
          <cell r="O1430">
            <v>0</v>
          </cell>
        </row>
        <row r="1431">
          <cell r="B1431" t="str">
            <v>3300591</v>
          </cell>
          <cell r="C1431" t="str">
            <v>NIMBUS Внешний блок 6кВт</v>
          </cell>
          <cell r="D1431" t="str">
            <v>NIMBUS Внешний блок 06кВт</v>
          </cell>
          <cell r="E1431" t="str">
            <v>NIMBUS EXTERNAL UNIT 06 KW</v>
          </cell>
          <cell r="F1431">
            <v>927.31667000000004</v>
          </cell>
          <cell r="G1431">
            <v>927.32</v>
          </cell>
          <cell r="H1431">
            <v>927.31667000000004</v>
          </cell>
          <cell r="I1431">
            <v>927.31666999999993</v>
          </cell>
          <cell r="J1431">
            <v>1184.76</v>
          </cell>
          <cell r="K1431">
            <v>111278.0004</v>
          </cell>
          <cell r="L1431">
            <v>64912.4</v>
          </cell>
          <cell r="M1431">
            <v>81603.866959999999</v>
          </cell>
          <cell r="N1431">
            <v>0</v>
          </cell>
          <cell r="O1431">
            <v>0</v>
          </cell>
        </row>
        <row r="1432">
          <cell r="B1432" t="str">
            <v>3300592</v>
          </cell>
          <cell r="C1432" t="str">
            <v>NIMBUS Внешний блок 8 кВт</v>
          </cell>
          <cell r="D1432" t="str">
            <v>NIMBUS Внешний блок 08 кВт</v>
          </cell>
          <cell r="E1432" t="str">
            <v>NIMBUS EXTERNAL UNIT 08 KW</v>
          </cell>
          <cell r="F1432">
            <v>995.4</v>
          </cell>
          <cell r="G1432">
            <v>1706.4</v>
          </cell>
          <cell r="H1432">
            <v>1357.3636363636363</v>
          </cell>
          <cell r="I1432">
            <v>1405.2705882352941</v>
          </cell>
          <cell r="J1432">
            <v>1512</v>
          </cell>
          <cell r="K1432">
            <v>119448</v>
          </cell>
          <cell r="L1432">
            <v>119448</v>
          </cell>
          <cell r="M1432">
            <v>119448</v>
          </cell>
          <cell r="N1432">
            <v>0</v>
          </cell>
          <cell r="O1432">
            <v>0</v>
          </cell>
        </row>
        <row r="1433">
          <cell r="B1433" t="str">
            <v>3300593</v>
          </cell>
          <cell r="C1433" t="str">
            <v>NIMBUS Внутренний блок настенный 1 зона</v>
          </cell>
          <cell r="D1433" t="str">
            <v>NIMBUS Гидравлический модуль настенный 1 зона</v>
          </cell>
          <cell r="E1433" t="str">
            <v>NIMBUS WH 1Z</v>
          </cell>
          <cell r="F1433">
            <v>275.20077933333334</v>
          </cell>
          <cell r="G1433">
            <v>471.77</v>
          </cell>
          <cell r="H1433">
            <v>375.27379000000002</v>
          </cell>
          <cell r="I1433">
            <v>375.27378999999996</v>
          </cell>
          <cell r="J1433">
            <v>375.27378999999996</v>
          </cell>
          <cell r="K1433">
            <v>33024.093520000002</v>
          </cell>
          <cell r="L1433">
            <v>33023.9</v>
          </cell>
          <cell r="M1433">
            <v>33024.093520000002</v>
          </cell>
          <cell r="N1433">
            <v>0</v>
          </cell>
          <cell r="O1433">
            <v>0</v>
          </cell>
        </row>
        <row r="1434">
          <cell r="B1434" t="str">
            <v>3300594</v>
          </cell>
          <cell r="C1434" t="str">
            <v>NIMBUS Внутренний блок настенный 2 зоны</v>
          </cell>
          <cell r="D1434" t="str">
            <v>NIMBUS Гидравлический модуль настенный 2 зоны</v>
          </cell>
          <cell r="E1434" t="str">
            <v>NIMBUS WH 2Z</v>
          </cell>
          <cell r="F1434">
            <v>436.30312733333335</v>
          </cell>
          <cell r="G1434">
            <v>747.95</v>
          </cell>
          <cell r="H1434">
            <v>594.95880999999997</v>
          </cell>
          <cell r="I1434">
            <v>594.95881000000008</v>
          </cell>
          <cell r="J1434">
            <v>594.95881000000008</v>
          </cell>
          <cell r="K1434">
            <v>52356.37528</v>
          </cell>
          <cell r="L1434">
            <v>52356.5</v>
          </cell>
          <cell r="M1434">
            <v>52356.37528</v>
          </cell>
          <cell r="N1434">
            <v>0</v>
          </cell>
          <cell r="O1434">
            <v>0</v>
          </cell>
        </row>
        <row r="1435">
          <cell r="B1435" t="str">
            <v>3300595</v>
          </cell>
          <cell r="C1435" t="str">
            <v>NIMBUS Внутренний блок напольный 1 зона</v>
          </cell>
          <cell r="D1435" t="str">
            <v>NIMBUS Гидравлический модуль напольный 1 зона с встроенным бойлером косвенного нагрева 180л</v>
          </cell>
          <cell r="E1435" t="str">
            <v>NIMBUS FS 1Z</v>
          </cell>
          <cell r="F1435">
            <v>528.44215624999993</v>
          </cell>
          <cell r="G1435">
            <v>905.9</v>
          </cell>
          <cell r="H1435">
            <v>720.60294034090907</v>
          </cell>
          <cell r="I1435">
            <v>746.03598529411761</v>
          </cell>
          <cell r="J1435">
            <v>845.50744999999995</v>
          </cell>
          <cell r="K1435">
            <v>63413.058749999997</v>
          </cell>
          <cell r="L1435">
            <v>63413</v>
          </cell>
          <cell r="M1435">
            <v>63413.058749999997</v>
          </cell>
          <cell r="N1435">
            <v>0</v>
          </cell>
          <cell r="O1435">
            <v>0</v>
          </cell>
        </row>
        <row r="1436">
          <cell r="B1436" t="str">
            <v>3300596</v>
          </cell>
          <cell r="C1436" t="str">
            <v>NIMBUS Внутренний блок напольный 2 зоны</v>
          </cell>
          <cell r="D1436" t="str">
            <v>NIMBUS Гидравлический модуль напольный 2 зоны с встроенным бойлером косвенного нагрева 180л</v>
          </cell>
          <cell r="E1436" t="str">
            <v>NIMBUS FS 2Z</v>
          </cell>
          <cell r="F1436" t="str">
            <v>-</v>
          </cell>
          <cell r="G1436" t="str">
            <v>-</v>
          </cell>
          <cell r="H1436" t="e">
            <v>#N/A</v>
          </cell>
          <cell r="I1436">
            <v>0</v>
          </cell>
          <cell r="J1436">
            <v>1085.73171</v>
          </cell>
          <cell r="K1436">
            <v>0</v>
          </cell>
          <cell r="L1436">
            <v>0</v>
          </cell>
          <cell r="M1436" t="e">
            <v>#N/A</v>
          </cell>
          <cell r="N1436">
            <v>0</v>
          </cell>
          <cell r="O1436">
            <v>0</v>
          </cell>
        </row>
        <row r="1437">
          <cell r="B1437" t="str">
            <v>3300601</v>
          </cell>
          <cell r="C1437" t="str">
            <v>NIMBUS EXTERNAL UNIT 12 KW</v>
          </cell>
          <cell r="D1437" t="str">
            <v>NIMBUS Внешний блок 12 kW</v>
          </cell>
          <cell r="E1437" t="str">
            <v>NIMBUS EXTERNAL UNIT 12 kW</v>
          </cell>
          <cell r="F1437">
            <v>1740</v>
          </cell>
          <cell r="G1437">
            <v>1740</v>
          </cell>
          <cell r="H1437">
            <v>1740</v>
          </cell>
          <cell r="I1437">
            <v>1740</v>
          </cell>
          <cell r="J1437">
            <v>1740</v>
          </cell>
          <cell r="K1437">
            <v>208800</v>
          </cell>
          <cell r="L1437">
            <v>121800</v>
          </cell>
          <cell r="M1437">
            <v>153120</v>
          </cell>
          <cell r="N1437">
            <v>0</v>
          </cell>
          <cell r="O1437">
            <v>0</v>
          </cell>
        </row>
        <row r="1438">
          <cell r="B1438" t="str">
            <v>3300602</v>
          </cell>
          <cell r="C1438" t="str">
            <v>NIMBUS EXTERNAL UNIT 15 KW</v>
          </cell>
          <cell r="D1438" t="str">
            <v>NIMBUS Внешний блок 15 kW</v>
          </cell>
          <cell r="E1438" t="str">
            <v>NIMBUS EXTERNAL UNIT 15 kW</v>
          </cell>
          <cell r="F1438">
            <v>1965.2</v>
          </cell>
          <cell r="G1438">
            <v>1965.2</v>
          </cell>
          <cell r="H1438">
            <v>1965.2</v>
          </cell>
          <cell r="I1438">
            <v>1965.2</v>
          </cell>
          <cell r="J1438">
            <v>1965.2</v>
          </cell>
          <cell r="K1438">
            <v>235824</v>
          </cell>
          <cell r="L1438">
            <v>137564</v>
          </cell>
          <cell r="M1438">
            <v>172937.60000000001</v>
          </cell>
          <cell r="N1438">
            <v>0</v>
          </cell>
          <cell r="O1438">
            <v>0</v>
          </cell>
        </row>
        <row r="1439">
          <cell r="B1439" t="str">
            <v>3300603</v>
          </cell>
          <cell r="C1439" t="str">
            <v>NIMBUS EXTERNAL UNIT 12 kW T</v>
          </cell>
          <cell r="D1439" t="str">
            <v>NIMBUS Внешний блок 12 kW T</v>
          </cell>
          <cell r="E1439" t="str">
            <v>NIMBUS EXTERNAL UNIT 12 kW T</v>
          </cell>
          <cell r="F1439">
            <v>1407.7531086666668</v>
          </cell>
          <cell r="G1439">
            <v>2413.29</v>
          </cell>
          <cell r="H1439">
            <v>1919.6633300000001</v>
          </cell>
          <cell r="I1439">
            <v>1919.6633300000001</v>
          </cell>
          <cell r="J1439">
            <v>1919.6633300000001</v>
          </cell>
          <cell r="K1439">
            <v>168930.37304000001</v>
          </cell>
          <cell r="L1439">
            <v>168930.3</v>
          </cell>
          <cell r="M1439">
            <v>168930.37304000001</v>
          </cell>
          <cell r="N1439">
            <v>0</v>
          </cell>
          <cell r="O1439">
            <v>0</v>
          </cell>
        </row>
        <row r="1440">
          <cell r="B1440" t="str">
            <v>3300604</v>
          </cell>
          <cell r="C1440" t="str">
            <v>NIMBUS Внешний блок 15 kW T</v>
          </cell>
          <cell r="D1440" t="str">
            <v>NIMBUS Внешний блок 15 kW T</v>
          </cell>
          <cell r="E1440" t="str">
            <v>NIMBUS EXTERNAL UNIT 15 kW T</v>
          </cell>
          <cell r="F1440">
            <v>1507.7333333333333</v>
          </cell>
          <cell r="G1440">
            <v>2584.69</v>
          </cell>
          <cell r="H1440">
            <v>2056</v>
          </cell>
          <cell r="I1440">
            <v>2056</v>
          </cell>
          <cell r="J1440">
            <v>2056</v>
          </cell>
          <cell r="K1440">
            <v>180928</v>
          </cell>
          <cell r="L1440">
            <v>180928.30000000002</v>
          </cell>
          <cell r="M1440">
            <v>180928</v>
          </cell>
          <cell r="N1440">
            <v>0</v>
          </cell>
          <cell r="O1440">
            <v>0</v>
          </cell>
        </row>
        <row r="1441">
          <cell r="B1441" t="str">
            <v>3300608</v>
          </cell>
          <cell r="C1441" t="str">
            <v>CLAS B PREMIUM EVO 24 EU</v>
          </cell>
          <cell r="D1441" t="str">
            <v xml:space="preserve">CLAS B PREMIUM EVO 24 конденсационный котёл с бойлером </v>
          </cell>
          <cell r="E1441" t="str">
            <v>CLAS B PREMIUM EVO 24 EU</v>
          </cell>
          <cell r="F1441" t="str">
            <v>-</v>
          </cell>
          <cell r="G1441" t="str">
            <v>-</v>
          </cell>
          <cell r="H1441" t="e">
            <v>#N/A</v>
          </cell>
          <cell r="I1441">
            <v>0</v>
          </cell>
          <cell r="J1441">
            <v>598.82081000000005</v>
          </cell>
          <cell r="K1441">
            <v>0</v>
          </cell>
          <cell r="L1441">
            <v>0</v>
          </cell>
          <cell r="M1441" t="e">
            <v>#N/A</v>
          </cell>
          <cell r="N1441">
            <v>0</v>
          </cell>
          <cell r="O1441">
            <v>0</v>
          </cell>
        </row>
        <row r="1442">
          <cell r="B1442" t="str">
            <v>3300609</v>
          </cell>
          <cell r="C1442" t="str">
            <v>CLAS B PREMIUM EVO 35 EU</v>
          </cell>
          <cell r="D1442" t="str">
            <v xml:space="preserve">CLAS B PREMIUM EVO 30 конденсационный котёл с бойлером </v>
          </cell>
          <cell r="E1442" t="str">
            <v>CLAS B PREMIUM EVO 30 EU</v>
          </cell>
          <cell r="F1442" t="str">
            <v>-</v>
          </cell>
          <cell r="G1442" t="str">
            <v>-</v>
          </cell>
          <cell r="H1442" t="e">
            <v>#N/A</v>
          </cell>
          <cell r="I1442">
            <v>0</v>
          </cell>
          <cell r="J1442">
            <v>634.47309999999993</v>
          </cell>
          <cell r="K1442">
            <v>0</v>
          </cell>
          <cell r="L1442">
            <v>0</v>
          </cell>
          <cell r="M1442" t="e">
            <v>#N/A</v>
          </cell>
          <cell r="N1442">
            <v>0</v>
          </cell>
          <cell r="O1442">
            <v>0</v>
          </cell>
        </row>
        <row r="1443">
          <cell r="B1443" t="str">
            <v>3300610</v>
          </cell>
          <cell r="C1443" t="str">
            <v>CLAS B EVO 24 CF</v>
          </cell>
          <cell r="D1443" t="str">
            <v xml:space="preserve">CLAS B EVO 24 CF  котёл с бойлером </v>
          </cell>
          <cell r="E1443" t="str">
            <v>CLAS B EVO 24 CF</v>
          </cell>
          <cell r="F1443" t="str">
            <v>-</v>
          </cell>
          <cell r="G1443" t="str">
            <v>-</v>
          </cell>
          <cell r="H1443" t="e">
            <v>#N/A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 t="e">
            <v>#N/A</v>
          </cell>
          <cell r="N1443">
            <v>0</v>
          </cell>
          <cell r="O1443">
            <v>0</v>
          </cell>
        </row>
        <row r="1444">
          <cell r="B1444" t="str">
            <v>3300611</v>
          </cell>
          <cell r="C1444" t="str">
            <v>CLAS B EVO 30 FF котёл с бойлером</v>
          </cell>
          <cell r="D1444" t="str">
            <v xml:space="preserve">CLAS B EVO 30 FF котёл с бойлером </v>
          </cell>
          <cell r="E1444" t="str">
            <v>CLAS B EVO 30 FF</v>
          </cell>
          <cell r="F1444">
            <v>325.01342499999998</v>
          </cell>
          <cell r="G1444">
            <v>557.16999999999996</v>
          </cell>
          <cell r="H1444">
            <v>443.20012499999996</v>
          </cell>
          <cell r="I1444">
            <v>458.84248235294115</v>
          </cell>
          <cell r="J1444">
            <v>520.02148</v>
          </cell>
          <cell r="K1444">
            <v>39001.610999999997</v>
          </cell>
          <cell r="L1444">
            <v>39001.899999999994</v>
          </cell>
          <cell r="M1444">
            <v>39001.610999999997</v>
          </cell>
          <cell r="N1444">
            <v>0</v>
          </cell>
          <cell r="O1444">
            <v>153653.37279801603</v>
          </cell>
        </row>
        <row r="1445">
          <cell r="B1445" t="str">
            <v>3300612</v>
          </cell>
          <cell r="C1445" t="str">
            <v>CLAS B EVO 24 FF котёл с бойлером</v>
          </cell>
          <cell r="D1445" t="str">
            <v xml:space="preserve">CLAS B EVO 24 FF котёл с бойлером </v>
          </cell>
          <cell r="E1445" t="str">
            <v>CLAS B EVO 24 FF</v>
          </cell>
          <cell r="F1445">
            <v>301.78256499999992</v>
          </cell>
          <cell r="G1445">
            <v>517.34</v>
          </cell>
          <cell r="H1445">
            <v>517.34154000000001</v>
          </cell>
          <cell r="I1445">
            <v>517.34154000000001</v>
          </cell>
          <cell r="J1445">
            <v>517.34154000000001</v>
          </cell>
          <cell r="K1445">
            <v>36213.907799999994</v>
          </cell>
          <cell r="L1445">
            <v>36213.800000000003</v>
          </cell>
          <cell r="M1445">
            <v>45526.055520000002</v>
          </cell>
          <cell r="N1445">
            <v>0</v>
          </cell>
          <cell r="O1445">
            <v>149336.02298596801</v>
          </cell>
        </row>
        <row r="1446">
          <cell r="B1446" t="str">
            <v>3300639</v>
          </cell>
          <cell r="C1446" t="str">
            <v>Комплект ТН NIMBUS PLUS 4 кВт 1 зона</v>
          </cell>
          <cell r="D1446" t="str">
            <v>Комплект ТН NIMBUS PLUS 4 кВт 1 зона</v>
          </cell>
          <cell r="E1446" t="str">
            <v>NIMBUS PLUS 4KW 1Z IT</v>
          </cell>
          <cell r="F1446" t="str">
            <v>-</v>
          </cell>
          <cell r="G1446" t="str">
            <v>-</v>
          </cell>
          <cell r="H1446" t="e">
            <v>#N/A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 t="e">
            <v>#N/A</v>
          </cell>
          <cell r="N1446">
            <v>0</v>
          </cell>
          <cell r="O1446">
            <v>0</v>
          </cell>
        </row>
        <row r="1447">
          <cell r="B1447" t="str">
            <v>3300640</v>
          </cell>
          <cell r="C1447" t="str">
            <v>Комплект ТН NIMBUS PLUS 4 кВт 2 зоны</v>
          </cell>
          <cell r="D1447" t="str">
            <v>Комплект ТН NIMBUS PLUS 4 кВт 2 зоны</v>
          </cell>
          <cell r="E1447" t="str">
            <v>NIMBUS PLUS 4KW 2Z IT</v>
          </cell>
          <cell r="F1447" t="str">
            <v>-</v>
          </cell>
          <cell r="G1447" t="str">
            <v>-</v>
          </cell>
          <cell r="H1447" t="e">
            <v>#N/A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 t="e">
            <v>#N/A</v>
          </cell>
          <cell r="N1447">
            <v>0</v>
          </cell>
          <cell r="O1447">
            <v>0</v>
          </cell>
        </row>
        <row r="1448">
          <cell r="B1448" t="str">
            <v>3300641</v>
          </cell>
          <cell r="C1448" t="str">
            <v>Комплект ТН NIMBUS PLUS 6 кВт 1 зона</v>
          </cell>
          <cell r="D1448" t="str">
            <v>Комплект ТН NIMBUS PLUS 6 кВт 1 зона</v>
          </cell>
          <cell r="E1448" t="str">
            <v>NIMBUS PLUS 6KW 1Z IT</v>
          </cell>
          <cell r="F1448" t="str">
            <v>-</v>
          </cell>
          <cell r="G1448" t="str">
            <v>-</v>
          </cell>
          <cell r="H1448" t="e">
            <v>#N/A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 t="e">
            <v>#N/A</v>
          </cell>
          <cell r="N1448">
            <v>0</v>
          </cell>
          <cell r="O1448">
            <v>0</v>
          </cell>
        </row>
        <row r="1449">
          <cell r="B1449" t="str">
            <v>3300642</v>
          </cell>
          <cell r="C1449" t="str">
            <v>Комплект ТН NIMBUS PLUS 6кВт 2 зоны</v>
          </cell>
          <cell r="D1449" t="str">
            <v>Комплект ТН NIMBUS PLUS 6кВт 2 зоны</v>
          </cell>
          <cell r="E1449" t="str">
            <v>NIMBUS PLUS 6KW 1Z IT</v>
          </cell>
          <cell r="F1449" t="str">
            <v>-</v>
          </cell>
          <cell r="G1449" t="str">
            <v>-</v>
          </cell>
          <cell r="H1449" t="e">
            <v>#N/A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 t="e">
            <v>#N/A</v>
          </cell>
          <cell r="N1449">
            <v>0</v>
          </cell>
          <cell r="O1449">
            <v>0</v>
          </cell>
        </row>
        <row r="1450">
          <cell r="B1450" t="str">
            <v>3300643</v>
          </cell>
          <cell r="C1450" t="str">
            <v>Комплект ТН NIMBUS PLUS 8 кВт 1 зона</v>
          </cell>
          <cell r="D1450" t="str">
            <v>Комплект ТН NIMBUS PLUS 8 кВт 1 зона</v>
          </cell>
          <cell r="E1450" t="str">
            <v>NIMBUS PLUS 8KW 1Z IT</v>
          </cell>
          <cell r="F1450" t="str">
            <v>-</v>
          </cell>
          <cell r="G1450" t="str">
            <v>-</v>
          </cell>
          <cell r="H1450" t="e">
            <v>#N/A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 t="e">
            <v>#N/A</v>
          </cell>
          <cell r="N1450">
            <v>0</v>
          </cell>
          <cell r="O1450">
            <v>0</v>
          </cell>
        </row>
        <row r="1451">
          <cell r="B1451" t="str">
            <v>3300644</v>
          </cell>
          <cell r="C1451" t="str">
            <v>Комплект ТН NIMBUS PLUS 8кВт 2 зоны</v>
          </cell>
          <cell r="D1451" t="str">
            <v>Комплект ТН NIMBUS PLUS 8кВт 2 зоны</v>
          </cell>
          <cell r="E1451" t="str">
            <v>NIMBUS PLUS 8KW 2Z IT</v>
          </cell>
          <cell r="F1451" t="str">
            <v>-</v>
          </cell>
          <cell r="G1451" t="str">
            <v>-</v>
          </cell>
          <cell r="H1451" t="e">
            <v>#N/A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 t="e">
            <v>#N/A</v>
          </cell>
          <cell r="N1451">
            <v>0</v>
          </cell>
          <cell r="O1451">
            <v>0</v>
          </cell>
        </row>
        <row r="1452">
          <cell r="B1452" t="str">
            <v>3300645</v>
          </cell>
          <cell r="C1452" t="str">
            <v>Комплект ТН NIMBUS COMPACT 4 кВт 1 зона</v>
          </cell>
          <cell r="D1452" t="str">
            <v>Комплект ТН NIMBUS COMPACT 4 кВт 1 зона</v>
          </cell>
          <cell r="E1452" t="str">
            <v>NIMBUS COMPACT 4KW 1Z IT</v>
          </cell>
          <cell r="F1452" t="str">
            <v>-</v>
          </cell>
          <cell r="G1452" t="str">
            <v>-</v>
          </cell>
          <cell r="H1452" t="e">
            <v>#N/A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 t="e">
            <v>#N/A</v>
          </cell>
          <cell r="N1452">
            <v>0</v>
          </cell>
          <cell r="O1452">
            <v>0</v>
          </cell>
        </row>
        <row r="1453">
          <cell r="B1453" t="str">
            <v>3300646</v>
          </cell>
          <cell r="C1453" t="str">
            <v>Комплект ТН NIMBUS COMPACT 4 кВт 2 зоны</v>
          </cell>
          <cell r="D1453" t="str">
            <v>Комплект ТН NIMBUS COMPACT 4 кВт 2 зоны</v>
          </cell>
          <cell r="E1453" t="str">
            <v>NIMBUS COMPACT 4KW 2Z IT</v>
          </cell>
          <cell r="F1453" t="str">
            <v>-</v>
          </cell>
          <cell r="G1453" t="str">
            <v>-</v>
          </cell>
          <cell r="H1453" t="e">
            <v>#N/A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 t="e">
            <v>#N/A</v>
          </cell>
          <cell r="N1453">
            <v>0</v>
          </cell>
          <cell r="O1453">
            <v>0</v>
          </cell>
        </row>
        <row r="1454">
          <cell r="B1454" t="str">
            <v>3300647</v>
          </cell>
          <cell r="C1454" t="str">
            <v>Комплект ТН NIMBUS COMPACT 6 кВт 1 зона</v>
          </cell>
          <cell r="D1454" t="str">
            <v>Комплект ТН NIMBUS COMPACT 6 кВт 1 зона</v>
          </cell>
          <cell r="E1454" t="str">
            <v>NIMBUS COMPACT 6KW 1Z IT</v>
          </cell>
          <cell r="F1454" t="str">
            <v>-</v>
          </cell>
          <cell r="G1454" t="str">
            <v>-</v>
          </cell>
          <cell r="H1454" t="e">
            <v>#N/A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 t="e">
            <v>#N/A</v>
          </cell>
          <cell r="N1454">
            <v>0</v>
          </cell>
          <cell r="O1454">
            <v>0</v>
          </cell>
        </row>
        <row r="1455">
          <cell r="B1455" t="str">
            <v>3300648</v>
          </cell>
          <cell r="C1455" t="str">
            <v>Комплект ТН NIMBUS COMPACT 6 кВт 2 зоны</v>
          </cell>
          <cell r="D1455" t="str">
            <v>Комплект ТН NIMBUS COMPACT 6 кВт 2 зоны</v>
          </cell>
          <cell r="E1455" t="str">
            <v>NIMBUS COMPACT 6KW 2Z IT</v>
          </cell>
          <cell r="F1455" t="str">
            <v>-</v>
          </cell>
          <cell r="G1455" t="str">
            <v>-</v>
          </cell>
          <cell r="H1455" t="e">
            <v>#N/A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 t="e">
            <v>#N/A</v>
          </cell>
          <cell r="N1455">
            <v>0</v>
          </cell>
          <cell r="O1455">
            <v>0</v>
          </cell>
        </row>
        <row r="1456">
          <cell r="B1456" t="str">
            <v>3300649</v>
          </cell>
          <cell r="C1456" t="str">
            <v>Комплект ТН NIMBUS COMPACT 8 кВт 1 зона</v>
          </cell>
          <cell r="D1456" t="str">
            <v>Комплект ТН NIMBUS COMPACT 8 кВт 1 зона</v>
          </cell>
          <cell r="E1456" t="str">
            <v>NIMBUS COMPACT 8KW 1Z IT</v>
          </cell>
          <cell r="F1456" t="str">
            <v>-</v>
          </cell>
          <cell r="G1456" t="str">
            <v>-</v>
          </cell>
          <cell r="H1456" t="e">
            <v>#N/A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 t="e">
            <v>#N/A</v>
          </cell>
          <cell r="N1456">
            <v>0</v>
          </cell>
          <cell r="O1456">
            <v>0</v>
          </cell>
        </row>
        <row r="1457">
          <cell r="B1457" t="str">
            <v>3300650</v>
          </cell>
          <cell r="C1457" t="str">
            <v>Комплект ТН NIMBUS COMPACT 8 кВт 2 зоны</v>
          </cell>
          <cell r="D1457" t="str">
            <v>Комплект ТН NIMBUS COMPACT 8 кВт 2 зоны</v>
          </cell>
          <cell r="E1457" t="str">
            <v>NIMBUS COMPACT 8KW 2Z IT</v>
          </cell>
          <cell r="F1457" t="str">
            <v>-</v>
          </cell>
          <cell r="G1457" t="str">
            <v>-</v>
          </cell>
          <cell r="H1457" t="e">
            <v>#N/A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 t="e">
            <v>#N/A</v>
          </cell>
          <cell r="N1457">
            <v>0</v>
          </cell>
          <cell r="O1457">
            <v>0</v>
          </cell>
        </row>
        <row r="1458">
          <cell r="B1458" t="str">
            <v>3300651</v>
          </cell>
          <cell r="C1458" t="str">
            <v>Комплект ТН NIMBUS FLEX 4 кВт 1 зона</v>
          </cell>
          <cell r="D1458" t="str">
            <v>Комплект ТН NIMBUS FLEX 4 кВт 1 зона</v>
          </cell>
          <cell r="E1458" t="str">
            <v>NIMBUS FLEX 4KW 1Z IT</v>
          </cell>
          <cell r="F1458" t="str">
            <v>-</v>
          </cell>
          <cell r="G1458" t="str">
            <v>-</v>
          </cell>
          <cell r="H1458" t="e">
            <v>#N/A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 t="e">
            <v>#N/A</v>
          </cell>
          <cell r="N1458">
            <v>0</v>
          </cell>
          <cell r="O1458">
            <v>0</v>
          </cell>
        </row>
        <row r="1459">
          <cell r="B1459" t="str">
            <v>3300652</v>
          </cell>
          <cell r="C1459" t="str">
            <v>Комплект ТН NIMBUS FLEX 4 кВт 2 зоны</v>
          </cell>
          <cell r="D1459" t="str">
            <v>Комплект ТН NIMBUS FLEX 4 кВт 2 зоны</v>
          </cell>
          <cell r="E1459" t="str">
            <v>NIMBUS FLEX 4KW 2Z IT</v>
          </cell>
          <cell r="F1459" t="str">
            <v>-</v>
          </cell>
          <cell r="G1459" t="str">
            <v>-</v>
          </cell>
          <cell r="H1459" t="e">
            <v>#N/A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 t="e">
            <v>#N/A</v>
          </cell>
          <cell r="N1459">
            <v>0</v>
          </cell>
          <cell r="O1459">
            <v>0</v>
          </cell>
        </row>
        <row r="1460">
          <cell r="B1460" t="str">
            <v>3300653</v>
          </cell>
          <cell r="C1460" t="str">
            <v>Комплект ТН NIMBUS FLEX 6 кВт 1 зона</v>
          </cell>
          <cell r="D1460" t="str">
            <v>Комплект ТН NIMBUS FLEX 6 кВт 1 зона</v>
          </cell>
          <cell r="E1460" t="str">
            <v>NIMBUS FLEX 4KW 2Z IT</v>
          </cell>
          <cell r="F1460" t="str">
            <v>-</v>
          </cell>
          <cell r="G1460" t="str">
            <v>-</v>
          </cell>
          <cell r="H1460" t="e">
            <v>#N/A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 t="e">
            <v>#N/A</v>
          </cell>
          <cell r="N1460">
            <v>0</v>
          </cell>
          <cell r="O1460">
            <v>0</v>
          </cell>
        </row>
        <row r="1461">
          <cell r="B1461" t="str">
            <v>3300654</v>
          </cell>
          <cell r="C1461" t="str">
            <v>Комплект ТН NIMBUS FLEX 6 кВт 2 зоны</v>
          </cell>
          <cell r="D1461" t="str">
            <v>Комплект ТН NIMBUS FLEX 6 кВт 2 зоны</v>
          </cell>
          <cell r="E1461" t="str">
            <v>NIMBUS FLEX 6KW 2Z IT</v>
          </cell>
          <cell r="F1461" t="str">
            <v>-</v>
          </cell>
          <cell r="G1461" t="str">
            <v>-</v>
          </cell>
          <cell r="H1461" t="e">
            <v>#N/A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 t="e">
            <v>#N/A</v>
          </cell>
          <cell r="N1461">
            <v>0</v>
          </cell>
          <cell r="O1461">
            <v>0</v>
          </cell>
        </row>
        <row r="1462">
          <cell r="B1462" t="str">
            <v>3300655</v>
          </cell>
          <cell r="C1462" t="str">
            <v>Комплект ТН NIMBUS FLEX 8 кВт 1 зона</v>
          </cell>
          <cell r="D1462" t="str">
            <v>Комплект ТН NIMBUS FLEX 8 кВт 1 зона</v>
          </cell>
          <cell r="E1462" t="str">
            <v>NIMBUS FLEX 8KW 1Z IT</v>
          </cell>
          <cell r="F1462" t="str">
            <v>-</v>
          </cell>
          <cell r="G1462" t="str">
            <v>-</v>
          </cell>
          <cell r="H1462" t="e">
            <v>#N/A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 t="e">
            <v>#N/A</v>
          </cell>
          <cell r="N1462">
            <v>0</v>
          </cell>
          <cell r="O1462">
            <v>0</v>
          </cell>
        </row>
        <row r="1463">
          <cell r="B1463" t="str">
            <v>3300656</v>
          </cell>
          <cell r="C1463" t="str">
            <v>Комплект ТН NIMBUS FLEX 8 кВт 2 зоны</v>
          </cell>
          <cell r="D1463" t="str">
            <v>Комплект ТН NIMBUS FLEX 8 кВт 2 зоны</v>
          </cell>
          <cell r="E1463" t="str">
            <v>NIMBUS FLEX 8KW 2Z IT</v>
          </cell>
          <cell r="F1463" t="str">
            <v>-</v>
          </cell>
          <cell r="G1463" t="str">
            <v>-</v>
          </cell>
          <cell r="H1463" t="e">
            <v>#N/A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 t="e">
            <v>#N/A</v>
          </cell>
          <cell r="N1463">
            <v>0</v>
          </cell>
          <cell r="O1463">
            <v>0</v>
          </cell>
        </row>
        <row r="1464">
          <cell r="B1464" t="str">
            <v>3300659</v>
          </cell>
          <cell r="C1464" t="str">
            <v>CARES PREMIUM 24KW NG</v>
          </cell>
          <cell r="D1464" t="str">
            <v xml:space="preserve">CARES PREMIUM 24KW NG </v>
          </cell>
          <cell r="E1464" t="str">
            <v>CARES PREMIUM 24KW NG</v>
          </cell>
          <cell r="F1464" t="str">
            <v>-</v>
          </cell>
          <cell r="G1464" t="str">
            <v>-</v>
          </cell>
          <cell r="H1464" t="e">
            <v>#N/A</v>
          </cell>
          <cell r="I1464">
            <v>0</v>
          </cell>
          <cell r="J1464">
            <v>262.65503000000001</v>
          </cell>
          <cell r="K1464">
            <v>0</v>
          </cell>
          <cell r="L1464">
            <v>0</v>
          </cell>
          <cell r="M1464" t="e">
            <v>#N/A</v>
          </cell>
          <cell r="N1464">
            <v>0</v>
          </cell>
          <cell r="O1464">
            <v>0</v>
          </cell>
        </row>
        <row r="1465">
          <cell r="B1465" t="str">
            <v>3300679</v>
          </cell>
          <cell r="C1465" t="str">
            <v xml:space="preserve">NIMBUS WH-R 1Z </v>
          </cell>
          <cell r="D1465" t="str">
            <v>NIMBUS WH-R 1Z Внутренний блок настенный 1 зона</v>
          </cell>
          <cell r="E1465" t="str">
            <v>NIMBUS WH-R 1Z</v>
          </cell>
          <cell r="F1465" t="str">
            <v>-</v>
          </cell>
          <cell r="G1465" t="str">
            <v>-</v>
          </cell>
          <cell r="H1465" t="e">
            <v>#N/A</v>
          </cell>
          <cell r="I1465">
            <v>0</v>
          </cell>
          <cell r="J1465">
            <v>397.48790000000002</v>
          </cell>
          <cell r="K1465">
            <v>0</v>
          </cell>
          <cell r="L1465">
            <v>0</v>
          </cell>
          <cell r="M1465" t="e">
            <v>#N/A</v>
          </cell>
          <cell r="N1465">
            <v>0</v>
          </cell>
          <cell r="O1465">
            <v>0</v>
          </cell>
        </row>
        <row r="1466">
          <cell r="B1466" t="str">
            <v>3300680</v>
          </cell>
          <cell r="C1466" t="str">
            <v>NIMBUS WH-R 2Z</v>
          </cell>
          <cell r="D1466" t="str">
            <v>NIMBUS WH-R 2Z Внутренний блок настенный 2 зоны</v>
          </cell>
          <cell r="E1466" t="str">
            <v>NIMBUS WH-R 2Z</v>
          </cell>
          <cell r="F1466" t="str">
            <v>-</v>
          </cell>
          <cell r="G1466" t="str">
            <v>-</v>
          </cell>
          <cell r="H1466" t="e">
            <v>#N/A</v>
          </cell>
          <cell r="I1466">
            <v>0</v>
          </cell>
          <cell r="J1466">
            <v>669.39020999999991</v>
          </cell>
          <cell r="K1466">
            <v>0</v>
          </cell>
          <cell r="L1466">
            <v>0</v>
          </cell>
          <cell r="M1466" t="e">
            <v>#N/A</v>
          </cell>
          <cell r="N1466">
            <v>0</v>
          </cell>
          <cell r="O1466">
            <v>0</v>
          </cell>
        </row>
        <row r="1467">
          <cell r="B1467" t="str">
            <v>3300681</v>
          </cell>
          <cell r="C1467" t="str">
            <v>NIMBUS WH-L Внутренний блок</v>
          </cell>
          <cell r="D1467" t="str">
            <v>NIMBUS WH-L Внутренний блок настенный большая мощность</v>
          </cell>
          <cell r="E1467" t="str">
            <v>NIMBUS WH-L</v>
          </cell>
          <cell r="F1467">
            <v>483.73078999999996</v>
          </cell>
          <cell r="G1467">
            <v>483.73</v>
          </cell>
          <cell r="H1467">
            <v>483.73079000000001</v>
          </cell>
          <cell r="I1467">
            <v>483.73078999999996</v>
          </cell>
          <cell r="J1467">
            <v>483.73078999999996</v>
          </cell>
          <cell r="K1467">
            <v>58047.694799999997</v>
          </cell>
          <cell r="L1467">
            <v>33861.1</v>
          </cell>
          <cell r="M1467">
            <v>42568.309520000003</v>
          </cell>
          <cell r="N1467">
            <v>0</v>
          </cell>
          <cell r="O1467">
            <v>0</v>
          </cell>
        </row>
        <row r="1468">
          <cell r="B1468" t="str">
            <v>3300697</v>
          </cell>
          <cell r="C1468" t="str">
            <v>CLAS PREMIUM EVO 24 EU</v>
          </cell>
          <cell r="D1468" t="str">
            <v>CLAS PREMIUM EVO 24 EU котёл конденсационный</v>
          </cell>
          <cell r="E1468" t="str">
            <v>CLAS PREMIUM EVO 24 EU</v>
          </cell>
          <cell r="F1468" t="str">
            <v>-</v>
          </cell>
          <cell r="G1468" t="str">
            <v>-</v>
          </cell>
          <cell r="H1468" t="e">
            <v>#N/A</v>
          </cell>
          <cell r="I1468">
            <v>0</v>
          </cell>
          <cell r="J1468">
            <v>294.84165000000002</v>
          </cell>
          <cell r="K1468">
            <v>0</v>
          </cell>
          <cell r="L1468">
            <v>0</v>
          </cell>
          <cell r="M1468" t="e">
            <v>#N/A</v>
          </cell>
          <cell r="N1468">
            <v>0</v>
          </cell>
          <cell r="O1468">
            <v>0</v>
          </cell>
        </row>
        <row r="1469">
          <cell r="B1469" t="str">
            <v>3300698</v>
          </cell>
          <cell r="C1469" t="str">
            <v>CLAS PREMIUM EVO 30 EU</v>
          </cell>
          <cell r="D1469" t="str">
            <v>CLAS PREMIUM EVO 30 EU котёл конденсационный</v>
          </cell>
          <cell r="E1469" t="str">
            <v>CLAS PREMIUM EVO 30 EU</v>
          </cell>
          <cell r="F1469" t="str">
            <v>-</v>
          </cell>
          <cell r="G1469" t="str">
            <v>-</v>
          </cell>
          <cell r="H1469" t="e">
            <v>#N/A</v>
          </cell>
          <cell r="I1469">
            <v>0</v>
          </cell>
          <cell r="J1469">
            <v>315.30857000000003</v>
          </cell>
          <cell r="K1469">
            <v>0</v>
          </cell>
          <cell r="L1469">
            <v>0</v>
          </cell>
          <cell r="M1469" t="e">
            <v>#N/A</v>
          </cell>
          <cell r="N1469">
            <v>0</v>
          </cell>
          <cell r="O1469">
            <v>0</v>
          </cell>
        </row>
        <row r="1470">
          <cell r="B1470" t="str">
            <v>3300699</v>
          </cell>
          <cell r="C1470" t="str">
            <v>CLAS PREMIUM EVO 35KW EU</v>
          </cell>
          <cell r="D1470" t="str">
            <v>CLAS PREMIUM EVO 35 EU котёл конденсационный</v>
          </cell>
          <cell r="E1470" t="str">
            <v>CLAS PREMIUM EVO 35KW EU</v>
          </cell>
          <cell r="F1470" t="str">
            <v>-</v>
          </cell>
          <cell r="G1470" t="str">
            <v>-</v>
          </cell>
          <cell r="H1470" t="e">
            <v>#N/A</v>
          </cell>
          <cell r="I1470">
            <v>0</v>
          </cell>
          <cell r="J1470">
            <v>332.34055999999998</v>
          </cell>
          <cell r="K1470">
            <v>0</v>
          </cell>
          <cell r="L1470">
            <v>0</v>
          </cell>
          <cell r="M1470" t="e">
            <v>#N/A</v>
          </cell>
          <cell r="N1470">
            <v>0</v>
          </cell>
          <cell r="O1470">
            <v>0</v>
          </cell>
        </row>
        <row r="1471">
          <cell r="B1471" t="str">
            <v>3300701</v>
          </cell>
          <cell r="C1471" t="str">
            <v>CLAS PREMIUM EVO SYSTEM 18 EU котёл конденс.</v>
          </cell>
          <cell r="D1471" t="str">
            <v>CLAS PREMIUM EVO SYSTEM 18 EU котёл конденсационный одноконтурный</v>
          </cell>
          <cell r="E1471" t="str">
            <v>CLAS PREMIUM EVO SYSTEM 18 EU</v>
          </cell>
          <cell r="F1471" t="str">
            <v>-</v>
          </cell>
          <cell r="G1471" t="str">
            <v>-</v>
          </cell>
          <cell r="H1471" t="e">
            <v>#N/A</v>
          </cell>
          <cell r="I1471">
            <v>0</v>
          </cell>
          <cell r="J1471">
            <v>292.92773</v>
          </cell>
          <cell r="K1471">
            <v>0</v>
          </cell>
          <cell r="L1471">
            <v>0</v>
          </cell>
          <cell r="M1471" t="e">
            <v>#N/A</v>
          </cell>
          <cell r="N1471">
            <v>0</v>
          </cell>
          <cell r="O1471">
            <v>0</v>
          </cell>
        </row>
        <row r="1472">
          <cell r="B1472" t="str">
            <v>3300702</v>
          </cell>
          <cell r="C1472" t="str">
            <v>CLAS PREMIUM EVO SYSTEM 24 EU котёл кон</v>
          </cell>
          <cell r="D1472" t="str">
            <v>CLAS PREMIUM EVO SYSTEM 24 EU котёл конденсационный одноконтурный</v>
          </cell>
          <cell r="E1472" t="str">
            <v>CLAS PREMIUM EVO SYSTEM 24 EU</v>
          </cell>
          <cell r="F1472" t="str">
            <v>-</v>
          </cell>
          <cell r="G1472" t="str">
            <v>-</v>
          </cell>
          <cell r="H1472" t="e">
            <v>#N/A</v>
          </cell>
          <cell r="I1472">
            <v>0</v>
          </cell>
          <cell r="J1472">
            <v>292.94045</v>
          </cell>
          <cell r="K1472">
            <v>0</v>
          </cell>
          <cell r="L1472">
            <v>0</v>
          </cell>
          <cell r="M1472" t="e">
            <v>#N/A</v>
          </cell>
          <cell r="N1472">
            <v>0</v>
          </cell>
          <cell r="O1472">
            <v>0</v>
          </cell>
        </row>
        <row r="1473">
          <cell r="B1473" t="str">
            <v>3300703</v>
          </cell>
          <cell r="C1473" t="str">
            <v>CLAS PREMIUM EVO SYSTEM 35 EU котёл конден.</v>
          </cell>
          <cell r="D1473" t="str">
            <v>CLAS PREMIUM EVO SYSTEM 35 EU котёл конденсационный одноконтурный</v>
          </cell>
          <cell r="E1473" t="str">
            <v xml:space="preserve">CLAS PREMIUM EVO SYSTEM 35 EU </v>
          </cell>
          <cell r="F1473" t="str">
            <v>-</v>
          </cell>
          <cell r="G1473" t="str">
            <v>-</v>
          </cell>
          <cell r="H1473" t="e">
            <v>#N/A</v>
          </cell>
          <cell r="I1473">
            <v>0</v>
          </cell>
          <cell r="J1473">
            <v>329.11223999999999</v>
          </cell>
          <cell r="K1473">
            <v>0</v>
          </cell>
          <cell r="L1473">
            <v>0</v>
          </cell>
          <cell r="M1473" t="e">
            <v>#N/A</v>
          </cell>
          <cell r="N1473">
            <v>0</v>
          </cell>
          <cell r="O1473">
            <v>0</v>
          </cell>
        </row>
        <row r="1474">
          <cell r="B1474" t="str">
            <v>3300704</v>
          </cell>
          <cell r="C1474" t="str">
            <v>GENUS PREMIUM EVO 24 EU котёл конденсац</v>
          </cell>
          <cell r="D1474" t="str">
            <v>GENUS PREMIUM EVO 24 EU котёл конденсационный</v>
          </cell>
          <cell r="E1474" t="str">
            <v>GENUS PREMIUM EVO 24 EU</v>
          </cell>
          <cell r="F1474">
            <v>321.80921999999998</v>
          </cell>
          <cell r="G1474">
            <v>321.81</v>
          </cell>
          <cell r="H1474">
            <v>321.80922000000004</v>
          </cell>
          <cell r="I1474">
            <v>321.80921999999998</v>
          </cell>
          <cell r="J1474">
            <v>321.80921999999998</v>
          </cell>
          <cell r="K1474">
            <v>38617.106399999997</v>
          </cell>
          <cell r="L1474">
            <v>22526.7</v>
          </cell>
          <cell r="M1474">
            <v>28319.211360000001</v>
          </cell>
          <cell r="N1474">
            <v>0</v>
          </cell>
          <cell r="O1474">
            <v>0</v>
          </cell>
        </row>
        <row r="1475">
          <cell r="B1475" t="str">
            <v>3300705</v>
          </cell>
          <cell r="C1475" t="str">
            <v>GENUS PREMIUM EVO 30 EU котёл конденсац</v>
          </cell>
          <cell r="D1475" t="str">
            <v>GENUS PREMIUM EVO 30 EU котёл конденсационный</v>
          </cell>
          <cell r="E1475" t="str">
            <v>GENUS PREMIUM EVO 30 EU</v>
          </cell>
          <cell r="F1475">
            <v>250.41148000000001</v>
          </cell>
          <cell r="G1475">
            <v>429.28</v>
          </cell>
          <cell r="H1475">
            <v>341.47019999999998</v>
          </cell>
          <cell r="I1475">
            <v>341.47020000000003</v>
          </cell>
          <cell r="J1475">
            <v>341.47020000000003</v>
          </cell>
          <cell r="K1475">
            <v>30049.3776</v>
          </cell>
          <cell r="L1475">
            <v>30049.599999999999</v>
          </cell>
          <cell r="M1475">
            <v>30049.3776</v>
          </cell>
          <cell r="N1475">
            <v>0</v>
          </cell>
          <cell r="O1475">
            <v>0</v>
          </cell>
        </row>
        <row r="1476">
          <cell r="B1476" t="str">
            <v>3300706</v>
          </cell>
          <cell r="C1476" t="str">
            <v>GENUS PREMIUM EVO 35 EU котёл конденсац</v>
          </cell>
          <cell r="D1476" t="str">
            <v>GENUS PREMIUM EVO 35 EU котёл конденсационный</v>
          </cell>
          <cell r="E1476" t="str">
            <v>GENUS PREMIUM EVO 35 EU</v>
          </cell>
          <cell r="F1476">
            <v>223.75475624999999</v>
          </cell>
          <cell r="G1476">
            <v>383.58</v>
          </cell>
          <cell r="H1476">
            <v>305.1201221590909</v>
          </cell>
          <cell r="I1476">
            <v>315.88906764705882</v>
          </cell>
          <cell r="J1476">
            <v>358.00761</v>
          </cell>
          <cell r="K1476">
            <v>26850.570749999999</v>
          </cell>
          <cell r="L1476">
            <v>26850.6</v>
          </cell>
          <cell r="M1476">
            <v>26850.570749999999</v>
          </cell>
          <cell r="N1476">
            <v>0</v>
          </cell>
          <cell r="O1476">
            <v>0</v>
          </cell>
        </row>
        <row r="1477">
          <cell r="B1477" t="str">
            <v>3300707</v>
          </cell>
          <cell r="C1477" t="str">
            <v>GENUS PREMIUM EVO SYSTEM 12 EU котёл кон</v>
          </cell>
          <cell r="D1477" t="str">
            <v>GENUS PREMIUM EVO SYSTEM 12 EU котёл конденсационный одноконтурный</v>
          </cell>
          <cell r="E1477" t="str">
            <v>GENUS PREMIUM EVO SYSTEM 12 EU</v>
          </cell>
          <cell r="F1477" t="str">
            <v>-</v>
          </cell>
          <cell r="G1477" t="str">
            <v>-</v>
          </cell>
          <cell r="H1477" t="str">
            <v>-</v>
          </cell>
          <cell r="I1477">
            <v>0</v>
          </cell>
          <cell r="J1477">
            <v>312.43180999999998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</row>
        <row r="1478">
          <cell r="B1478" t="str">
            <v>3300708</v>
          </cell>
          <cell r="C1478" t="str">
            <v>GENUS PREMIUM EVO SYSTEM 18 EU котёл кон</v>
          </cell>
          <cell r="D1478" t="str">
            <v>GENUS PREMIUM EVO SYSTEM 18 EU котёл конденсационный одноконтурный</v>
          </cell>
          <cell r="E1478" t="str">
            <v>GENUS PREMIUM EVO SYSTEM 18 EU</v>
          </cell>
          <cell r="F1478" t="str">
            <v>-</v>
          </cell>
          <cell r="G1478" t="str">
            <v>-</v>
          </cell>
          <cell r="H1478" t="str">
            <v>-</v>
          </cell>
          <cell r="I1478">
            <v>0</v>
          </cell>
          <cell r="J1478">
            <v>311.40434000000005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</row>
        <row r="1479">
          <cell r="B1479" t="str">
            <v>3300709</v>
          </cell>
          <cell r="C1479" t="str">
            <v>GENUS PREMIUM EVO SYSTEM 24 EU котёл кон</v>
          </cell>
          <cell r="D1479" t="str">
            <v>GENUS PREMIUM EVO SYSTEM 24 EU котёл конденсационный одноконтурный</v>
          </cell>
          <cell r="E1479" t="str">
            <v>GENUS PREMIUM EVO SYSTEM 24 EU</v>
          </cell>
          <cell r="F1479">
            <v>225.05237500000001</v>
          </cell>
          <cell r="G1479">
            <v>385.8</v>
          </cell>
          <cell r="H1479">
            <v>306.88960227272725</v>
          </cell>
          <cell r="I1479">
            <v>317.721</v>
          </cell>
          <cell r="J1479">
            <v>317.721</v>
          </cell>
          <cell r="K1479">
            <v>27006.285</v>
          </cell>
          <cell r="L1479">
            <v>27006</v>
          </cell>
          <cell r="M1479">
            <v>27006.285</v>
          </cell>
          <cell r="N1479">
            <v>0</v>
          </cell>
          <cell r="O1479">
            <v>0</v>
          </cell>
        </row>
        <row r="1480">
          <cell r="B1480" t="str">
            <v>3300710</v>
          </cell>
          <cell r="C1480" t="str">
            <v>GENUS PREMIUM EVO SYSTEM 30 EU котёл кон</v>
          </cell>
          <cell r="D1480" t="str">
            <v>GENUS PREMIUM EVO SYSTEM 30 EU котёл конденсационный одноконтурный</v>
          </cell>
          <cell r="E1480" t="str">
            <v>GENUS PREMIUM EVO SYSTEM 30 EU</v>
          </cell>
          <cell r="F1480">
            <v>239.06446916666667</v>
          </cell>
          <cell r="G1480">
            <v>409.82</v>
          </cell>
          <cell r="H1480">
            <v>325.99700340909089</v>
          </cell>
          <cell r="I1480">
            <v>337.50278000000003</v>
          </cell>
          <cell r="J1480">
            <v>337.50278000000003</v>
          </cell>
          <cell r="K1480">
            <v>28687.7363</v>
          </cell>
          <cell r="L1480">
            <v>28687.399999999998</v>
          </cell>
          <cell r="M1480">
            <v>28687.7363</v>
          </cell>
          <cell r="N1480">
            <v>0</v>
          </cell>
          <cell r="O1480">
            <v>0</v>
          </cell>
        </row>
        <row r="1481">
          <cell r="B1481" t="str">
            <v>3300711</v>
          </cell>
          <cell r="C1481" t="str">
            <v>GENUS PREMIUM EVO SYSTEM 35 EU котёл кон</v>
          </cell>
          <cell r="D1481" t="str">
            <v>GENUS PREMIUM EVO SYSTEM 35 EU котёл конденсационный одноконтурный</v>
          </cell>
          <cell r="E1481" t="str">
            <v>GENUS PREMIUM EVO SYSTEM 35 EU</v>
          </cell>
          <cell r="F1481">
            <v>250.65953875</v>
          </cell>
          <cell r="G1481">
            <v>429.7</v>
          </cell>
          <cell r="H1481">
            <v>341.80846193181816</v>
          </cell>
          <cell r="I1481">
            <v>353.87228999999996</v>
          </cell>
          <cell r="J1481">
            <v>353.87228999999996</v>
          </cell>
          <cell r="K1481">
            <v>30079.144649999998</v>
          </cell>
          <cell r="L1481">
            <v>30079</v>
          </cell>
          <cell r="M1481">
            <v>30079.144649999998</v>
          </cell>
          <cell r="N1481">
            <v>0</v>
          </cell>
          <cell r="O1481">
            <v>0</v>
          </cell>
        </row>
        <row r="1482">
          <cell r="B1482" t="str">
            <v>3300730</v>
          </cell>
          <cell r="C1482" t="str">
            <v>CLAS EVO 24 CF EU</v>
          </cell>
          <cell r="D1482" t="str">
            <v>CLAS EVO 24 CF EU котёл двухконтурный</v>
          </cell>
          <cell r="E1482" t="str">
            <v>CLAS EVO 24 CF EU</v>
          </cell>
          <cell r="F1482" t="str">
            <v>-</v>
          </cell>
          <cell r="G1482" t="str">
            <v>-</v>
          </cell>
          <cell r="H1482" t="e">
            <v>#N/A</v>
          </cell>
          <cell r="I1482">
            <v>0</v>
          </cell>
          <cell r="J1482">
            <v>207.59162000000001</v>
          </cell>
          <cell r="K1482">
            <v>0</v>
          </cell>
          <cell r="L1482">
            <v>0</v>
          </cell>
          <cell r="M1482" t="e">
            <v>#N/A</v>
          </cell>
          <cell r="N1482">
            <v>0</v>
          </cell>
          <cell r="O1482">
            <v>0</v>
          </cell>
        </row>
        <row r="1483">
          <cell r="B1483" t="str">
            <v>3300732</v>
          </cell>
          <cell r="C1483" t="str">
            <v>CLAS EVO 28 CF EU</v>
          </cell>
          <cell r="D1483" t="str">
            <v>GENUS EVO 30 CF EU котёл двухконт</v>
          </cell>
          <cell r="E1483" t="str">
            <v>GENUS EVO 30 CF EU</v>
          </cell>
          <cell r="F1483" t="str">
            <v>-</v>
          </cell>
          <cell r="G1483" t="str">
            <v>-</v>
          </cell>
          <cell r="H1483" t="e">
            <v>#N/A</v>
          </cell>
          <cell r="I1483">
            <v>0</v>
          </cell>
          <cell r="J1483">
            <v>224.63338000000002</v>
          </cell>
          <cell r="K1483">
            <v>0</v>
          </cell>
          <cell r="L1483">
            <v>0</v>
          </cell>
          <cell r="M1483" t="e">
            <v>#N/A</v>
          </cell>
          <cell r="N1483">
            <v>0</v>
          </cell>
          <cell r="O1483">
            <v>0</v>
          </cell>
        </row>
        <row r="1484">
          <cell r="B1484" t="str">
            <v>3300735</v>
          </cell>
          <cell r="C1484" t="str">
            <v>GENUS PREMIUM EVO EXT 25 EU</v>
          </cell>
          <cell r="D1484" t="str">
            <v>GENUS PREMIUM EVO EXT 25 EU</v>
          </cell>
          <cell r="E1484" t="str">
            <v>GENUS PREMIUM EVO EXT 25 EU</v>
          </cell>
          <cell r="F1484" t="str">
            <v>-</v>
          </cell>
          <cell r="G1484" t="str">
            <v>-</v>
          </cell>
          <cell r="H1484" t="e">
            <v>#N/A</v>
          </cell>
          <cell r="I1484">
            <v>0</v>
          </cell>
          <cell r="J1484">
            <v>391.18344000000002</v>
          </cell>
          <cell r="K1484">
            <v>0</v>
          </cell>
          <cell r="L1484">
            <v>0</v>
          </cell>
          <cell r="M1484" t="e">
            <v>#N/A</v>
          </cell>
          <cell r="N1484">
            <v>0</v>
          </cell>
          <cell r="O1484">
            <v>0</v>
          </cell>
        </row>
        <row r="1485">
          <cell r="B1485" t="str">
            <v>3300736</v>
          </cell>
          <cell r="C1485" t="str">
            <v>GENUS PREMIUM EVO IN 25 EU</v>
          </cell>
          <cell r="D1485" t="str">
            <v>GENUS PREMIUM EVO IN 25 EU</v>
          </cell>
          <cell r="E1485" t="str">
            <v>GENUS PREMIUM EVO IN 25 EU</v>
          </cell>
          <cell r="F1485" t="str">
            <v>-</v>
          </cell>
          <cell r="G1485" t="str">
            <v>-</v>
          </cell>
          <cell r="H1485" t="e">
            <v>#N/A</v>
          </cell>
          <cell r="I1485">
            <v>0</v>
          </cell>
          <cell r="J1485">
            <v>369.78174000000001</v>
          </cell>
          <cell r="K1485">
            <v>0</v>
          </cell>
          <cell r="L1485">
            <v>0</v>
          </cell>
          <cell r="M1485" t="e">
            <v>#N/A</v>
          </cell>
          <cell r="N1485">
            <v>0</v>
          </cell>
          <cell r="O1485">
            <v>0</v>
          </cell>
        </row>
        <row r="1486">
          <cell r="B1486" t="str">
            <v>3300759</v>
          </cell>
          <cell r="C1486" t="str">
            <v>CARES PREMIUM 24 EU</v>
          </cell>
          <cell r="D1486" t="str">
            <v>Cares Premium 24 EU</v>
          </cell>
          <cell r="E1486" t="str">
            <v>Cares Premium 24 EU</v>
          </cell>
          <cell r="F1486" t="str">
            <v>-</v>
          </cell>
          <cell r="G1486" t="str">
            <v>-</v>
          </cell>
          <cell r="H1486" t="e">
            <v>#N/A</v>
          </cell>
          <cell r="I1486">
            <v>0</v>
          </cell>
          <cell r="J1486">
            <v>275.64510999999999</v>
          </cell>
          <cell r="K1486">
            <v>0</v>
          </cell>
          <cell r="L1486">
            <v>0</v>
          </cell>
          <cell r="M1486" t="e">
            <v>#N/A</v>
          </cell>
          <cell r="N1486">
            <v>0</v>
          </cell>
          <cell r="O1486">
            <v>0</v>
          </cell>
        </row>
        <row r="1487">
          <cell r="B1487" t="str">
            <v>3300760</v>
          </cell>
          <cell r="C1487" t="str">
            <v>Cares Premium 30 EU</v>
          </cell>
          <cell r="D1487" t="str">
            <v>Cares Premium 30 EU</v>
          </cell>
          <cell r="E1487" t="str">
            <v>Cares Premium 30 EU</v>
          </cell>
          <cell r="F1487" t="str">
            <v>-</v>
          </cell>
          <cell r="G1487" t="str">
            <v>-</v>
          </cell>
          <cell r="H1487" t="e">
            <v>#N/A</v>
          </cell>
          <cell r="I1487">
            <v>0</v>
          </cell>
          <cell r="J1487">
            <v>289.96382</v>
          </cell>
          <cell r="K1487">
            <v>0</v>
          </cell>
          <cell r="L1487">
            <v>0</v>
          </cell>
          <cell r="M1487" t="e">
            <v>#N/A</v>
          </cell>
          <cell r="N1487">
            <v>0</v>
          </cell>
          <cell r="O1487">
            <v>0</v>
          </cell>
        </row>
        <row r="1488">
          <cell r="B1488" t="str">
            <v>3300761</v>
          </cell>
          <cell r="C1488" t="str">
            <v>HS Premium 24 EU</v>
          </cell>
          <cell r="D1488" t="str">
            <v>HS Premium 24 EU</v>
          </cell>
          <cell r="E1488" t="str">
            <v>HS Premium 24 EU</v>
          </cell>
          <cell r="F1488" t="str">
            <v>-</v>
          </cell>
          <cell r="G1488" t="str">
            <v>-</v>
          </cell>
          <cell r="H1488" t="e">
            <v>#N/A</v>
          </cell>
          <cell r="I1488">
            <v>0</v>
          </cell>
          <cell r="J1488">
            <v>275.61615999999998</v>
          </cell>
          <cell r="K1488">
            <v>0</v>
          </cell>
          <cell r="L1488">
            <v>0</v>
          </cell>
          <cell r="M1488" t="e">
            <v>#N/A</v>
          </cell>
          <cell r="N1488">
            <v>0</v>
          </cell>
          <cell r="O1488">
            <v>0</v>
          </cell>
        </row>
        <row r="1489">
          <cell r="B1489" t="str">
            <v>3300765</v>
          </cell>
          <cell r="C1489" t="str">
            <v>HS Premium 30 EU</v>
          </cell>
          <cell r="D1489" t="str">
            <v>HS Premium 30 EU</v>
          </cell>
          <cell r="E1489" t="str">
            <v>HS Premium 30 EU</v>
          </cell>
          <cell r="F1489" t="str">
            <v>-</v>
          </cell>
          <cell r="G1489" t="str">
            <v>-</v>
          </cell>
          <cell r="H1489" t="e">
            <v>#N/A</v>
          </cell>
          <cell r="I1489">
            <v>0</v>
          </cell>
          <cell r="J1489">
            <v>289.93486999999999</v>
          </cell>
          <cell r="K1489">
            <v>0</v>
          </cell>
          <cell r="L1489">
            <v>0</v>
          </cell>
          <cell r="M1489" t="e">
            <v>#N/A</v>
          </cell>
          <cell r="N1489">
            <v>0</v>
          </cell>
          <cell r="O1489">
            <v>0</v>
          </cell>
        </row>
        <row r="1490">
          <cell r="B1490" t="str">
            <v>3300781</v>
          </cell>
          <cell r="C1490" t="str">
            <v>Комплект ТН NIMBUS-R PLUS 4кВт 1 зона</v>
          </cell>
          <cell r="D1490" t="str">
            <v>Комплект ТН NIMBUS-R PLUS 4кВт 1 зона</v>
          </cell>
          <cell r="E1490" t="str">
            <v xml:space="preserve">NIMBUS-R PLUS 4kW 1Z </v>
          </cell>
          <cell r="F1490" t="str">
            <v>-</v>
          </cell>
          <cell r="G1490" t="str">
            <v>-</v>
          </cell>
          <cell r="H1490" t="e">
            <v>#N/A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 t="e">
            <v>#N/A</v>
          </cell>
          <cell r="N1490">
            <v>0</v>
          </cell>
          <cell r="O1490">
            <v>0</v>
          </cell>
        </row>
        <row r="1491">
          <cell r="B1491" t="str">
            <v>3300782</v>
          </cell>
          <cell r="C1491" t="str">
            <v>Комплект ТН NIMBUS-R PLUS 4кВт 2 зоны</v>
          </cell>
          <cell r="D1491" t="str">
            <v>Комплект ТН NIMBUS-R PLUS 4кВт 2 зоны</v>
          </cell>
          <cell r="E1491" t="str">
            <v xml:space="preserve">NIMBUS-R PLUS 4kW 2Z </v>
          </cell>
          <cell r="F1491" t="str">
            <v>-</v>
          </cell>
          <cell r="G1491" t="str">
            <v>-</v>
          </cell>
          <cell r="H1491" t="e">
            <v>#N/A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 t="e">
            <v>#N/A</v>
          </cell>
          <cell r="N1491">
            <v>0</v>
          </cell>
          <cell r="O1491">
            <v>0</v>
          </cell>
        </row>
        <row r="1492">
          <cell r="B1492" t="str">
            <v>3300783</v>
          </cell>
          <cell r="C1492" t="str">
            <v>Комплект ТН NIMBUS-R PLUS 6кВт 1 зона</v>
          </cell>
          <cell r="D1492" t="str">
            <v>Комплект ТН NIMBUS-R PLUS 6кВт 1 зона</v>
          </cell>
          <cell r="E1492" t="str">
            <v xml:space="preserve">NIMBUS-R PLUS 6kW 1Z </v>
          </cell>
          <cell r="F1492" t="str">
            <v>-</v>
          </cell>
          <cell r="G1492" t="str">
            <v>-</v>
          </cell>
          <cell r="H1492" t="e">
            <v>#N/A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 t="e">
            <v>#N/A</v>
          </cell>
          <cell r="N1492">
            <v>0</v>
          </cell>
          <cell r="O1492">
            <v>0</v>
          </cell>
        </row>
        <row r="1493">
          <cell r="B1493" t="str">
            <v>3300784</v>
          </cell>
          <cell r="C1493" t="str">
            <v>Комплект ТН NIMBUS-R PLUS 6кВт 2 зоны</v>
          </cell>
          <cell r="D1493" t="str">
            <v>Комплект ТН NIMBUS-R PLUS 6кВт 2 зоны</v>
          </cell>
          <cell r="E1493" t="str">
            <v xml:space="preserve">NIMBUS-R PLUS 6kW 2Z </v>
          </cell>
          <cell r="F1493" t="str">
            <v>-</v>
          </cell>
          <cell r="G1493" t="str">
            <v>-</v>
          </cell>
          <cell r="H1493" t="e">
            <v>#N/A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 t="e">
            <v>#N/A</v>
          </cell>
          <cell r="N1493">
            <v>0</v>
          </cell>
          <cell r="O1493">
            <v>0</v>
          </cell>
        </row>
        <row r="1494">
          <cell r="B1494" t="str">
            <v>3300785</v>
          </cell>
          <cell r="C1494" t="str">
            <v>Комплект ТН NIMBUS-R PLUS 8кВт 1 зона</v>
          </cell>
          <cell r="D1494" t="str">
            <v>Комплект ТН NIMBUS-R PLUS 8кВт 1 зона</v>
          </cell>
          <cell r="E1494" t="str">
            <v xml:space="preserve">NIMBUS-R PLUS 8kW 1Z </v>
          </cell>
          <cell r="F1494" t="str">
            <v>-</v>
          </cell>
          <cell r="G1494" t="str">
            <v>-</v>
          </cell>
          <cell r="H1494" t="e">
            <v>#N/A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 t="e">
            <v>#N/A</v>
          </cell>
          <cell r="N1494">
            <v>0</v>
          </cell>
          <cell r="O1494">
            <v>0</v>
          </cell>
        </row>
        <row r="1495">
          <cell r="B1495" t="str">
            <v>3300786</v>
          </cell>
          <cell r="C1495" t="str">
            <v>Комплект ТН NIMBUS-R PLUS 8кВт 2 зоны</v>
          </cell>
          <cell r="D1495" t="str">
            <v>Комплект ТН NIMBUS-R PLUS 8кВт 2 зоны</v>
          </cell>
          <cell r="E1495" t="str">
            <v xml:space="preserve">NIMBUS-R PLUS 8kW 2Z </v>
          </cell>
          <cell r="F1495" t="str">
            <v>-</v>
          </cell>
          <cell r="G1495" t="str">
            <v>-</v>
          </cell>
          <cell r="H1495" t="e">
            <v>#N/A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 t="e">
            <v>#N/A</v>
          </cell>
          <cell r="N1495">
            <v>0</v>
          </cell>
          <cell r="O1495">
            <v>0</v>
          </cell>
        </row>
        <row r="1496">
          <cell r="B1496" t="str">
            <v>3300787</v>
          </cell>
          <cell r="C1496" t="str">
            <v>Комплект ТН NIMBUS-R COMPACT 4кВт 1 зона</v>
          </cell>
          <cell r="D1496" t="str">
            <v>Комплект ТН NIMBUS-R COMPACT 4кВт 1 зона</v>
          </cell>
          <cell r="E1496" t="str">
            <v xml:space="preserve">NIMBUS-R COMPACT 4kW 1Z </v>
          </cell>
          <cell r="F1496" t="str">
            <v>-</v>
          </cell>
          <cell r="G1496" t="str">
            <v>-</v>
          </cell>
          <cell r="H1496" t="e">
            <v>#N/A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 t="e">
            <v>#N/A</v>
          </cell>
          <cell r="N1496">
            <v>0</v>
          </cell>
          <cell r="O1496">
            <v>0</v>
          </cell>
        </row>
        <row r="1497">
          <cell r="B1497" t="str">
            <v>3300788</v>
          </cell>
          <cell r="C1497" t="str">
            <v>Комплект ТН NIMBUS-R COMPACT 4кВт 2 зоны</v>
          </cell>
          <cell r="D1497" t="str">
            <v>Комплект ТН NIMBUS-R COMPACT 4кВт 2 зоны</v>
          </cell>
          <cell r="E1497" t="str">
            <v xml:space="preserve">NIMBUS-R COMPACT 4kW 2Z </v>
          </cell>
          <cell r="F1497" t="str">
            <v>-</v>
          </cell>
          <cell r="G1497" t="str">
            <v>-</v>
          </cell>
          <cell r="H1497" t="e">
            <v>#N/A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 t="e">
            <v>#N/A</v>
          </cell>
          <cell r="N1497">
            <v>0</v>
          </cell>
          <cell r="O1497">
            <v>0</v>
          </cell>
        </row>
        <row r="1498">
          <cell r="B1498" t="str">
            <v>3300789</v>
          </cell>
          <cell r="C1498" t="str">
            <v>Комплект ТН NIMBUS-R COMPACT 6кВт 1 зона</v>
          </cell>
          <cell r="D1498" t="str">
            <v>Комплект ТН NIMBUS-R COMPACT 6кВт 1 зона</v>
          </cell>
          <cell r="E1498" t="str">
            <v xml:space="preserve">NIMBUS-R COMPACT 6kW 1Z </v>
          </cell>
          <cell r="F1498" t="str">
            <v>-</v>
          </cell>
          <cell r="G1498" t="str">
            <v>-</v>
          </cell>
          <cell r="H1498" t="e">
            <v>#N/A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 t="e">
            <v>#N/A</v>
          </cell>
          <cell r="N1498">
            <v>0</v>
          </cell>
          <cell r="O1498">
            <v>0</v>
          </cell>
        </row>
        <row r="1499">
          <cell r="B1499" t="str">
            <v>3300790</v>
          </cell>
          <cell r="C1499" t="str">
            <v>Комплект ТН NIMBUS-R COMPACT 6кВт 2 зоны</v>
          </cell>
          <cell r="D1499" t="str">
            <v>Комплект ТН NIMBUS-R COMPACT 6кВт 2 зоны</v>
          </cell>
          <cell r="E1499" t="str">
            <v xml:space="preserve">NIMBUS-R COMPACT 6kW 2Z </v>
          </cell>
          <cell r="F1499" t="str">
            <v>-</v>
          </cell>
          <cell r="G1499" t="str">
            <v>-</v>
          </cell>
          <cell r="H1499" t="e">
            <v>#N/A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 t="e">
            <v>#N/A</v>
          </cell>
          <cell r="N1499">
            <v>0</v>
          </cell>
          <cell r="O1499">
            <v>0</v>
          </cell>
        </row>
        <row r="1500">
          <cell r="B1500" t="str">
            <v>3300791</v>
          </cell>
          <cell r="C1500" t="str">
            <v>Комплект ТН NIMBUS-R COMPACT 8кВт 1 зона</v>
          </cell>
          <cell r="D1500" t="str">
            <v>Комплект ТН NIMBUS-R COMPACT 8кВт 1 зона</v>
          </cell>
          <cell r="E1500" t="str">
            <v xml:space="preserve">NIMBUS-R COMPACT 8kW 1Z </v>
          </cell>
          <cell r="F1500" t="str">
            <v>-</v>
          </cell>
          <cell r="G1500" t="str">
            <v>-</v>
          </cell>
          <cell r="H1500" t="e">
            <v>#N/A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 t="e">
            <v>#N/A</v>
          </cell>
          <cell r="N1500">
            <v>0</v>
          </cell>
          <cell r="O1500">
            <v>0</v>
          </cell>
        </row>
        <row r="1501">
          <cell r="B1501" t="str">
            <v>3300792</v>
          </cell>
          <cell r="C1501" t="str">
            <v>Комплект ТН NIMBUS-R COMPACT 8кВт 2 зоны</v>
          </cell>
          <cell r="D1501" t="str">
            <v>Комплект ТН NIMBUS-R COMPACT 8кВт 2 зоны</v>
          </cell>
          <cell r="E1501" t="str">
            <v xml:space="preserve">NIMBUS-R COMPACT 8kW 2Z </v>
          </cell>
          <cell r="F1501" t="str">
            <v>-</v>
          </cell>
          <cell r="G1501" t="str">
            <v>-</v>
          </cell>
          <cell r="H1501" t="e">
            <v>#N/A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 t="e">
            <v>#N/A</v>
          </cell>
          <cell r="N1501">
            <v>0</v>
          </cell>
          <cell r="O1501">
            <v>0</v>
          </cell>
        </row>
        <row r="1502">
          <cell r="B1502" t="str">
            <v>3300793</v>
          </cell>
          <cell r="C1502" t="str">
            <v xml:space="preserve">Комплект ТН NIMBUS-R FLEX 4кВт 1 зона </v>
          </cell>
          <cell r="D1502" t="str">
            <v xml:space="preserve">Комплект ТН NIMBUS-R FLEX 4кВт 1 зона </v>
          </cell>
          <cell r="E1502" t="str">
            <v xml:space="preserve">NIMBUS-R FLEX 4kW 1Z </v>
          </cell>
          <cell r="F1502" t="str">
            <v>-</v>
          </cell>
          <cell r="G1502" t="str">
            <v>-</v>
          </cell>
          <cell r="H1502" t="e">
            <v>#N/A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 t="e">
            <v>#N/A</v>
          </cell>
          <cell r="N1502">
            <v>0</v>
          </cell>
          <cell r="O1502">
            <v>0</v>
          </cell>
        </row>
        <row r="1503">
          <cell r="B1503" t="str">
            <v>3300794</v>
          </cell>
          <cell r="C1503" t="str">
            <v xml:space="preserve">Комплект ТН NIMBUS-R FLEX 4кВт 2 зоны </v>
          </cell>
          <cell r="D1503" t="str">
            <v xml:space="preserve">Комплект ТН NIMBUS-R FLEX 4кВт 2 зоны </v>
          </cell>
          <cell r="E1503" t="str">
            <v xml:space="preserve">NIMBUS-R FLEX 4kW 2Z </v>
          </cell>
          <cell r="F1503" t="str">
            <v>-</v>
          </cell>
          <cell r="G1503" t="str">
            <v>-</v>
          </cell>
          <cell r="H1503" t="e">
            <v>#N/A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 t="e">
            <v>#N/A</v>
          </cell>
          <cell r="N1503">
            <v>0</v>
          </cell>
          <cell r="O1503">
            <v>0</v>
          </cell>
        </row>
        <row r="1504">
          <cell r="B1504" t="str">
            <v>3300795</v>
          </cell>
          <cell r="C1504" t="str">
            <v xml:space="preserve">Комплект ТН NIMBUS-R FLEX 6кВт 1 зона </v>
          </cell>
          <cell r="D1504" t="str">
            <v xml:space="preserve">Комплект ТН NIMBUS-R FLEX 6кВт 1 зона </v>
          </cell>
          <cell r="E1504" t="str">
            <v xml:space="preserve">NIMBUS-R FLEX 6kW 1Z </v>
          </cell>
          <cell r="F1504" t="str">
            <v>-</v>
          </cell>
          <cell r="G1504" t="str">
            <v>-</v>
          </cell>
          <cell r="H1504" t="e">
            <v>#N/A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 t="e">
            <v>#N/A</v>
          </cell>
          <cell r="N1504">
            <v>0</v>
          </cell>
          <cell r="O1504">
            <v>0</v>
          </cell>
        </row>
        <row r="1505">
          <cell r="B1505" t="str">
            <v>3300796</v>
          </cell>
          <cell r="C1505" t="str">
            <v xml:space="preserve">Комплект ТН NIMBUS-R FLEX 6кВт 2 зоны </v>
          </cell>
          <cell r="D1505" t="str">
            <v xml:space="preserve">Комплект ТН NIMBUS-R FLEX 6кВт 2 зоны </v>
          </cell>
          <cell r="E1505" t="str">
            <v xml:space="preserve">NIMBUS-R FLEX 6kW 2Z </v>
          </cell>
          <cell r="F1505" t="str">
            <v>-</v>
          </cell>
          <cell r="G1505" t="str">
            <v>-</v>
          </cell>
          <cell r="H1505" t="e">
            <v>#N/A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 t="e">
            <v>#N/A</v>
          </cell>
          <cell r="N1505">
            <v>0</v>
          </cell>
          <cell r="O1505">
            <v>0</v>
          </cell>
        </row>
        <row r="1506">
          <cell r="B1506" t="str">
            <v>3300797</v>
          </cell>
          <cell r="C1506" t="str">
            <v xml:space="preserve">Комплект ТН NIMBUS-R FLEX 8кВт 1 зона </v>
          </cell>
          <cell r="D1506" t="str">
            <v xml:space="preserve">Комплект ТН NIMBUS-R FLEX 8кВт 1 зона </v>
          </cell>
          <cell r="E1506" t="str">
            <v xml:space="preserve">NIMBUS-R FLEX 8kW 1Z </v>
          </cell>
          <cell r="F1506" t="str">
            <v>-</v>
          </cell>
          <cell r="G1506" t="str">
            <v>-</v>
          </cell>
          <cell r="H1506" t="e">
            <v>#N/A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 t="e">
            <v>#N/A</v>
          </cell>
          <cell r="N1506">
            <v>0</v>
          </cell>
          <cell r="O1506">
            <v>0</v>
          </cell>
        </row>
        <row r="1507">
          <cell r="B1507" t="str">
            <v>3300798</v>
          </cell>
          <cell r="C1507" t="str">
            <v xml:space="preserve">Комплект ТН NIMBUS-R FLEX 8кВт 2 зоны </v>
          </cell>
          <cell r="D1507" t="str">
            <v xml:space="preserve">Комплект ТН NIMBUS-R FLEX 8кВт 2 зоны </v>
          </cell>
          <cell r="E1507" t="str">
            <v xml:space="preserve">NIMBUS-R FLEX 8kW 2Z </v>
          </cell>
          <cell r="F1507" t="str">
            <v>-</v>
          </cell>
          <cell r="G1507" t="str">
            <v>-</v>
          </cell>
          <cell r="H1507" t="e">
            <v>#N/A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 t="e">
            <v>#N/A</v>
          </cell>
          <cell r="N1507">
            <v>0</v>
          </cell>
          <cell r="O1507">
            <v>0</v>
          </cell>
        </row>
        <row r="1508">
          <cell r="B1508" t="str">
            <v>3300799</v>
          </cell>
          <cell r="C1508" t="str">
            <v xml:space="preserve">Комплект ТН NIMBUS-R FLEX 12 кВт </v>
          </cell>
          <cell r="D1508" t="str">
            <v xml:space="preserve">Комплект ТН NIMBUS-R FLEX 12 кВт </v>
          </cell>
          <cell r="E1508" t="str">
            <v xml:space="preserve">NIMBUS-R FLEX 12 kW </v>
          </cell>
          <cell r="F1508" t="str">
            <v>-</v>
          </cell>
          <cell r="G1508" t="str">
            <v>-</v>
          </cell>
          <cell r="H1508" t="str">
            <v>-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</row>
        <row r="1509">
          <cell r="B1509" t="str">
            <v>3300800</v>
          </cell>
          <cell r="C1509" t="str">
            <v>Комплект ТН NIMBUS-R FLEX 15 кВт</v>
          </cell>
          <cell r="D1509" t="str">
            <v>Комплект ТН NIMBUS-R FLEX 15 кВт</v>
          </cell>
          <cell r="E1509" t="str">
            <v>NIMBUS-R FLEX 15 kW</v>
          </cell>
          <cell r="F1509" t="str">
            <v>-</v>
          </cell>
          <cell r="G1509" t="str">
            <v>-</v>
          </cell>
          <cell r="H1509" t="str">
            <v>-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</row>
        <row r="1510">
          <cell r="B1510" t="str">
            <v>3300801</v>
          </cell>
          <cell r="C1510" t="str">
            <v xml:space="preserve">Комплект ТН NIMBUS-R PLUS 12 кВт </v>
          </cell>
          <cell r="D1510" t="str">
            <v xml:space="preserve">Комплект ТН NIMBUS-R PLUS 12 кВт </v>
          </cell>
          <cell r="E1510" t="str">
            <v xml:space="preserve">NIMBUS-R PLUS 12 kW </v>
          </cell>
          <cell r="F1510" t="str">
            <v>-</v>
          </cell>
          <cell r="G1510" t="str">
            <v>-</v>
          </cell>
          <cell r="H1510" t="str">
            <v>-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</row>
        <row r="1511">
          <cell r="B1511" t="str">
            <v>3300802</v>
          </cell>
          <cell r="C1511" t="str">
            <v>Комплект ТН NIMBUS-R PLUS 15 кВт</v>
          </cell>
          <cell r="D1511" t="str">
            <v>Комплект ТН NIMBUS-R PLUS 15 кВт</v>
          </cell>
          <cell r="E1511" t="str">
            <v>NIMBUS-R PLUS 15 kW</v>
          </cell>
          <cell r="F1511" t="str">
            <v>-</v>
          </cell>
          <cell r="G1511" t="str">
            <v>-</v>
          </cell>
          <cell r="H1511" t="str">
            <v>-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</row>
        <row r="1512">
          <cell r="B1512" t="str">
            <v>3300803</v>
          </cell>
          <cell r="C1512" t="str">
            <v>Комплект ТН NIMBUS-R FLEX 12 кВт T</v>
          </cell>
          <cell r="D1512" t="str">
            <v>Комплект ТН NIMBUS-R FLEX 12 кВт T</v>
          </cell>
          <cell r="E1512" t="str">
            <v>NIMBUS-R FLEX 12 kW T</v>
          </cell>
          <cell r="F1512" t="str">
            <v>-</v>
          </cell>
          <cell r="G1512" t="str">
            <v>-</v>
          </cell>
          <cell r="H1512" t="str">
            <v>-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0</v>
          </cell>
          <cell r="N1512">
            <v>0</v>
          </cell>
          <cell r="O1512">
            <v>0</v>
          </cell>
        </row>
        <row r="1513">
          <cell r="B1513" t="str">
            <v>3300804</v>
          </cell>
          <cell r="C1513" t="str">
            <v>Комплект ТН NIMBUS-R FLEX 15 кВт T</v>
          </cell>
          <cell r="D1513" t="str">
            <v>Комплект ТН NIMBUS-R FLEX 15 кВт T</v>
          </cell>
          <cell r="E1513" t="str">
            <v>NIMBUS-R FLEX 15 kW T</v>
          </cell>
          <cell r="F1513" t="str">
            <v>-</v>
          </cell>
          <cell r="G1513" t="str">
            <v>-</v>
          </cell>
          <cell r="H1513" t="str">
            <v>-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</row>
        <row r="1514">
          <cell r="B1514" t="str">
            <v>3300805</v>
          </cell>
          <cell r="C1514" t="str">
            <v>Комплект ТН NIMBUS-R PLUS 12 кВт T</v>
          </cell>
          <cell r="D1514" t="str">
            <v>Комплект ТН NIMBUS-R PLUS 12 кВт T</v>
          </cell>
          <cell r="E1514" t="str">
            <v>NIMBUS-R PLUS 12 kW T</v>
          </cell>
          <cell r="F1514" t="str">
            <v>-</v>
          </cell>
          <cell r="G1514" t="str">
            <v>-</v>
          </cell>
          <cell r="H1514" t="str">
            <v>-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</row>
        <row r="1515">
          <cell r="B1515" t="str">
            <v>3300806</v>
          </cell>
          <cell r="C1515" t="str">
            <v>Комплект ТН NIMBUS-R PLUS 15 кВт T</v>
          </cell>
          <cell r="D1515" t="str">
            <v>Комплект ТН NIMBUS-R PLUS 15 кВт T</v>
          </cell>
          <cell r="E1515" t="str">
            <v>NIMBUS-R PLUS 15 kW T</v>
          </cell>
          <cell r="F1515" t="str">
            <v>-</v>
          </cell>
          <cell r="G1515" t="str">
            <v>-</v>
          </cell>
          <cell r="H1515" t="str">
            <v>-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</row>
        <row r="1516">
          <cell r="B1516" t="str">
            <v>3300828</v>
          </cell>
          <cell r="C1516" t="str">
            <v>NIMBUS WH 4050 S</v>
          </cell>
          <cell r="D1516" t="str">
            <v>Внутренний блок NIMBUS WH 4050 S</v>
          </cell>
          <cell r="E1516" t="str">
            <v>NIMBUS WH 4050 S</v>
          </cell>
          <cell r="F1516" t="str">
            <v>-</v>
          </cell>
          <cell r="G1516" t="str">
            <v>-</v>
          </cell>
          <cell r="H1516" t="e">
            <v>#N/A</v>
          </cell>
          <cell r="I1516">
            <v>0</v>
          </cell>
          <cell r="J1516">
            <v>627.38333999999998</v>
          </cell>
          <cell r="K1516">
            <v>0</v>
          </cell>
          <cell r="L1516">
            <v>0</v>
          </cell>
          <cell r="M1516" t="e">
            <v>#N/A</v>
          </cell>
          <cell r="N1516">
            <v>0</v>
          </cell>
          <cell r="O1516">
            <v>0</v>
          </cell>
        </row>
        <row r="1517">
          <cell r="B1517" t="str">
            <v>3300829</v>
          </cell>
          <cell r="C1517" t="str">
            <v>NIMBUS WH 70 S</v>
          </cell>
          <cell r="D1517" t="str">
            <v>Внутренний блок NIMBUS WH 70 S</v>
          </cell>
          <cell r="E1517" t="str">
            <v>NIMBUS WH 70 S</v>
          </cell>
          <cell r="F1517" t="str">
            <v>-</v>
          </cell>
          <cell r="G1517" t="str">
            <v>-</v>
          </cell>
          <cell r="H1517" t="e">
            <v>#N/A</v>
          </cell>
          <cell r="I1517">
            <v>0</v>
          </cell>
          <cell r="J1517">
            <v>649.3481700000001</v>
          </cell>
          <cell r="K1517">
            <v>0</v>
          </cell>
          <cell r="L1517">
            <v>0</v>
          </cell>
          <cell r="M1517" t="e">
            <v>#N/A</v>
          </cell>
          <cell r="N1517">
            <v>0</v>
          </cell>
          <cell r="O1517">
            <v>0</v>
          </cell>
        </row>
        <row r="1518">
          <cell r="B1518" t="str">
            <v>3300830</v>
          </cell>
          <cell r="C1518" t="str">
            <v>NIMBUS WH 90110 S</v>
          </cell>
          <cell r="D1518" t="str">
            <v>Внутренний блок NIMBUS WH 90110 S</v>
          </cell>
          <cell r="E1518" t="str">
            <v>NIMBUS WH 90110 S</v>
          </cell>
          <cell r="F1518" t="str">
            <v>-</v>
          </cell>
          <cell r="G1518" t="str">
            <v>-</v>
          </cell>
          <cell r="H1518" t="e">
            <v>#N/A</v>
          </cell>
          <cell r="I1518">
            <v>0</v>
          </cell>
          <cell r="J1518">
            <v>689.57676000000004</v>
          </cell>
          <cell r="K1518">
            <v>0</v>
          </cell>
          <cell r="L1518">
            <v>0</v>
          </cell>
          <cell r="M1518" t="e">
            <v>#N/A</v>
          </cell>
          <cell r="N1518">
            <v>0</v>
          </cell>
          <cell r="O1518">
            <v>0</v>
          </cell>
        </row>
        <row r="1519">
          <cell r="B1519" t="str">
            <v>3300831</v>
          </cell>
          <cell r="C1519" t="str">
            <v>NIMBUS FS 4050 S</v>
          </cell>
          <cell r="D1519" t="str">
            <v>Напольный блок NIMBUS FS 4050 S</v>
          </cell>
          <cell r="E1519" t="str">
            <v>NIMBUS FS 4050 S</v>
          </cell>
          <cell r="F1519" t="str">
            <v>-</v>
          </cell>
          <cell r="G1519" t="str">
            <v>-</v>
          </cell>
          <cell r="H1519" t="e">
            <v>#N/A</v>
          </cell>
          <cell r="I1519">
            <v>0</v>
          </cell>
          <cell r="J1519">
            <v>1105.1571200000001</v>
          </cell>
          <cell r="K1519">
            <v>0</v>
          </cell>
          <cell r="L1519">
            <v>0</v>
          </cell>
          <cell r="M1519" t="e">
            <v>#N/A</v>
          </cell>
          <cell r="N1519">
            <v>0</v>
          </cell>
          <cell r="O1519">
            <v>0</v>
          </cell>
        </row>
        <row r="1520">
          <cell r="B1520" t="str">
            <v>3300832</v>
          </cell>
          <cell r="C1520" t="str">
            <v>NIMBUS FS 70 S</v>
          </cell>
          <cell r="D1520" t="str">
            <v>Напольный блок NIMBUS FS 70 S</v>
          </cell>
          <cell r="E1520" t="str">
            <v>NIMBUS FS 70 S</v>
          </cell>
          <cell r="F1520" t="str">
            <v>-</v>
          </cell>
          <cell r="G1520" t="str">
            <v>-</v>
          </cell>
          <cell r="H1520" t="e">
            <v>#N/A</v>
          </cell>
          <cell r="I1520">
            <v>0</v>
          </cell>
          <cell r="J1520">
            <v>1125.8555800000001</v>
          </cell>
          <cell r="K1520">
            <v>0</v>
          </cell>
          <cell r="L1520">
            <v>0</v>
          </cell>
          <cell r="M1520" t="e">
            <v>#N/A</v>
          </cell>
          <cell r="N1520">
            <v>0</v>
          </cell>
          <cell r="O1520">
            <v>0</v>
          </cell>
        </row>
        <row r="1521">
          <cell r="B1521" t="str">
            <v>3300844</v>
          </cell>
          <cell r="C1521" t="str">
            <v>ALTEAS X 24 CF NG</v>
          </cell>
          <cell r="D1521" t="str">
            <v>ALTEAS X 24 CF NG котёл двухконтурный</v>
          </cell>
          <cell r="E1521" t="str">
            <v>ALTEAS X 24 CF NG</v>
          </cell>
          <cell r="F1521">
            <v>301.00753999999995</v>
          </cell>
          <cell r="G1521">
            <v>301.01</v>
          </cell>
          <cell r="H1521">
            <v>285.87152000000003</v>
          </cell>
          <cell r="I1521">
            <v>259.26981999999998</v>
          </cell>
          <cell r="J1521">
            <v>259.26981999999998</v>
          </cell>
          <cell r="K1521">
            <v>36120.904799999997</v>
          </cell>
          <cell r="L1521">
            <v>21070.7</v>
          </cell>
          <cell r="M1521">
            <v>25156.693760000002</v>
          </cell>
          <cell r="N1521">
            <v>19445.25</v>
          </cell>
          <cell r="O1521">
            <v>103777.80285600001</v>
          </cell>
        </row>
        <row r="1522">
          <cell r="B1522" t="str">
            <v>3300845</v>
          </cell>
          <cell r="C1522" t="str">
            <v>ALTEAS X 24 FF NG котёл двухконтурный</v>
          </cell>
          <cell r="D1522" t="str">
            <v>ALTEAS X 24 FF NG котёл двухконтурный</v>
          </cell>
          <cell r="E1522" t="str">
            <v>ALTEAS X 24 FF NG</v>
          </cell>
          <cell r="F1522">
            <v>262.69411000000002</v>
          </cell>
          <cell r="G1522">
            <v>262.69</v>
          </cell>
          <cell r="H1522">
            <v>262.69410999999997</v>
          </cell>
          <cell r="I1522">
            <v>262.69411000000002</v>
          </cell>
          <cell r="J1522">
            <v>262.69410999999997</v>
          </cell>
          <cell r="K1522">
            <v>31523.2932</v>
          </cell>
          <cell r="L1522">
            <v>18388.3</v>
          </cell>
          <cell r="M1522">
            <v>23117.081679999999</v>
          </cell>
          <cell r="N1522">
            <v>19701.75</v>
          </cell>
          <cell r="O1522">
            <v>108511.52719680003</v>
          </cell>
        </row>
        <row r="1523">
          <cell r="B1523" t="str">
            <v>3300846</v>
          </cell>
          <cell r="C1523" t="str">
            <v>ALTEAS X 30 CF NG котёл двухконтурный</v>
          </cell>
          <cell r="D1523" t="str">
            <v>ALTEAS X 30 CF NG котёл двухконтурный</v>
          </cell>
          <cell r="E1523" t="str">
            <v>ALTEAS X 30 CF NG</v>
          </cell>
          <cell r="F1523">
            <v>323.48678999999998</v>
          </cell>
          <cell r="G1523">
            <v>323.49</v>
          </cell>
          <cell r="H1523">
            <v>302.69365999999997</v>
          </cell>
          <cell r="I1523">
            <v>274.52658000000002</v>
          </cell>
          <cell r="J1523">
            <v>274.52658000000002</v>
          </cell>
          <cell r="K1523">
            <v>38818.414799999999</v>
          </cell>
          <cell r="L1523">
            <v>22644.3</v>
          </cell>
          <cell r="M1523">
            <v>26637.042079999999</v>
          </cell>
          <cell r="N1523">
            <v>20589.749999999996</v>
          </cell>
          <cell r="O1523">
            <v>114337.64946240002</v>
          </cell>
        </row>
        <row r="1524">
          <cell r="B1524" t="str">
            <v>3300847</v>
          </cell>
          <cell r="C1524" t="str">
            <v>ALTEAS X 30 FF NG котёл двухконтурный</v>
          </cell>
          <cell r="D1524" t="str">
            <v>ALTEAS X 30 FF NG котёл двухконтурный</v>
          </cell>
          <cell r="E1524" t="str">
            <v>ALTEAS X 30 FF NG</v>
          </cell>
          <cell r="F1524">
            <v>268.49964999999997</v>
          </cell>
          <cell r="G1524">
            <v>268.5</v>
          </cell>
          <cell r="H1524">
            <v>268.49964999999997</v>
          </cell>
          <cell r="I1524">
            <v>268.49964999999997</v>
          </cell>
          <cell r="J1524">
            <v>268.49965000000003</v>
          </cell>
          <cell r="K1524">
            <v>32219.957999999999</v>
          </cell>
          <cell r="L1524">
            <v>18795</v>
          </cell>
          <cell r="M1524">
            <v>23627.9692</v>
          </cell>
          <cell r="N1524">
            <v>20137.5</v>
          </cell>
          <cell r="O1524">
            <v>119921.01663360001</v>
          </cell>
        </row>
        <row r="1525">
          <cell r="B1525" t="str">
            <v>3300848</v>
          </cell>
          <cell r="C1525" t="str">
            <v>ALTEAS X 32 FF NG котёл двухконтурный</v>
          </cell>
          <cell r="D1525" t="str">
            <v>ALTEAS X 32 FF NG котёл двухконтурный</v>
          </cell>
          <cell r="E1525" t="str">
            <v>ALTEAS X 32 FF NG</v>
          </cell>
          <cell r="F1525">
            <v>292.30473999999992</v>
          </cell>
          <cell r="G1525">
            <v>292.3</v>
          </cell>
          <cell r="H1525">
            <v>292.30473999999998</v>
          </cell>
          <cell r="I1525">
            <v>292.30473999999998</v>
          </cell>
          <cell r="J1525">
            <v>292.30473999999998</v>
          </cell>
          <cell r="K1525">
            <v>35076.568799999994</v>
          </cell>
          <cell r="L1525">
            <v>20461</v>
          </cell>
          <cell r="M1525">
            <v>25722.81712</v>
          </cell>
          <cell r="N1525">
            <v>0</v>
          </cell>
          <cell r="O1525">
            <v>0</v>
          </cell>
        </row>
        <row r="1526">
          <cell r="B1526" t="str">
            <v>3300849</v>
          </cell>
          <cell r="C1526" t="str">
            <v>ALTEAS X 35 FF NG котёл двухконтурный</v>
          </cell>
          <cell r="D1526" t="str">
            <v>ALTEAS X 35 FF NG котёл двухконтурный</v>
          </cell>
          <cell r="E1526" t="str">
            <v>ALTEAS X 35 FF NG</v>
          </cell>
          <cell r="F1526">
            <v>292.29809</v>
          </cell>
          <cell r="G1526">
            <v>292.3</v>
          </cell>
          <cell r="H1526">
            <v>292.29809</v>
          </cell>
          <cell r="I1526">
            <v>292.29808999999995</v>
          </cell>
          <cell r="J1526">
            <v>292.29809</v>
          </cell>
          <cell r="K1526">
            <v>35075.770799999998</v>
          </cell>
          <cell r="L1526">
            <v>20461</v>
          </cell>
          <cell r="M1526">
            <v>25722.231920000002</v>
          </cell>
          <cell r="N1526">
            <v>21922.5</v>
          </cell>
          <cell r="O1526">
            <v>130480.86324000004</v>
          </cell>
        </row>
        <row r="1527">
          <cell r="B1527" t="str">
            <v>3300850</v>
          </cell>
          <cell r="C1527" t="str">
            <v>GENUS X 24 CF NG  котёл двухконтурный</v>
          </cell>
          <cell r="D1527" t="str">
            <v>GENUS X 24 CF NG котёл двухконтурный</v>
          </cell>
          <cell r="E1527" t="str">
            <v>GENUS X 24 CF NG</v>
          </cell>
          <cell r="F1527">
            <v>267.57350000000002</v>
          </cell>
          <cell r="G1527">
            <v>267.57</v>
          </cell>
          <cell r="H1527">
            <v>251.77517</v>
          </cell>
          <cell r="I1527">
            <v>228.34628999999998</v>
          </cell>
          <cell r="J1527">
            <v>228.34629000000001</v>
          </cell>
          <cell r="K1527">
            <v>32108.82</v>
          </cell>
          <cell r="L1527">
            <v>18729.899999999998</v>
          </cell>
          <cell r="M1527">
            <v>22156.214960000001</v>
          </cell>
          <cell r="N1527">
            <v>0</v>
          </cell>
          <cell r="O1527">
            <v>0</v>
          </cell>
        </row>
        <row r="1528">
          <cell r="B1528" t="str">
            <v>3300851</v>
          </cell>
          <cell r="C1528" t="str">
            <v>GENUS X 24 FF NG котёл двухконтурный</v>
          </cell>
          <cell r="D1528" t="str">
            <v>GENUS X 24 FF NG котёл двухконтурный</v>
          </cell>
          <cell r="E1528" t="str">
            <v>GENUS X 24 FF NG</v>
          </cell>
          <cell r="F1528">
            <v>231.97809000000001</v>
          </cell>
          <cell r="G1528">
            <v>231.98</v>
          </cell>
          <cell r="H1528">
            <v>231.97809000000004</v>
          </cell>
          <cell r="I1528">
            <v>231.97808999999995</v>
          </cell>
          <cell r="J1528">
            <v>231.97809000000001</v>
          </cell>
          <cell r="K1528">
            <v>27837.370800000001</v>
          </cell>
          <cell r="L1528">
            <v>16238.599999999999</v>
          </cell>
          <cell r="M1528">
            <v>20414.071920000002</v>
          </cell>
          <cell r="N1528">
            <v>0</v>
          </cell>
          <cell r="O1528">
            <v>0</v>
          </cell>
        </row>
        <row r="1529">
          <cell r="B1529" t="str">
            <v>3300852</v>
          </cell>
          <cell r="C1529" t="str">
            <v>GENUS X 30 CF NG котёл двухконтурный</v>
          </cell>
          <cell r="D1529" t="str">
            <v>GENUS X 30 CF NG котёл двухконтурный</v>
          </cell>
          <cell r="E1529" t="str">
            <v>GENUS X 30 CF NG</v>
          </cell>
          <cell r="F1529">
            <v>289.54328999999996</v>
          </cell>
          <cell r="G1529">
            <v>289.54000000000002</v>
          </cell>
          <cell r="H1529">
            <v>268.40553</v>
          </cell>
          <cell r="I1529">
            <v>243.42912000000001</v>
          </cell>
          <cell r="J1529">
            <v>243.42911999999998</v>
          </cell>
          <cell r="K1529">
            <v>34745.194799999997</v>
          </cell>
          <cell r="L1529">
            <v>20267.800000000003</v>
          </cell>
          <cell r="M1529">
            <v>23619.68664</v>
          </cell>
          <cell r="N1529">
            <v>18257.25</v>
          </cell>
          <cell r="O1529">
            <v>0</v>
          </cell>
        </row>
        <row r="1530">
          <cell r="B1530" t="str">
            <v>3300853</v>
          </cell>
          <cell r="C1530" t="str">
            <v>GENUS X 30 FF NG котёл двухконтурный</v>
          </cell>
          <cell r="D1530" t="str">
            <v>GENUS X 30 FF NG котёл двухконтурный</v>
          </cell>
          <cell r="E1530" t="str">
            <v>GENUS X 30 FF NG</v>
          </cell>
          <cell r="F1530">
            <v>174.450276</v>
          </cell>
          <cell r="G1530">
            <v>299.06</v>
          </cell>
          <cell r="H1530">
            <v>237.88674</v>
          </cell>
          <cell r="I1530">
            <v>237.88673999999997</v>
          </cell>
          <cell r="J1530">
            <v>237.88674</v>
          </cell>
          <cell r="K1530">
            <v>20934.03312</v>
          </cell>
          <cell r="L1530">
            <v>20934.2</v>
          </cell>
          <cell r="M1530">
            <v>20934.03312</v>
          </cell>
          <cell r="N1530">
            <v>0</v>
          </cell>
          <cell r="O1530">
            <v>0</v>
          </cell>
        </row>
        <row r="1531">
          <cell r="B1531" t="str">
            <v>3300855</v>
          </cell>
          <cell r="C1531" t="str">
            <v>GENUS X 35 FF NG котёл двухконтурный</v>
          </cell>
          <cell r="D1531" t="str">
            <v>GENUS X 35 FF NG котёл двухконтурный</v>
          </cell>
          <cell r="E1531" t="str">
            <v>GENUS X 35 FF NG</v>
          </cell>
          <cell r="F1531">
            <v>191.81046866666665</v>
          </cell>
          <cell r="G1531">
            <v>328.82</v>
          </cell>
          <cell r="H1531">
            <v>261.55973</v>
          </cell>
          <cell r="I1531">
            <v>261.55973</v>
          </cell>
          <cell r="J1531">
            <v>261.55973</v>
          </cell>
          <cell r="K1531">
            <v>23017.256239999999</v>
          </cell>
          <cell r="L1531">
            <v>23017.399999999998</v>
          </cell>
          <cell r="M1531">
            <v>23017.256239999999</v>
          </cell>
          <cell r="N1531">
            <v>19617</v>
          </cell>
          <cell r="O1531">
            <v>0</v>
          </cell>
        </row>
        <row r="1532">
          <cell r="B1532" t="str">
            <v>3300864</v>
          </cell>
          <cell r="C1532" t="str">
            <v>CLAS X 24 FF NG котёл двухконтурный</v>
          </cell>
          <cell r="D1532" t="str">
            <v>CLAS X 24 FF NG котёл двухконтурный</v>
          </cell>
          <cell r="E1532" t="str">
            <v>CLAS X 24 FF NG</v>
          </cell>
          <cell r="F1532">
            <v>203.80388000000002</v>
          </cell>
          <cell r="G1532">
            <v>203.8</v>
          </cell>
          <cell r="H1532">
            <v>203.80388000000002</v>
          </cell>
          <cell r="I1532">
            <v>203.80387999999999</v>
          </cell>
          <cell r="J1532">
            <v>203.80387999999999</v>
          </cell>
          <cell r="K1532">
            <v>24456.465600000003</v>
          </cell>
          <cell r="L1532">
            <v>14266</v>
          </cell>
          <cell r="M1532">
            <v>17934.741440000002</v>
          </cell>
          <cell r="N1532">
            <v>15285</v>
          </cell>
          <cell r="O1532">
            <v>83746.866241584037</v>
          </cell>
        </row>
        <row r="1533">
          <cell r="B1533" t="str">
            <v>3300865</v>
          </cell>
          <cell r="C1533" t="str">
            <v>CLAS X 28 FF NG котёл двухконтурный</v>
          </cell>
          <cell r="D1533" t="str">
            <v>CLAS X 28 FF NG котёл двухконтурный</v>
          </cell>
          <cell r="E1533" t="str">
            <v>CLAS X 28 FF NG</v>
          </cell>
          <cell r="F1533">
            <v>208.81918000000002</v>
          </cell>
          <cell r="G1533">
            <v>208.82</v>
          </cell>
          <cell r="H1533">
            <v>208.81917999999999</v>
          </cell>
          <cell r="I1533">
            <v>208.81918000000002</v>
          </cell>
          <cell r="J1533">
            <v>208.81917999999999</v>
          </cell>
          <cell r="K1533">
            <v>25058.301600000003</v>
          </cell>
          <cell r="L1533">
            <v>14617.4</v>
          </cell>
          <cell r="M1533">
            <v>18376.08784</v>
          </cell>
          <cell r="N1533">
            <v>15661.5</v>
          </cell>
          <cell r="O1533">
            <v>92611.068513600039</v>
          </cell>
        </row>
        <row r="1534">
          <cell r="B1534" t="str">
            <v>3300866</v>
          </cell>
          <cell r="C1534" t="str">
            <v>CLAS X 24 CF NG котёл двухконтурный</v>
          </cell>
          <cell r="D1534" t="str">
            <v>CLAS X 24 CF NG котёл двухконтурный</v>
          </cell>
          <cell r="E1534" t="str">
            <v>CLAS X 24 CF NG</v>
          </cell>
          <cell r="F1534">
            <v>237.91175999999999</v>
          </cell>
          <cell r="G1534">
            <v>237.91</v>
          </cell>
          <cell r="H1534">
            <v>217.93850999999998</v>
          </cell>
          <cell r="I1534">
            <v>197.6583</v>
          </cell>
          <cell r="J1534">
            <v>197.6583</v>
          </cell>
          <cell r="K1534">
            <v>28549.411199999999</v>
          </cell>
          <cell r="L1534">
            <v>16653.7</v>
          </cell>
          <cell r="M1534">
            <v>19178.588879999999</v>
          </cell>
          <cell r="N1534">
            <v>14824.5</v>
          </cell>
          <cell r="O1534">
            <v>80307.026553936012</v>
          </cell>
        </row>
        <row r="1535">
          <cell r="B1535" t="str">
            <v>3300867</v>
          </cell>
          <cell r="C1535" t="str">
            <v>CLAS X SYSTEM 24 CF NG котёл одноконтурн</v>
          </cell>
          <cell r="D1535" t="str">
            <v>CLAS X SYSTEM 24 CF NG котёл одноконтурный</v>
          </cell>
          <cell r="E1535" t="str">
            <v>CLAS X SYSTEM 24 CF NG</v>
          </cell>
          <cell r="F1535">
            <v>238.63105999999999</v>
          </cell>
          <cell r="G1535">
            <v>238.63</v>
          </cell>
          <cell r="H1535">
            <v>219.68481000000003</v>
          </cell>
          <cell r="I1535">
            <v>199.24208999999999</v>
          </cell>
          <cell r="J1535">
            <v>199.24208999999999</v>
          </cell>
          <cell r="K1535">
            <v>28635.727199999998</v>
          </cell>
          <cell r="L1535">
            <v>16704.099999999999</v>
          </cell>
          <cell r="M1535">
            <v>19332.263280000003</v>
          </cell>
          <cell r="N1535">
            <v>14943</v>
          </cell>
          <cell r="O1535">
            <v>76291.675226239196</v>
          </cell>
        </row>
        <row r="1536">
          <cell r="B1536" t="str">
            <v>3300868</v>
          </cell>
          <cell r="C1536" t="str">
            <v>CLAS X SYSTEM 28 CF NG котёл одноконтурн</v>
          </cell>
          <cell r="D1536" t="str">
            <v>CLAS X SYSTEM 28 CF NG котёл одноконтурный</v>
          </cell>
          <cell r="E1536" t="str">
            <v>CLAS X SYSTEM 28 CF NG</v>
          </cell>
          <cell r="F1536">
            <v>260.78775000000002</v>
          </cell>
          <cell r="G1536">
            <v>260.79000000000002</v>
          </cell>
          <cell r="H1536">
            <v>237.55624</v>
          </cell>
          <cell r="I1536">
            <v>215.45050000000001</v>
          </cell>
          <cell r="J1536">
            <v>215.45050000000001</v>
          </cell>
          <cell r="K1536">
            <v>31294.53</v>
          </cell>
          <cell r="L1536">
            <v>18255.300000000003</v>
          </cell>
          <cell r="M1536">
            <v>20904.949120000001</v>
          </cell>
          <cell r="N1536">
            <v>16158.75</v>
          </cell>
          <cell r="O1536">
            <v>82953.057082896034</v>
          </cell>
        </row>
        <row r="1537">
          <cell r="B1537" t="str">
            <v>3300869</v>
          </cell>
          <cell r="C1537" t="str">
            <v>CLAS X SYSTEM 24 FF NG котёл одноконтурн</v>
          </cell>
          <cell r="D1537" t="str">
            <v>CLAS X SYSTEM 24 FF NG  котёл одноконтурный</v>
          </cell>
          <cell r="E1537" t="str">
            <v>CLAS X SYSTEM 24 FF NG</v>
          </cell>
          <cell r="F1537">
            <v>205.28134</v>
          </cell>
          <cell r="G1537">
            <v>205.28</v>
          </cell>
          <cell r="H1537">
            <v>205.28134</v>
          </cell>
          <cell r="I1537">
            <v>205.28134</v>
          </cell>
          <cell r="J1537">
            <v>205.28134</v>
          </cell>
          <cell r="K1537">
            <v>24633.7608</v>
          </cell>
          <cell r="L1537">
            <v>14369.6</v>
          </cell>
          <cell r="M1537">
            <v>18064.75792</v>
          </cell>
          <cell r="N1537">
            <v>15396</v>
          </cell>
          <cell r="O1537">
            <v>79559.522929504834</v>
          </cell>
        </row>
        <row r="1538">
          <cell r="B1538" t="str">
            <v>3300870</v>
          </cell>
          <cell r="C1538" t="str">
            <v>CLAS X SYSTEM 28 FF NG котёл одноконтурн</v>
          </cell>
          <cell r="D1538" t="str">
            <v>CLAS X SYSTEM 28 FF NG котёл одноконтурный</v>
          </cell>
          <cell r="E1538" t="str">
            <v>CLAS X SYSTEM 28 FF NG</v>
          </cell>
          <cell r="F1538">
            <v>210.31784000000002</v>
          </cell>
          <cell r="G1538">
            <v>210.32</v>
          </cell>
          <cell r="H1538">
            <v>210.31784000000005</v>
          </cell>
          <cell r="I1538">
            <v>210.31783999999996</v>
          </cell>
          <cell r="J1538">
            <v>210.31783999999999</v>
          </cell>
          <cell r="K1538">
            <v>25238.140800000001</v>
          </cell>
          <cell r="L1538">
            <v>14722.4</v>
          </cell>
          <cell r="M1538">
            <v>18507.969920000003</v>
          </cell>
          <cell r="N1538">
            <v>15774</v>
          </cell>
          <cell r="O1538">
            <v>87980.515087920023</v>
          </cell>
        </row>
        <row r="1539">
          <cell r="B1539" t="str">
            <v>3300871</v>
          </cell>
          <cell r="C1539" t="str">
            <v>CLAS X SYSTEM 32 FF NG котёл одноконтурн</v>
          </cell>
          <cell r="D1539" t="str">
            <v>CLAS X SYSTEM 32 FF NG котёл одноконтурный</v>
          </cell>
          <cell r="E1539" t="str">
            <v>CLAS X SYSTEM 32 FF NG</v>
          </cell>
          <cell r="F1539">
            <v>278.72465999999997</v>
          </cell>
          <cell r="G1539">
            <v>278.72000000000003</v>
          </cell>
          <cell r="H1539">
            <v>255.09238999999999</v>
          </cell>
          <cell r="I1539">
            <v>231.35482999999999</v>
          </cell>
          <cell r="J1539">
            <v>231.35482999999999</v>
          </cell>
          <cell r="K1539">
            <v>33446.959199999998</v>
          </cell>
          <cell r="L1539">
            <v>19510.400000000001</v>
          </cell>
          <cell r="M1539">
            <v>22448.13032</v>
          </cell>
          <cell r="N1539">
            <v>17351.25</v>
          </cell>
          <cell r="O1539">
            <v>93007.973092944027</v>
          </cell>
        </row>
        <row r="1540">
          <cell r="B1540" t="str">
            <v>3300872</v>
          </cell>
          <cell r="C1540" t="str">
            <v>CLAS X SYSTEM 15 FF NG (RU) котёл одноко</v>
          </cell>
          <cell r="D1540" t="str">
            <v>CLAS X SYSTEM 15 FF NG (RU) котёл одноконтурный</v>
          </cell>
          <cell r="E1540" t="str">
            <v>CLAS X SYSTEM 15 FF NG (RU)</v>
          </cell>
          <cell r="F1540">
            <v>197.74003000000002</v>
          </cell>
          <cell r="G1540">
            <v>197.74</v>
          </cell>
          <cell r="H1540">
            <v>197.74003000000002</v>
          </cell>
          <cell r="I1540">
            <v>197.74003000000002</v>
          </cell>
          <cell r="J1540">
            <v>197.74002999999999</v>
          </cell>
          <cell r="K1540">
            <v>23728.803600000003</v>
          </cell>
          <cell r="L1540">
            <v>13841.800000000001</v>
          </cell>
          <cell r="M1540">
            <v>17401.122640000001</v>
          </cell>
          <cell r="N1540">
            <v>14830.5</v>
          </cell>
          <cell r="O1540">
            <v>70406.012319552028</v>
          </cell>
        </row>
        <row r="1541">
          <cell r="B1541" t="str">
            <v>3300873</v>
          </cell>
          <cell r="C1541" t="str">
            <v>CLAS X SYSTEM 24 FF NG (RU) котёл одноко</v>
          </cell>
          <cell r="D1541" t="str">
            <v>CLAS X SYSTEM 24 FF NG (RU) котёл одноконтурный</v>
          </cell>
          <cell r="E1541" t="str">
            <v>CLAS X SYSTEM 24 FF NG (RU)</v>
          </cell>
          <cell r="F1541">
            <v>115.37246583333334</v>
          </cell>
          <cell r="G1541">
            <v>197.78</v>
          </cell>
          <cell r="H1541">
            <v>197.78136999999998</v>
          </cell>
          <cell r="I1541">
            <v>197.78137000000001</v>
          </cell>
          <cell r="J1541">
            <v>197.78136999999998</v>
          </cell>
          <cell r="K1541">
            <v>13844.695900000001</v>
          </cell>
          <cell r="L1541">
            <v>13844.6</v>
          </cell>
          <cell r="M1541">
            <v>17404.760559999999</v>
          </cell>
          <cell r="N1541">
            <v>14833.5</v>
          </cell>
          <cell r="O1541">
            <v>75498.271072224015</v>
          </cell>
        </row>
        <row r="1542">
          <cell r="B1542" t="str">
            <v>3300874</v>
          </cell>
          <cell r="C1542" t="str">
            <v>CLAS X SYSTEM 32 FF NG (RU) котёл одноко</v>
          </cell>
          <cell r="D1542" t="str">
            <v>CLAS X SYSTEM 32 FF NG (RU) котёл одноконтурный</v>
          </cell>
          <cell r="E1542" t="str">
            <v>CLAS X SYSTEM 32 FF NG (RU)</v>
          </cell>
          <cell r="F1542">
            <v>164.14468399999998</v>
          </cell>
          <cell r="G1542">
            <v>281.39</v>
          </cell>
          <cell r="H1542">
            <v>223.83365999999998</v>
          </cell>
          <cell r="I1542">
            <v>223.83366000000001</v>
          </cell>
          <cell r="J1542">
            <v>223.83366000000001</v>
          </cell>
          <cell r="K1542">
            <v>19697.362079999999</v>
          </cell>
          <cell r="L1542">
            <v>19697.3</v>
          </cell>
          <cell r="M1542">
            <v>19697.362079999999</v>
          </cell>
          <cell r="N1542">
            <v>16787.25</v>
          </cell>
          <cell r="O1542">
            <v>82472.451537840025</v>
          </cell>
        </row>
        <row r="1543">
          <cell r="B1543" t="str">
            <v>3300875</v>
          </cell>
          <cell r="C1543" t="str">
            <v>CLAS X SYSTEM 15 CF NG (RU) котёл одноко</v>
          </cell>
          <cell r="D1543" t="str">
            <v>CLAS X SYSTEM 15 CF NG (RU) котёл одноконтурный</v>
          </cell>
          <cell r="E1543" t="str">
            <v>CLAS X SYSTEM 15 CF NG (RU)</v>
          </cell>
          <cell r="F1543">
            <v>193.96966</v>
          </cell>
          <cell r="G1543">
            <v>193.97</v>
          </cell>
          <cell r="H1543">
            <v>193.96966</v>
          </cell>
          <cell r="I1543">
            <v>193.96966</v>
          </cell>
          <cell r="J1543">
            <v>193.96966</v>
          </cell>
          <cell r="K1543">
            <v>23276.359199999999</v>
          </cell>
          <cell r="L1543">
            <v>13577.9</v>
          </cell>
          <cell r="M1543">
            <v>17069.33008</v>
          </cell>
          <cell r="N1543">
            <v>0</v>
          </cell>
          <cell r="O1543">
            <v>66863.571448128016</v>
          </cell>
        </row>
        <row r="1544">
          <cell r="B1544" t="str">
            <v>3300876</v>
          </cell>
          <cell r="C1544" t="str">
            <v>CLAS X SYSTEM 24 CF NG (RU) котёл одноко</v>
          </cell>
          <cell r="D1544" t="str">
            <v>CLAS X SYSTEM 24 CF NG (RU) котёл одноконтурный</v>
          </cell>
          <cell r="E1544" t="str">
            <v>CLAS X SYSTEM 24 CF NG (RU)</v>
          </cell>
          <cell r="F1544">
            <v>111.9616575</v>
          </cell>
          <cell r="G1544">
            <v>191.93</v>
          </cell>
          <cell r="H1544">
            <v>191.93427000000003</v>
          </cell>
          <cell r="I1544">
            <v>191.93427</v>
          </cell>
          <cell r="J1544">
            <v>191.93427</v>
          </cell>
          <cell r="K1544">
            <v>13435.3989</v>
          </cell>
          <cell r="L1544">
            <v>13435.1</v>
          </cell>
          <cell r="M1544">
            <v>16890.215760000003</v>
          </cell>
          <cell r="N1544">
            <v>0</v>
          </cell>
          <cell r="O1544">
            <v>71291.62253740801</v>
          </cell>
        </row>
        <row r="1545">
          <cell r="B1545" t="str">
            <v>3300885</v>
          </cell>
          <cell r="C1545" t="str">
            <v>CARES X 24 FF NG котёл двухконтурный</v>
          </cell>
          <cell r="D1545" t="str">
            <v>CARES X 24 FF NG котёл двухконтурный</v>
          </cell>
          <cell r="E1545" t="str">
            <v>CARES X 24 FF NG</v>
          </cell>
          <cell r="F1545">
            <v>192.92065999999997</v>
          </cell>
          <cell r="G1545">
            <v>192.92</v>
          </cell>
          <cell r="H1545">
            <v>192.92065999999997</v>
          </cell>
          <cell r="I1545">
            <v>192.92066</v>
          </cell>
          <cell r="J1545">
            <v>192.92066</v>
          </cell>
          <cell r="K1545">
            <v>23150.479199999998</v>
          </cell>
          <cell r="L1545">
            <v>13504.4</v>
          </cell>
          <cell r="M1545">
            <v>16977.018079999998</v>
          </cell>
          <cell r="N1545">
            <v>14468.999999999998</v>
          </cell>
          <cell r="O1545">
            <v>68664.492226512026</v>
          </cell>
        </row>
        <row r="1546">
          <cell r="B1546" t="str">
            <v>3300886</v>
          </cell>
          <cell r="C1546" t="str">
            <v>CARES X 18 FF NG котёл двухконтурный</v>
          </cell>
          <cell r="D1546" t="str">
            <v>CARES X 18 FF NG котёл двухконтурный</v>
          </cell>
          <cell r="E1546" t="str">
            <v>CARES X 18 FF NG</v>
          </cell>
          <cell r="F1546">
            <v>141.47515066666665</v>
          </cell>
          <cell r="G1546">
            <v>242.53</v>
          </cell>
          <cell r="H1546">
            <v>192.92065999999997</v>
          </cell>
          <cell r="I1546">
            <v>192.92066</v>
          </cell>
          <cell r="J1546">
            <v>192.92066</v>
          </cell>
          <cell r="K1546">
            <v>16977.018079999998</v>
          </cell>
          <cell r="L1546">
            <v>16977.099999999999</v>
          </cell>
          <cell r="M1546">
            <v>16977.018079999998</v>
          </cell>
          <cell r="N1546">
            <v>14468.999999999998</v>
          </cell>
          <cell r="O1546">
            <v>68399.889173616015</v>
          </cell>
        </row>
        <row r="1547">
          <cell r="B1547" t="str">
            <v>3300887</v>
          </cell>
          <cell r="C1547" t="str">
            <v>CARES X 15 FF NG котёл двухконтурный</v>
          </cell>
          <cell r="D1547" t="str">
            <v>CARES X 15 FF NG котёл двухконтурный</v>
          </cell>
          <cell r="E1547" t="str">
            <v>CARES X 15 FF NG</v>
          </cell>
          <cell r="F1547">
            <v>192.92065999999997</v>
          </cell>
          <cell r="G1547">
            <v>192.92</v>
          </cell>
          <cell r="H1547">
            <v>192.92065999999997</v>
          </cell>
          <cell r="I1547">
            <v>192.92066</v>
          </cell>
          <cell r="J1547">
            <v>192.92066</v>
          </cell>
          <cell r="K1547">
            <v>23150.479199999998</v>
          </cell>
          <cell r="L1547">
            <v>13504.4</v>
          </cell>
          <cell r="M1547">
            <v>16977.018079999998</v>
          </cell>
          <cell r="N1547">
            <v>14468.999999999998</v>
          </cell>
          <cell r="O1547">
            <v>68267.587647168009</v>
          </cell>
        </row>
        <row r="1548">
          <cell r="B1548" t="str">
            <v>3300888</v>
          </cell>
          <cell r="C1548" t="str">
            <v>CARES X 24 CF NG котёл двухконтурный</v>
          </cell>
          <cell r="D1548" t="str">
            <v>CARES X 24 CF NG котёл двухконтурный</v>
          </cell>
          <cell r="E1548" t="str">
            <v>CARES X 24 CF NG</v>
          </cell>
          <cell r="F1548">
            <v>229.9701</v>
          </cell>
          <cell r="G1548">
            <v>229.97</v>
          </cell>
          <cell r="H1548">
            <v>208.49883</v>
          </cell>
          <cell r="I1548">
            <v>189.09701999999999</v>
          </cell>
          <cell r="J1548">
            <v>189.09701999999999</v>
          </cell>
          <cell r="K1548">
            <v>27596.412</v>
          </cell>
          <cell r="L1548">
            <v>16097.9</v>
          </cell>
          <cell r="M1548">
            <v>18347.89704</v>
          </cell>
          <cell r="N1548">
            <v>14182.5</v>
          </cell>
          <cell r="O1548">
            <v>67738.381541376017</v>
          </cell>
        </row>
        <row r="1549">
          <cell r="B1549" t="str">
            <v>3300889</v>
          </cell>
          <cell r="C1549" t="str">
            <v>CARES X 15 CF NG котёл двухконтурный</v>
          </cell>
          <cell r="D1549" t="str">
            <v>CARES X 15 CF NG котёл двухконтурный</v>
          </cell>
          <cell r="E1549" t="str">
            <v>CARES X 15 CF NG</v>
          </cell>
          <cell r="F1549">
            <v>229.85454999999999</v>
          </cell>
          <cell r="G1549">
            <v>229.85</v>
          </cell>
          <cell r="H1549">
            <v>208.49883</v>
          </cell>
          <cell r="I1549">
            <v>189.09701999999999</v>
          </cell>
          <cell r="J1549">
            <v>189.09701999999999</v>
          </cell>
          <cell r="K1549">
            <v>27582.545999999998</v>
          </cell>
          <cell r="L1549">
            <v>16089.5</v>
          </cell>
          <cell r="M1549">
            <v>18347.89704</v>
          </cell>
          <cell r="N1549">
            <v>14182.5</v>
          </cell>
          <cell r="O1549">
            <v>67341.476962032015</v>
          </cell>
        </row>
        <row r="1550">
          <cell r="B1550" t="str">
            <v>3300890</v>
          </cell>
          <cell r="C1550" t="str">
            <v>CARES X SYSTEM 24 FF NG котёл одноконтур</v>
          </cell>
          <cell r="D1550" t="str">
            <v>CARES X SYSTEM 24 FF NG котёл одноконтурный</v>
          </cell>
          <cell r="E1550" t="str">
            <v>CARES X SYSTEM 24 FF NG</v>
          </cell>
          <cell r="F1550">
            <v>136.13613458333333</v>
          </cell>
          <cell r="G1550">
            <v>233.38</v>
          </cell>
          <cell r="H1550">
            <v>185.64018352272728</v>
          </cell>
          <cell r="I1550">
            <v>192.19219000000001</v>
          </cell>
          <cell r="J1550">
            <v>192.19219000000001</v>
          </cell>
          <cell r="K1550">
            <v>16336.336150000001</v>
          </cell>
          <cell r="L1550">
            <v>16336.6</v>
          </cell>
          <cell r="M1550">
            <v>16336.336150000001</v>
          </cell>
          <cell r="N1550">
            <v>0</v>
          </cell>
          <cell r="O1550">
            <v>0</v>
          </cell>
        </row>
        <row r="1551">
          <cell r="B1551" t="str">
            <v>3300891</v>
          </cell>
          <cell r="C1551" t="str">
            <v>CARES X SYSTEM 24 CF NG котёл одноконтур</v>
          </cell>
          <cell r="D1551" t="str">
            <v>CARES X SYSTEM 24 CF NG котёл одноконтурный</v>
          </cell>
          <cell r="E1551" t="str">
            <v>CARES X SYSTEM 24 CF NG</v>
          </cell>
          <cell r="F1551" t="str">
            <v>-</v>
          </cell>
          <cell r="G1551" t="str">
            <v>-</v>
          </cell>
          <cell r="H1551" t="e">
            <v>#N/A</v>
          </cell>
          <cell r="I1551">
            <v>0</v>
          </cell>
          <cell r="J1551">
            <v>188.59210000000002</v>
          </cell>
          <cell r="K1551">
            <v>0</v>
          </cell>
          <cell r="L1551">
            <v>0</v>
          </cell>
          <cell r="M1551" t="e">
            <v>#N/A</v>
          </cell>
          <cell r="N1551">
            <v>0</v>
          </cell>
          <cell r="O1551">
            <v>0</v>
          </cell>
        </row>
        <row r="1552">
          <cell r="B1552" t="str">
            <v>3300893</v>
          </cell>
          <cell r="C1552" t="str">
            <v>HS X 24 FF NG котёл двухконтурный</v>
          </cell>
          <cell r="D1552" t="str">
            <v>HS X 24 FF NG котёл двухконтурный</v>
          </cell>
          <cell r="E1552" t="str">
            <v>HS X 24 FF NG</v>
          </cell>
          <cell r="F1552">
            <v>212.45939000000001</v>
          </cell>
          <cell r="G1552">
            <v>212.46</v>
          </cell>
          <cell r="H1552">
            <v>212.45938999999998</v>
          </cell>
          <cell r="I1552">
            <v>192.68903000000003</v>
          </cell>
          <cell r="J1552">
            <v>192.68903</v>
          </cell>
          <cell r="K1552">
            <v>25495.126800000002</v>
          </cell>
          <cell r="L1552">
            <v>14872.2</v>
          </cell>
          <cell r="M1552">
            <v>18696.426319999999</v>
          </cell>
          <cell r="N1552">
            <v>14451.75</v>
          </cell>
          <cell r="O1552">
            <v>74800</v>
          </cell>
        </row>
        <row r="1553">
          <cell r="B1553" t="str">
            <v>3300894</v>
          </cell>
          <cell r="C1553" t="str">
            <v>HS X 18 FF NG котёл двухконтурный</v>
          </cell>
          <cell r="D1553" t="str">
            <v>HS X 18 FF NG котёл двухконтурный</v>
          </cell>
          <cell r="E1553" t="str">
            <v>HS X 18 FF NG</v>
          </cell>
          <cell r="F1553">
            <v>212.45939000000001</v>
          </cell>
          <cell r="G1553">
            <v>212.46</v>
          </cell>
          <cell r="H1553">
            <v>212.45938999999998</v>
          </cell>
          <cell r="I1553">
            <v>192.68903000000003</v>
          </cell>
          <cell r="J1553">
            <v>192.68903</v>
          </cell>
          <cell r="K1553">
            <v>25495.126800000002</v>
          </cell>
          <cell r="L1553">
            <v>14872.2</v>
          </cell>
          <cell r="M1553">
            <v>18696.426319999999</v>
          </cell>
          <cell r="N1553">
            <v>14451.75</v>
          </cell>
          <cell r="O1553">
            <v>74800</v>
          </cell>
        </row>
        <row r="1554">
          <cell r="B1554" t="str">
            <v>3300895</v>
          </cell>
          <cell r="C1554" t="str">
            <v>HS X 15 FF NG котёл двухконтурный</v>
          </cell>
          <cell r="D1554" t="str">
            <v>HS X 15 FF NG котёл двухконтурный</v>
          </cell>
          <cell r="E1554" t="str">
            <v>HS X 15 FF NG</v>
          </cell>
          <cell r="F1554">
            <v>192.68903</v>
          </cell>
          <cell r="G1554">
            <v>192.69</v>
          </cell>
          <cell r="H1554">
            <v>192.68903</v>
          </cell>
          <cell r="I1554">
            <v>192.68903000000003</v>
          </cell>
          <cell r="J1554">
            <v>192.68903</v>
          </cell>
          <cell r="K1554">
            <v>23122.6836</v>
          </cell>
          <cell r="L1554">
            <v>13488.3</v>
          </cell>
          <cell r="M1554">
            <v>16956.63464</v>
          </cell>
          <cell r="N1554">
            <v>14451.75</v>
          </cell>
          <cell r="O1554">
            <v>74800</v>
          </cell>
        </row>
        <row r="1555">
          <cell r="B1555" t="str">
            <v>3300896</v>
          </cell>
          <cell r="C1555" t="str">
            <v>HS X 24 CF NG котёл двухконтурный</v>
          </cell>
          <cell r="D1555" t="str">
            <v>HS X 24 CF NG котёл двухконтурный</v>
          </cell>
          <cell r="E1555" t="str">
            <v>HS X 24 CF NG</v>
          </cell>
          <cell r="F1555">
            <v>229.20643000000001</v>
          </cell>
          <cell r="G1555">
            <v>229.21</v>
          </cell>
          <cell r="H1555">
            <v>208.17043000000001</v>
          </cell>
          <cell r="I1555">
            <v>188.79918000000001</v>
          </cell>
          <cell r="J1555">
            <v>188.79918000000001</v>
          </cell>
          <cell r="K1555">
            <v>27504.7716</v>
          </cell>
          <cell r="L1555">
            <v>16044.7</v>
          </cell>
          <cell r="M1555">
            <v>18318.99784</v>
          </cell>
          <cell r="N1555">
            <v>14160</v>
          </cell>
          <cell r="O1555">
            <v>69872</v>
          </cell>
        </row>
        <row r="1556">
          <cell r="B1556" t="str">
            <v>3300897</v>
          </cell>
          <cell r="C1556" t="str">
            <v>HS X 15 CF NG котёл двухконтурный</v>
          </cell>
          <cell r="D1556" t="str">
            <v>HS X 15 CF NG котёл двухконтурный</v>
          </cell>
          <cell r="E1556" t="str">
            <v>HS X 15 CF NG</v>
          </cell>
          <cell r="F1556">
            <v>110.13285500000001</v>
          </cell>
          <cell r="G1556">
            <v>188.8</v>
          </cell>
          <cell r="H1556">
            <v>188.79917999999998</v>
          </cell>
          <cell r="I1556">
            <v>188.79918000000001</v>
          </cell>
          <cell r="J1556">
            <v>188.79918000000001</v>
          </cell>
          <cell r="K1556">
            <v>13215.9426</v>
          </cell>
          <cell r="L1556">
            <v>13216</v>
          </cell>
          <cell r="M1556">
            <v>16614.327839999998</v>
          </cell>
          <cell r="N1556">
            <v>0</v>
          </cell>
          <cell r="O1556">
            <v>69872</v>
          </cell>
        </row>
        <row r="1557">
          <cell r="B1557" t="str">
            <v>3300918</v>
          </cell>
          <cell r="C1557" t="str">
            <v>NIMBUS FLEX 40 S NET</v>
          </cell>
          <cell r="D1557" t="str">
            <v>Комплект NIMBUS FLEX 40 S NET</v>
          </cell>
          <cell r="E1557" t="str">
            <v>NIMBUS FLEX 40 S NET</v>
          </cell>
          <cell r="F1557" t="str">
            <v>-</v>
          </cell>
          <cell r="G1557" t="str">
            <v>-</v>
          </cell>
          <cell r="H1557" t="e">
            <v>#N/A</v>
          </cell>
          <cell r="I1557">
            <v>0</v>
          </cell>
          <cell r="J1557">
            <v>1508.13634</v>
          </cell>
          <cell r="K1557">
            <v>0</v>
          </cell>
          <cell r="L1557">
            <v>0</v>
          </cell>
          <cell r="M1557" t="e">
            <v>#N/A</v>
          </cell>
          <cell r="N1557">
            <v>0</v>
          </cell>
          <cell r="O1557">
            <v>0</v>
          </cell>
        </row>
        <row r="1558">
          <cell r="B1558" t="str">
            <v>3300919</v>
          </cell>
          <cell r="C1558" t="str">
            <v>NIMBUS FLEX 50 S NET</v>
          </cell>
          <cell r="D1558" t="str">
            <v>Комплект NIMBUS FLEX 50 S NET</v>
          </cell>
          <cell r="E1558" t="str">
            <v>NIMBUS FLEX 50 S NET</v>
          </cell>
          <cell r="F1558" t="str">
            <v>-</v>
          </cell>
          <cell r="G1558" t="str">
            <v>-</v>
          </cell>
          <cell r="H1558" t="e">
            <v>#N/A</v>
          </cell>
          <cell r="I1558">
            <v>0</v>
          </cell>
          <cell r="J1558">
            <v>1508.13634</v>
          </cell>
          <cell r="K1558">
            <v>0</v>
          </cell>
          <cell r="L1558">
            <v>0</v>
          </cell>
          <cell r="M1558" t="e">
            <v>#N/A</v>
          </cell>
          <cell r="N1558">
            <v>0</v>
          </cell>
          <cell r="O1558">
            <v>0</v>
          </cell>
        </row>
        <row r="1559">
          <cell r="B1559" t="str">
            <v>3300920</v>
          </cell>
          <cell r="C1559" t="str">
            <v>NIMBUS FLEX 70 S NET</v>
          </cell>
          <cell r="D1559" t="str">
            <v>Комплект NIMBUS FLEX 70 S NET</v>
          </cell>
          <cell r="E1559" t="str">
            <v>NIMBUS FLEX 70 S NET</v>
          </cell>
          <cell r="F1559" t="str">
            <v>-</v>
          </cell>
          <cell r="G1559" t="str">
            <v>-</v>
          </cell>
          <cell r="H1559" t="e">
            <v>#N/A</v>
          </cell>
          <cell r="I1559">
            <v>0</v>
          </cell>
          <cell r="J1559">
            <v>1667.6672800000001</v>
          </cell>
          <cell r="K1559">
            <v>0</v>
          </cell>
          <cell r="L1559">
            <v>0</v>
          </cell>
          <cell r="M1559" t="e">
            <v>#N/A</v>
          </cell>
          <cell r="N1559">
            <v>0</v>
          </cell>
          <cell r="O1559">
            <v>0</v>
          </cell>
        </row>
        <row r="1560">
          <cell r="B1560" t="str">
            <v>3300921</v>
          </cell>
          <cell r="C1560" t="str">
            <v>NIMBUS FLEX 70 S T NET</v>
          </cell>
          <cell r="D1560" t="str">
            <v>Комплект NIMBUS FLEX 70 S T NET</v>
          </cell>
          <cell r="E1560" t="str">
            <v>NIMBUS FLEX 70 S T NET</v>
          </cell>
          <cell r="F1560" t="str">
            <v>-</v>
          </cell>
          <cell r="G1560" t="str">
            <v>-</v>
          </cell>
          <cell r="H1560" t="e">
            <v>#N/A</v>
          </cell>
          <cell r="I1560">
            <v>0</v>
          </cell>
          <cell r="J1560">
            <v>1860.6923000000002</v>
          </cell>
          <cell r="K1560">
            <v>0</v>
          </cell>
          <cell r="L1560">
            <v>0</v>
          </cell>
          <cell r="M1560" t="e">
            <v>#N/A</v>
          </cell>
          <cell r="N1560">
            <v>0</v>
          </cell>
          <cell r="O1560">
            <v>0</v>
          </cell>
        </row>
        <row r="1561">
          <cell r="B1561" t="str">
            <v>3300922</v>
          </cell>
          <cell r="C1561" t="str">
            <v>NIMBUS FLEX 90 S T NET</v>
          </cell>
          <cell r="D1561" t="str">
            <v>Комплект NIMBUS FLEX 90 S T NET</v>
          </cell>
          <cell r="E1561" t="str">
            <v>NIMBUS FLEX 90 S T NET</v>
          </cell>
          <cell r="F1561" t="str">
            <v>-</v>
          </cell>
          <cell r="G1561" t="str">
            <v>-</v>
          </cell>
          <cell r="H1561" t="e">
            <v>#N/A</v>
          </cell>
          <cell r="I1561">
            <v>0</v>
          </cell>
          <cell r="J1561">
            <v>2133.047</v>
          </cell>
          <cell r="K1561">
            <v>0</v>
          </cell>
          <cell r="L1561">
            <v>0</v>
          </cell>
          <cell r="M1561" t="e">
            <v>#N/A</v>
          </cell>
          <cell r="N1561">
            <v>0</v>
          </cell>
          <cell r="O1561">
            <v>0</v>
          </cell>
        </row>
        <row r="1562">
          <cell r="B1562" t="str">
            <v>3300923</v>
          </cell>
          <cell r="C1562" t="str">
            <v>NIMBUS FLEX 110 S T NET</v>
          </cell>
          <cell r="D1562" t="str">
            <v>Комплект NIMBUS FLEX 110 S T NET</v>
          </cell>
          <cell r="E1562" t="str">
            <v>NIMBUS FLEX 110 S T NET</v>
          </cell>
          <cell r="F1562" t="str">
            <v>-</v>
          </cell>
          <cell r="G1562" t="str">
            <v>-</v>
          </cell>
          <cell r="H1562" t="e">
            <v>#N/A</v>
          </cell>
          <cell r="I1562">
            <v>0</v>
          </cell>
          <cell r="J1562">
            <v>2133.047</v>
          </cell>
          <cell r="K1562">
            <v>0</v>
          </cell>
          <cell r="L1562">
            <v>0</v>
          </cell>
          <cell r="M1562" t="e">
            <v>#N/A</v>
          </cell>
          <cell r="N1562">
            <v>0</v>
          </cell>
          <cell r="O1562">
            <v>0</v>
          </cell>
        </row>
        <row r="1563">
          <cell r="B1563" t="str">
            <v>3300924</v>
          </cell>
          <cell r="C1563" t="str">
            <v>NIMBUS FLEX 90 S T - 300 NET</v>
          </cell>
          <cell r="D1563" t="str">
            <v>Комплект NIMBUS FLEX 90 S T – 300 NET</v>
          </cell>
          <cell r="E1563" t="str">
            <v>NIMBUS FLEX 90 S T – 300 NET</v>
          </cell>
          <cell r="F1563" t="str">
            <v>-</v>
          </cell>
          <cell r="G1563" t="str">
            <v>-</v>
          </cell>
          <cell r="H1563" t="e">
            <v>#N/A</v>
          </cell>
          <cell r="I1563">
            <v>0</v>
          </cell>
          <cell r="J1563">
            <v>2245.12104</v>
          </cell>
          <cell r="K1563">
            <v>0</v>
          </cell>
          <cell r="L1563">
            <v>0</v>
          </cell>
          <cell r="M1563" t="e">
            <v>#N/A</v>
          </cell>
          <cell r="N1563">
            <v>0</v>
          </cell>
          <cell r="O1563">
            <v>0</v>
          </cell>
        </row>
        <row r="1564">
          <cell r="B1564" t="str">
            <v>3300925</v>
          </cell>
          <cell r="C1564" t="str">
            <v>NIMBUS FLEX 110 S T - 300 NET</v>
          </cell>
          <cell r="D1564" t="str">
            <v>Комплект NIMBUS FLEX 110 S T – 300 NET</v>
          </cell>
          <cell r="E1564" t="str">
            <v>NIMBUS FLEX 110 S T – 300 NET</v>
          </cell>
          <cell r="F1564" t="str">
            <v>-</v>
          </cell>
          <cell r="G1564" t="str">
            <v>-</v>
          </cell>
          <cell r="H1564" t="e">
            <v>#N/A</v>
          </cell>
          <cell r="I1564">
            <v>0</v>
          </cell>
          <cell r="J1564">
            <v>2245.12104</v>
          </cell>
          <cell r="K1564">
            <v>0</v>
          </cell>
          <cell r="L1564">
            <v>0</v>
          </cell>
          <cell r="M1564" t="e">
            <v>#N/A</v>
          </cell>
          <cell r="N1564">
            <v>0</v>
          </cell>
          <cell r="O1564">
            <v>0</v>
          </cell>
        </row>
        <row r="1565">
          <cell r="B1565" t="str">
            <v>3300926</v>
          </cell>
          <cell r="C1565" t="str">
            <v>NIMBUS COMPACT 40 S NET</v>
          </cell>
          <cell r="D1565" t="str">
            <v xml:space="preserve">Комплект NIMBUS COMPACT 40 S NET </v>
          </cell>
          <cell r="E1565" t="str">
            <v xml:space="preserve">NIMBUS COMPACT 40 S NET </v>
          </cell>
          <cell r="F1565" t="str">
            <v>-</v>
          </cell>
          <cell r="G1565" t="str">
            <v>-</v>
          </cell>
          <cell r="H1565" t="e">
            <v>#N/A</v>
          </cell>
          <cell r="I1565">
            <v>0</v>
          </cell>
          <cell r="J1565">
            <v>1686.8583999999998</v>
          </cell>
          <cell r="K1565">
            <v>0</v>
          </cell>
          <cell r="L1565">
            <v>0</v>
          </cell>
          <cell r="M1565" t="e">
            <v>#N/A</v>
          </cell>
          <cell r="N1565">
            <v>0</v>
          </cell>
          <cell r="O1565">
            <v>0</v>
          </cell>
        </row>
        <row r="1566">
          <cell r="B1566" t="str">
            <v>3300927</v>
          </cell>
          <cell r="C1566" t="str">
            <v>NIMBUS COMPACT 50 S NET</v>
          </cell>
          <cell r="D1566" t="str">
            <v>Комплект NIMBUS COMPACT 50 S NET</v>
          </cell>
          <cell r="E1566" t="str">
            <v>NIMBUS COMPACT 50 S NET</v>
          </cell>
          <cell r="F1566" t="str">
            <v>-</v>
          </cell>
          <cell r="G1566" t="str">
            <v>-</v>
          </cell>
          <cell r="H1566" t="e">
            <v>#N/A</v>
          </cell>
          <cell r="I1566">
            <v>0</v>
          </cell>
          <cell r="J1566">
            <v>1686.8583999999998</v>
          </cell>
          <cell r="K1566">
            <v>0</v>
          </cell>
          <cell r="L1566">
            <v>0</v>
          </cell>
          <cell r="M1566" t="e">
            <v>#N/A</v>
          </cell>
          <cell r="N1566">
            <v>0</v>
          </cell>
          <cell r="O1566">
            <v>0</v>
          </cell>
        </row>
        <row r="1567">
          <cell r="B1567" t="str">
            <v>3300928</v>
          </cell>
          <cell r="C1567" t="str">
            <v>NIMBUS COMPACT 70 S NET</v>
          </cell>
          <cell r="D1567" t="str">
            <v>Комплект NIMBUS COMPACT 70 S NET</v>
          </cell>
          <cell r="E1567" t="str">
            <v>NIMBUS COMPACT 70 S NET</v>
          </cell>
          <cell r="F1567" t="str">
            <v>-</v>
          </cell>
          <cell r="G1567" t="str">
            <v>-</v>
          </cell>
          <cell r="H1567" t="e">
            <v>#N/A</v>
          </cell>
          <cell r="I1567">
            <v>0</v>
          </cell>
          <cell r="J1567">
            <v>1845.1229699999999</v>
          </cell>
          <cell r="K1567">
            <v>0</v>
          </cell>
          <cell r="L1567">
            <v>0</v>
          </cell>
          <cell r="M1567" t="e">
            <v>#N/A</v>
          </cell>
          <cell r="N1567">
            <v>0</v>
          </cell>
          <cell r="O1567">
            <v>0</v>
          </cell>
        </row>
        <row r="1568">
          <cell r="B1568" t="str">
            <v>3300929</v>
          </cell>
          <cell r="C1568" t="str">
            <v>NIMBUS COMPACT 70 S T NET</v>
          </cell>
          <cell r="D1568" t="str">
            <v>Комплект NIMBUS COMPACT 70 S T NET</v>
          </cell>
          <cell r="E1568" t="str">
            <v>NIMBUS COMPACT 70 S T NET</v>
          </cell>
          <cell r="F1568" t="str">
            <v>-</v>
          </cell>
          <cell r="G1568" t="str">
            <v>-</v>
          </cell>
          <cell r="H1568" t="e">
            <v>#N/A</v>
          </cell>
          <cell r="I1568">
            <v>0</v>
          </cell>
          <cell r="J1568">
            <v>2038.1479899999999</v>
          </cell>
          <cell r="K1568">
            <v>0</v>
          </cell>
          <cell r="L1568">
            <v>0</v>
          </cell>
          <cell r="M1568" t="e">
            <v>#N/A</v>
          </cell>
          <cell r="N1568">
            <v>0</v>
          </cell>
          <cell r="O1568">
            <v>0</v>
          </cell>
        </row>
        <row r="1569">
          <cell r="B1569" t="str">
            <v>3300930</v>
          </cell>
          <cell r="C1569" t="str">
            <v>NIMBUS PLUS 40 S NET</v>
          </cell>
          <cell r="D1569" t="str">
            <v>Комплект ТН NIMBUS PLUS 40 S NET</v>
          </cell>
          <cell r="E1569" t="str">
            <v>NIMBUS PLUS 40 S NET</v>
          </cell>
          <cell r="F1569" t="str">
            <v>-</v>
          </cell>
          <cell r="G1569" t="str">
            <v>-</v>
          </cell>
          <cell r="H1569" t="e">
            <v>#N/A</v>
          </cell>
          <cell r="I1569">
            <v>0</v>
          </cell>
          <cell r="J1569">
            <v>1209.0846200000001</v>
          </cell>
          <cell r="K1569">
            <v>0</v>
          </cell>
          <cell r="L1569">
            <v>0</v>
          </cell>
          <cell r="M1569" t="e">
            <v>#N/A</v>
          </cell>
          <cell r="N1569">
            <v>0</v>
          </cell>
          <cell r="O1569">
            <v>0</v>
          </cell>
        </row>
        <row r="1570">
          <cell r="B1570" t="str">
            <v>3300931</v>
          </cell>
          <cell r="C1570" t="str">
            <v>NIMBUS PLUS 50 S NET</v>
          </cell>
          <cell r="D1570" t="str">
            <v xml:space="preserve">Комплект ТН NIMBUS PLUS 50 S NET </v>
          </cell>
          <cell r="E1570" t="str">
            <v xml:space="preserve">NIMBUS PLUS 50 S NET </v>
          </cell>
          <cell r="F1570" t="str">
            <v>-</v>
          </cell>
          <cell r="G1570" t="str">
            <v>-</v>
          </cell>
          <cell r="H1570" t="e">
            <v>#N/A</v>
          </cell>
          <cell r="I1570">
            <v>0</v>
          </cell>
          <cell r="J1570">
            <v>1209.0846200000001</v>
          </cell>
          <cell r="K1570">
            <v>0</v>
          </cell>
          <cell r="L1570">
            <v>0</v>
          </cell>
          <cell r="M1570" t="e">
            <v>#N/A</v>
          </cell>
          <cell r="N1570">
            <v>0</v>
          </cell>
          <cell r="O1570">
            <v>0</v>
          </cell>
        </row>
        <row r="1571">
          <cell r="B1571" t="str">
            <v>3300932</v>
          </cell>
          <cell r="C1571" t="str">
            <v>NIMBUS PLUS 70 S NET</v>
          </cell>
          <cell r="D1571" t="str">
            <v>Комплект ТН NIMBUS PLUS 70 S NET</v>
          </cell>
          <cell r="E1571" t="str">
            <v>NIMBUS PLUS 70 S NET</v>
          </cell>
          <cell r="F1571" t="str">
            <v>-</v>
          </cell>
          <cell r="G1571" t="str">
            <v>-</v>
          </cell>
          <cell r="H1571" t="e">
            <v>#N/A</v>
          </cell>
          <cell r="I1571">
            <v>0</v>
          </cell>
          <cell r="J1571">
            <v>1368.61556</v>
          </cell>
          <cell r="K1571">
            <v>0</v>
          </cell>
          <cell r="L1571">
            <v>0</v>
          </cell>
          <cell r="M1571" t="e">
            <v>#N/A</v>
          </cell>
          <cell r="N1571">
            <v>0</v>
          </cell>
          <cell r="O1571">
            <v>0</v>
          </cell>
        </row>
        <row r="1572">
          <cell r="B1572" t="str">
            <v>3300933</v>
          </cell>
          <cell r="C1572" t="str">
            <v>NIMBUS PLUS 70 S T NET</v>
          </cell>
          <cell r="D1572" t="str">
            <v>Комплект ТН NIMBUS PLUS 70 S T NET</v>
          </cell>
          <cell r="E1572" t="str">
            <v>NIMBUS PLUS 70 S T NET</v>
          </cell>
          <cell r="F1572" t="str">
            <v>-</v>
          </cell>
          <cell r="G1572" t="str">
            <v>-</v>
          </cell>
          <cell r="H1572" t="e">
            <v>#N/A</v>
          </cell>
          <cell r="I1572">
            <v>0</v>
          </cell>
          <cell r="J1572">
            <v>1561.64058</v>
          </cell>
          <cell r="K1572">
            <v>0</v>
          </cell>
          <cell r="L1572">
            <v>0</v>
          </cell>
          <cell r="M1572" t="e">
            <v>#N/A</v>
          </cell>
          <cell r="N1572">
            <v>0</v>
          </cell>
          <cell r="O1572">
            <v>0</v>
          </cell>
        </row>
        <row r="1573">
          <cell r="B1573" t="str">
            <v>3300934</v>
          </cell>
          <cell r="C1573" t="str">
            <v>NIMBUS PLUS 90 S T NET</v>
          </cell>
          <cell r="D1573" t="str">
            <v>Комплект ТН NIMBUS PLUS 90 S T NET</v>
          </cell>
          <cell r="E1573" t="str">
            <v>NIMBUS PLUS 90 S T NET</v>
          </cell>
          <cell r="F1573" t="str">
            <v>-</v>
          </cell>
          <cell r="G1573" t="str">
            <v>-</v>
          </cell>
          <cell r="H1573" t="e">
            <v>#N/A</v>
          </cell>
          <cell r="I1573">
            <v>0</v>
          </cell>
          <cell r="J1573">
            <v>1833.9952800000001</v>
          </cell>
          <cell r="K1573">
            <v>0</v>
          </cell>
          <cell r="L1573">
            <v>0</v>
          </cell>
          <cell r="M1573" t="e">
            <v>#N/A</v>
          </cell>
          <cell r="N1573">
            <v>0</v>
          </cell>
          <cell r="O1573">
            <v>0</v>
          </cell>
        </row>
        <row r="1574">
          <cell r="B1574" t="str">
            <v>3300935</v>
          </cell>
          <cell r="C1574" t="str">
            <v>NIMBUS PLUS 110 S T NET</v>
          </cell>
          <cell r="D1574" t="str">
            <v>Комплект ТН NIMBUS PLUS 110 S T NET</v>
          </cell>
          <cell r="E1574" t="str">
            <v>NIMBUS PLUS 110 S T NET</v>
          </cell>
          <cell r="F1574" t="str">
            <v>-</v>
          </cell>
          <cell r="G1574" t="str">
            <v>-</v>
          </cell>
          <cell r="H1574" t="e">
            <v>#N/A</v>
          </cell>
          <cell r="I1574">
            <v>0</v>
          </cell>
          <cell r="J1574">
            <v>1833.9952800000001</v>
          </cell>
          <cell r="K1574">
            <v>0</v>
          </cell>
          <cell r="L1574">
            <v>0</v>
          </cell>
          <cell r="M1574" t="e">
            <v>#N/A</v>
          </cell>
          <cell r="N1574">
            <v>0</v>
          </cell>
          <cell r="O1574">
            <v>0</v>
          </cell>
        </row>
        <row r="1575">
          <cell r="B1575" t="str">
            <v>3300941</v>
          </cell>
          <cell r="C1575" t="str">
            <v>ALTEAS X NET 24 FF NG котёл двухконтурны</v>
          </cell>
          <cell r="D1575" t="str">
            <v>ALTEAS X NET 24 FF NG котёл двухконтурны</v>
          </cell>
          <cell r="E1575" t="str">
            <v>ALTEAS X NET 24 FF NG</v>
          </cell>
          <cell r="F1575" t="str">
            <v>-</v>
          </cell>
          <cell r="G1575" t="str">
            <v>-</v>
          </cell>
          <cell r="H1575" t="e">
            <v>#N/A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 t="e">
            <v>#N/A</v>
          </cell>
          <cell r="N1575">
            <v>0</v>
          </cell>
          <cell r="O1575">
            <v>0</v>
          </cell>
        </row>
        <row r="1576">
          <cell r="B1576" t="str">
            <v>3300943</v>
          </cell>
          <cell r="C1576" t="str">
            <v>ALTEAS X NET 30 FF NG котёл двухконтурны</v>
          </cell>
          <cell r="D1576" t="str">
            <v>ALTEAS X NET 30 FF NG котёл двухконтурны</v>
          </cell>
          <cell r="E1576" t="str">
            <v>ALTEAS X NET 30 FF NG</v>
          </cell>
          <cell r="F1576" t="str">
            <v>-</v>
          </cell>
          <cell r="G1576" t="str">
            <v>-</v>
          </cell>
          <cell r="H1576" t="e">
            <v>#N/A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 t="e">
            <v>#N/A</v>
          </cell>
          <cell r="N1576">
            <v>0</v>
          </cell>
          <cell r="O1576">
            <v>0</v>
          </cell>
        </row>
        <row r="1577">
          <cell r="B1577" t="str">
            <v>3300944</v>
          </cell>
          <cell r="C1577" t="str">
            <v>ALTEAS X NET 32 FF NG котёл двухконтурны</v>
          </cell>
          <cell r="D1577" t="str">
            <v>ALTEAS X NET 32 FF NG котёл двухконтурны</v>
          </cell>
          <cell r="E1577" t="str">
            <v>ALTEAS X NET 32 FF NG</v>
          </cell>
          <cell r="F1577" t="str">
            <v>-</v>
          </cell>
          <cell r="G1577" t="str">
            <v>-</v>
          </cell>
          <cell r="H1577" t="e">
            <v>#N/A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 t="e">
            <v>#N/A</v>
          </cell>
          <cell r="N1577">
            <v>0</v>
          </cell>
          <cell r="O1577">
            <v>0</v>
          </cell>
        </row>
        <row r="1578">
          <cell r="B1578" t="str">
            <v>3300945</v>
          </cell>
          <cell r="C1578" t="str">
            <v>ALTEAS X NET 35 FF NG котёл двухконтурны</v>
          </cell>
          <cell r="D1578" t="str">
            <v>ALTEAS X NET 35 FF NG котёл двухконтурны</v>
          </cell>
          <cell r="E1578" t="str">
            <v>ALTEAS X NET 35 FF NG</v>
          </cell>
          <cell r="F1578" t="str">
            <v>-</v>
          </cell>
          <cell r="G1578" t="str">
            <v>-</v>
          </cell>
          <cell r="H1578" t="e">
            <v>#N/A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 t="e">
            <v>#N/A</v>
          </cell>
          <cell r="N1578">
            <v>0</v>
          </cell>
          <cell r="O1578">
            <v>0</v>
          </cell>
        </row>
        <row r="1579">
          <cell r="B1579" t="str">
            <v>3300946</v>
          </cell>
          <cell r="C1579" t="str">
            <v>HS X 15 FF (RU) котёл двухконтурный</v>
          </cell>
          <cell r="D1579" t="str">
            <v>HS X 15 FF (RU) котёл двухконтурный</v>
          </cell>
          <cell r="E1579" t="str">
            <v>HS X 15 FF (RU)</v>
          </cell>
          <cell r="F1579">
            <v>120.47461249999999</v>
          </cell>
          <cell r="G1579">
            <v>206.53</v>
          </cell>
          <cell r="H1579">
            <v>164.28356249999999</v>
          </cell>
          <cell r="I1579">
            <v>170.08180588235294</v>
          </cell>
          <cell r="J1579">
            <v>192.75937999999999</v>
          </cell>
          <cell r="K1579">
            <v>14456.9535</v>
          </cell>
          <cell r="L1579">
            <v>14457.1</v>
          </cell>
          <cell r="M1579">
            <v>14456.9535</v>
          </cell>
          <cell r="N1579">
            <v>14457</v>
          </cell>
          <cell r="O1579">
            <v>0</v>
          </cell>
        </row>
        <row r="1580">
          <cell r="B1580" t="str">
            <v>3300949</v>
          </cell>
          <cell r="C1580" t="str">
            <v>NIMBUS WH M 1Z H</v>
          </cell>
          <cell r="D1580" t="str">
            <v>Внутренний блок NIMBUS WH M 1Z H</v>
          </cell>
          <cell r="E1580" t="str">
            <v>NIMBUS WH M 1Z H</v>
          </cell>
          <cell r="F1580" t="str">
            <v>-</v>
          </cell>
          <cell r="G1580" t="str">
            <v>-</v>
          </cell>
          <cell r="H1580" t="str">
            <v>-</v>
          </cell>
          <cell r="I1580">
            <v>0</v>
          </cell>
          <cell r="J1580">
            <v>349.95983000000001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</row>
        <row r="1581">
          <cell r="B1581" t="str">
            <v>3300950</v>
          </cell>
          <cell r="C1581" t="str">
            <v>NIMBUS WH M 1Z</v>
          </cell>
          <cell r="D1581" t="str">
            <v>Внутренний блок NIMBUS WH M 1Z</v>
          </cell>
          <cell r="E1581" t="str">
            <v>NIMBUS WH M 1Z</v>
          </cell>
          <cell r="F1581" t="str">
            <v>-</v>
          </cell>
          <cell r="G1581" t="str">
            <v>-</v>
          </cell>
          <cell r="H1581" t="str">
            <v>-</v>
          </cell>
          <cell r="I1581">
            <v>0</v>
          </cell>
          <cell r="J1581">
            <v>395.32660999999996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</row>
        <row r="1582">
          <cell r="B1582" t="str">
            <v>3300951</v>
          </cell>
          <cell r="C1582" t="str">
            <v>NIMBUS WH M 2Z H</v>
          </cell>
          <cell r="D1582" t="str">
            <v>Внутренний блок NIMBUS WH M 2Z H</v>
          </cell>
          <cell r="E1582" t="str">
            <v>NIMBUS WH M 2Z H</v>
          </cell>
          <cell r="F1582" t="str">
            <v>-</v>
          </cell>
          <cell r="G1582" t="str">
            <v>-</v>
          </cell>
          <cell r="H1582" t="str">
            <v>-</v>
          </cell>
          <cell r="I1582">
            <v>0</v>
          </cell>
          <cell r="J1582">
            <v>553.47811999999999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</row>
        <row r="1583">
          <cell r="B1583" t="str">
            <v>3300952</v>
          </cell>
          <cell r="C1583" t="str">
            <v>NIMBUS WH M 2Z</v>
          </cell>
          <cell r="D1583" t="str">
            <v>Внутренний блок NIMBUS WH M 2Z</v>
          </cell>
          <cell r="E1583" t="str">
            <v>NIMBUS WH M 2Z</v>
          </cell>
          <cell r="F1583" t="str">
            <v>-</v>
          </cell>
          <cell r="G1583" t="str">
            <v>-</v>
          </cell>
          <cell r="H1583" t="str">
            <v>-</v>
          </cell>
          <cell r="I1583">
            <v>0</v>
          </cell>
          <cell r="J1583">
            <v>665.68449999999996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</row>
        <row r="1584">
          <cell r="B1584" t="str">
            <v>3300953</v>
          </cell>
          <cell r="C1584" t="str">
            <v>NIMBUS WH-L M 1Z</v>
          </cell>
          <cell r="D1584" t="str">
            <v xml:space="preserve">Внутренний блок NIMBUS WH-L M 1Z 1 зона </v>
          </cell>
          <cell r="E1584" t="str">
            <v>NIMBUS WH-L M 1Z</v>
          </cell>
          <cell r="F1584">
            <v>473.31101000000007</v>
          </cell>
          <cell r="G1584">
            <v>473.31</v>
          </cell>
          <cell r="H1584">
            <v>473.31101000000001</v>
          </cell>
          <cell r="I1584">
            <v>387.77846999999997</v>
          </cell>
          <cell r="J1584">
            <v>416.06751000000003</v>
          </cell>
          <cell r="K1584">
            <v>56797.321200000006</v>
          </cell>
          <cell r="L1584">
            <v>33131.699999999997</v>
          </cell>
          <cell r="M1584">
            <v>41651.368880000002</v>
          </cell>
          <cell r="N1584">
            <v>0</v>
          </cell>
          <cell r="O1584">
            <v>0</v>
          </cell>
        </row>
        <row r="1585">
          <cell r="B1585" t="str">
            <v>3300954</v>
          </cell>
          <cell r="C1585" t="str">
            <v>NIMBUS FS M 1Z</v>
          </cell>
          <cell r="D1585" t="str">
            <v>Напольный блок NIMBUS FS M 1Z 1 зона, встроенный бак 180 л</v>
          </cell>
          <cell r="E1585" t="str">
            <v>NIMBUS FS M 1Z</v>
          </cell>
          <cell r="F1585" t="str">
            <v>-</v>
          </cell>
          <cell r="G1585" t="str">
            <v>-</v>
          </cell>
          <cell r="H1585" t="str">
            <v>-</v>
          </cell>
          <cell r="I1585">
            <v>0</v>
          </cell>
          <cell r="J1585">
            <v>865.53554000000008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</row>
        <row r="1586">
          <cell r="B1586" t="str">
            <v>3300955</v>
          </cell>
          <cell r="C1586" t="str">
            <v>NIMBUS FS M 2Z</v>
          </cell>
          <cell r="D1586" t="str">
            <v>Напольный блок NIMBUS FS M 2Z  2 зоны, встроенный бак 180 л</v>
          </cell>
          <cell r="E1586" t="str">
            <v>NIMBUS FS M 2Z</v>
          </cell>
          <cell r="F1586" t="str">
            <v>-</v>
          </cell>
          <cell r="G1586" t="str">
            <v>-</v>
          </cell>
          <cell r="H1586" t="str">
            <v>-</v>
          </cell>
          <cell r="I1586">
            <v>0</v>
          </cell>
          <cell r="J1586">
            <v>1116.27223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</row>
        <row r="1587">
          <cell r="B1587" t="str">
            <v>3301017</v>
          </cell>
          <cell r="C1587" t="str">
            <v>CLAS ONE 24 RDC котёл конденс.</v>
          </cell>
          <cell r="D1587" t="str">
            <v>CLAS ONE 24 RDC</v>
          </cell>
          <cell r="E1587" t="str">
            <v>CLAS ONE 24 RDC</v>
          </cell>
          <cell r="F1587">
            <v>314.41168000000005</v>
          </cell>
          <cell r="G1587">
            <v>314.41000000000003</v>
          </cell>
          <cell r="H1587">
            <v>306.60516000000001</v>
          </cell>
          <cell r="I1587">
            <v>283.80253000000005</v>
          </cell>
          <cell r="J1587">
            <v>283.80253000000005</v>
          </cell>
          <cell r="K1587">
            <v>37729.401600000005</v>
          </cell>
          <cell r="L1587">
            <v>22008.7</v>
          </cell>
          <cell r="M1587">
            <v>26981.254079999999</v>
          </cell>
          <cell r="N1587">
            <v>21285</v>
          </cell>
          <cell r="O1587">
            <v>116899.63176528002</v>
          </cell>
        </row>
        <row r="1588">
          <cell r="B1588" t="str">
            <v>3301018</v>
          </cell>
          <cell r="C1588" t="str">
            <v>GENUS ONE 24 котёл конденсационный</v>
          </cell>
          <cell r="D1588" t="str">
            <v>GENUS ONE 24</v>
          </cell>
          <cell r="E1588" t="str">
            <v>GENUS ONE 24</v>
          </cell>
          <cell r="F1588">
            <v>354.63218999999998</v>
          </cell>
          <cell r="G1588">
            <v>354.63</v>
          </cell>
          <cell r="H1588">
            <v>347.66557</v>
          </cell>
          <cell r="I1588">
            <v>321.80921999999998</v>
          </cell>
          <cell r="J1588">
            <v>321.80921999999998</v>
          </cell>
          <cell r="K1588">
            <v>42555.862799999995</v>
          </cell>
          <cell r="L1588">
            <v>24824.1</v>
          </cell>
          <cell r="M1588">
            <v>30594.570159999999</v>
          </cell>
          <cell r="N1588">
            <v>24135.75</v>
          </cell>
          <cell r="O1588">
            <v>136367.67427920003</v>
          </cell>
        </row>
        <row r="1589">
          <cell r="B1589" t="str">
            <v>3301019</v>
          </cell>
          <cell r="C1589" t="str">
            <v>GENUS ONE 30 котёл конденсационный</v>
          </cell>
          <cell r="D1589" t="str">
            <v>GENUS ONE 30</v>
          </cell>
          <cell r="E1589" t="str">
            <v>GENUS ONE 30</v>
          </cell>
          <cell r="F1589">
            <v>375.73315000000002</v>
          </cell>
          <cell r="G1589">
            <v>375.73</v>
          </cell>
          <cell r="H1589">
            <v>368.90625</v>
          </cell>
          <cell r="I1589">
            <v>341.47020000000003</v>
          </cell>
          <cell r="J1589">
            <v>341.47020000000003</v>
          </cell>
          <cell r="K1589">
            <v>45087.978000000003</v>
          </cell>
          <cell r="L1589">
            <v>26301.100000000002</v>
          </cell>
          <cell r="M1589">
            <v>32463.75</v>
          </cell>
          <cell r="N1589">
            <v>25610.250000000004</v>
          </cell>
          <cell r="O1589">
            <v>143249.78120544003</v>
          </cell>
        </row>
        <row r="1590">
          <cell r="B1590" t="str">
            <v>3301020</v>
          </cell>
          <cell r="C1590" t="str">
            <v>GENUS ONE 35 котёл конденсационный</v>
          </cell>
          <cell r="D1590" t="str">
            <v>GENUS ONE 35</v>
          </cell>
          <cell r="E1590" t="str">
            <v>GENUS ONE 35</v>
          </cell>
          <cell r="F1590">
            <v>393.86577</v>
          </cell>
          <cell r="G1590">
            <v>393.87</v>
          </cell>
          <cell r="H1590">
            <v>386.77239000000003</v>
          </cell>
          <cell r="I1590">
            <v>358.00761</v>
          </cell>
          <cell r="J1590">
            <v>358.00761</v>
          </cell>
          <cell r="K1590">
            <v>47263.892399999997</v>
          </cell>
          <cell r="L1590">
            <v>27570.9</v>
          </cell>
          <cell r="M1590">
            <v>34035.97032</v>
          </cell>
          <cell r="N1590">
            <v>26850.75</v>
          </cell>
          <cell r="O1590">
            <v>150131.88813168003</v>
          </cell>
        </row>
        <row r="1591">
          <cell r="B1591" t="str">
            <v>3301025</v>
          </cell>
          <cell r="C1591" t="str">
            <v>GENUS ONE SYSTEM 12</v>
          </cell>
          <cell r="D1591" t="str">
            <v>GENUS ONE SYSTEM 12</v>
          </cell>
          <cell r="E1591" t="str">
            <v>GENUS ONE SYSTEM 12</v>
          </cell>
          <cell r="F1591" t="str">
            <v>-</v>
          </cell>
          <cell r="G1591" t="str">
            <v>-</v>
          </cell>
          <cell r="H1591" t="str">
            <v>-</v>
          </cell>
          <cell r="I1591">
            <v>0</v>
          </cell>
          <cell r="J1591">
            <v>312.43180999999998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</row>
        <row r="1592">
          <cell r="B1592" t="str">
            <v>3301026</v>
          </cell>
          <cell r="C1592" t="str">
            <v>GENUS ONE SYSTEM 18</v>
          </cell>
          <cell r="D1592" t="str">
            <v>GENUS ONE SYSTEM 18</v>
          </cell>
          <cell r="E1592" t="str">
            <v>GENUS ONE SYSTEM 18</v>
          </cell>
          <cell r="F1592" t="str">
            <v>-</v>
          </cell>
          <cell r="G1592" t="str">
            <v>-</v>
          </cell>
          <cell r="H1592" t="str">
            <v>-</v>
          </cell>
          <cell r="I1592">
            <v>0</v>
          </cell>
          <cell r="J1592">
            <v>311.40434000000005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</row>
        <row r="1593">
          <cell r="B1593" t="str">
            <v>3301027</v>
          </cell>
          <cell r="C1593" t="str">
            <v>GENUS ONE SYSTEM 24 котёл конденс.</v>
          </cell>
          <cell r="D1593" t="str">
            <v>GENUS ONE SYSTEM 24</v>
          </cell>
          <cell r="E1593" t="str">
            <v>GENUS ONE SYSTEM 24</v>
          </cell>
          <cell r="F1593">
            <v>348.78877</v>
          </cell>
          <cell r="G1593">
            <v>348.79</v>
          </cell>
          <cell r="H1593">
            <v>343.24888000000004</v>
          </cell>
          <cell r="I1593">
            <v>317.721</v>
          </cell>
          <cell r="J1593">
            <v>317.721</v>
          </cell>
          <cell r="K1593">
            <v>41854.652399999999</v>
          </cell>
          <cell r="L1593">
            <v>24415.300000000003</v>
          </cell>
          <cell r="M1593">
            <v>30205.901440000001</v>
          </cell>
          <cell r="N1593">
            <v>23829.000000000004</v>
          </cell>
          <cell r="O1593">
            <v>124291.52438976004</v>
          </cell>
        </row>
        <row r="1594">
          <cell r="B1594" t="str">
            <v>3301028</v>
          </cell>
          <cell r="C1594" t="str">
            <v>GENUS ONE SYSTEM 30 котёл конденс.</v>
          </cell>
          <cell r="D1594" t="str">
            <v>GENUS ONE SYSTEM 30</v>
          </cell>
          <cell r="E1594" t="str">
            <v>GENUS ONE SYSTEM 30</v>
          </cell>
          <cell r="F1594">
            <v>370.02023000000003</v>
          </cell>
          <cell r="G1594">
            <v>370.02</v>
          </cell>
          <cell r="H1594">
            <v>364.62006000000002</v>
          </cell>
          <cell r="I1594">
            <v>337.50278000000003</v>
          </cell>
          <cell r="J1594">
            <v>337.50278000000003</v>
          </cell>
          <cell r="K1594">
            <v>44402.427600000003</v>
          </cell>
          <cell r="L1594">
            <v>25901.399999999998</v>
          </cell>
          <cell r="M1594">
            <v>32086.565280000003</v>
          </cell>
          <cell r="N1594">
            <v>25312.5</v>
          </cell>
          <cell r="O1594">
            <v>130485.90155328005</v>
          </cell>
        </row>
        <row r="1595">
          <cell r="B1595" t="str">
            <v>3301029</v>
          </cell>
          <cell r="C1595" t="str">
            <v>GENUS ONE SYSTEM 35 котёл конденс.</v>
          </cell>
          <cell r="D1595" t="str">
            <v>GENUS ONE SYSTEM 35</v>
          </cell>
          <cell r="E1595" t="str">
            <v>GENUS ONE SYSTEM 35</v>
          </cell>
          <cell r="F1595">
            <v>387.97146000000004</v>
          </cell>
          <cell r="G1595">
            <v>387.97</v>
          </cell>
          <cell r="H1595">
            <v>382.30481000000003</v>
          </cell>
          <cell r="I1595">
            <v>353.87228999999996</v>
          </cell>
          <cell r="J1595">
            <v>353.87228999999996</v>
          </cell>
          <cell r="K1595">
            <v>46556.575200000007</v>
          </cell>
          <cell r="L1595">
            <v>27157.9</v>
          </cell>
          <cell r="M1595">
            <v>33642.823280000004</v>
          </cell>
          <cell r="N1595">
            <v>26540.25</v>
          </cell>
          <cell r="O1595">
            <v>136680.27871680004</v>
          </cell>
        </row>
        <row r="1596">
          <cell r="B1596" t="str">
            <v>3301036</v>
          </cell>
          <cell r="C1596" t="str">
            <v>CLAS ONE 30 RDC котёл конденс.</v>
          </cell>
          <cell r="D1596" t="str">
            <v>CLAS ONE 30 RDC</v>
          </cell>
          <cell r="E1596" t="str">
            <v>CLAS ONE 30 RDC</v>
          </cell>
          <cell r="F1596">
            <v>338.78271000000007</v>
          </cell>
          <cell r="G1596">
            <v>338.78</v>
          </cell>
          <cell r="H1596">
            <v>330.38848000000002</v>
          </cell>
          <cell r="I1596">
            <v>305.81704999999999</v>
          </cell>
          <cell r="J1596">
            <v>305.81704999999999</v>
          </cell>
          <cell r="K1596">
            <v>40653.925200000005</v>
          </cell>
          <cell r="L1596">
            <v>23714.6</v>
          </cell>
          <cell r="M1596">
            <v>29074.186239999999</v>
          </cell>
          <cell r="N1596">
            <v>22936.5</v>
          </cell>
          <cell r="O1596">
            <v>122797.03471308004</v>
          </cell>
        </row>
        <row r="1597">
          <cell r="B1597" t="str">
            <v>3301037</v>
          </cell>
          <cell r="C1597" t="str">
            <v>CLAS ONE 35 RDC котёл конденс.</v>
          </cell>
          <cell r="D1597" t="str">
            <v>CLAS ONE 35 RDC</v>
          </cell>
          <cell r="E1597" t="str">
            <v>CLAS ONE 35 RDC</v>
          </cell>
          <cell r="F1597">
            <v>357.74617000000001</v>
          </cell>
          <cell r="G1597">
            <v>357.75</v>
          </cell>
          <cell r="H1597">
            <v>348.78893999999997</v>
          </cell>
          <cell r="I1597">
            <v>322.84904</v>
          </cell>
          <cell r="J1597">
            <v>322.84904</v>
          </cell>
          <cell r="K1597">
            <v>42929.540399999998</v>
          </cell>
          <cell r="L1597">
            <v>25042.5</v>
          </cell>
          <cell r="M1597">
            <v>30693.426719999999</v>
          </cell>
          <cell r="N1597">
            <v>0</v>
          </cell>
          <cell r="O1597">
            <v>0</v>
          </cell>
        </row>
        <row r="1598">
          <cell r="B1598" t="str">
            <v>3301038</v>
          </cell>
          <cell r="C1598" t="str">
            <v>CLAS ONE SYSTEM 18 RDC котёл конденс.</v>
          </cell>
          <cell r="D1598" t="str">
            <v>CLAS ONE SYSTEM 18 RDC</v>
          </cell>
          <cell r="E1598" t="str">
            <v>CLAS ONE SYSTEM 18 RDC</v>
          </cell>
          <cell r="F1598" t="str">
            <v>-</v>
          </cell>
          <cell r="G1598" t="str">
            <v>-</v>
          </cell>
          <cell r="H1598" t="str">
            <v>-</v>
          </cell>
          <cell r="I1598">
            <v>0</v>
          </cell>
          <cell r="J1598">
            <v>271.50006000000002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</row>
        <row r="1599">
          <cell r="B1599" t="str">
            <v>3301039</v>
          </cell>
          <cell r="C1599" t="str">
            <v>CLAS ONE SYSTEM 24 RDC котёл конденс.</v>
          </cell>
          <cell r="D1599" t="str">
            <v>CLAS ONE SYSTEM 24 RDC</v>
          </cell>
          <cell r="E1599" t="str">
            <v>CLAS ONE SYSTEM 24 RDC</v>
          </cell>
          <cell r="F1599">
            <v>312.87020000000001</v>
          </cell>
          <cell r="G1599">
            <v>312.87</v>
          </cell>
          <cell r="H1599">
            <v>306.04545999999999</v>
          </cell>
          <cell r="I1599">
            <v>283.28444999999999</v>
          </cell>
          <cell r="J1599">
            <v>283.28444999999999</v>
          </cell>
          <cell r="K1599">
            <v>37544.423999999999</v>
          </cell>
          <cell r="L1599">
            <v>21900.9</v>
          </cell>
          <cell r="M1599">
            <v>26932.000479999999</v>
          </cell>
          <cell r="N1599">
            <v>21245.999999999996</v>
          </cell>
          <cell r="O1599">
            <v>111002.22881748002</v>
          </cell>
        </row>
        <row r="1600">
          <cell r="B1600" t="str">
            <v>3301040</v>
          </cell>
          <cell r="C1600" t="str">
            <v>CLAS ONE SYSTEM 30 RDC котёл конденс.</v>
          </cell>
          <cell r="D1600" t="str">
            <v>CLAS ONE SYSTEM 30 RDC</v>
          </cell>
          <cell r="E1600" t="str">
            <v>CLAS ONE SYSTEM 30 RDC</v>
          </cell>
          <cell r="F1600" t="str">
            <v>-</v>
          </cell>
          <cell r="G1600" t="str">
            <v>-</v>
          </cell>
          <cell r="H1600" t="str">
            <v>-</v>
          </cell>
          <cell r="I1600">
            <v>0</v>
          </cell>
          <cell r="J1600">
            <v>284.86763000000002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116637.52496760002</v>
          </cell>
        </row>
        <row r="1601">
          <cell r="B1601" t="str">
            <v>3301041</v>
          </cell>
          <cell r="C1601" t="str">
            <v>CLAS ONE SYSTEM 35 RDC котёл конденс.</v>
          </cell>
          <cell r="D1601" t="str">
            <v>CLAS ONE SYSTEM 35 RDC</v>
          </cell>
          <cell r="E1601" t="str">
            <v>CLAS ONE SYSTEM 35 RDC</v>
          </cell>
          <cell r="F1601">
            <v>352.71573000000001</v>
          </cell>
          <cell r="G1601">
            <v>352.72</v>
          </cell>
          <cell r="H1601">
            <v>345.06374</v>
          </cell>
          <cell r="I1601">
            <v>319.40089</v>
          </cell>
          <cell r="J1601">
            <v>319.40089</v>
          </cell>
          <cell r="K1601">
            <v>42325.887600000002</v>
          </cell>
          <cell r="L1601">
            <v>24690.400000000001</v>
          </cell>
          <cell r="M1601">
            <v>30365.609120000001</v>
          </cell>
          <cell r="N1601">
            <v>23955</v>
          </cell>
          <cell r="O1601">
            <v>122141.76771888004</v>
          </cell>
        </row>
        <row r="1602">
          <cell r="B1602" t="str">
            <v>3301058</v>
          </cell>
          <cell r="C1602" t="str">
            <v>ALTEAS ONE NET 24 котёл конден.</v>
          </cell>
          <cell r="D1602" t="str">
            <v>ALTEAS ONE NET 24</v>
          </cell>
          <cell r="E1602" t="str">
            <v>ALTEAS ONE NET 24</v>
          </cell>
          <cell r="F1602">
            <v>412.78208000000001</v>
          </cell>
          <cell r="G1602">
            <v>412.78</v>
          </cell>
          <cell r="H1602">
            <v>412.78207999999995</v>
          </cell>
          <cell r="I1602">
            <v>382.08293000000003</v>
          </cell>
          <cell r="J1602">
            <v>382.08292999999998</v>
          </cell>
          <cell r="K1602">
            <v>49533.849600000001</v>
          </cell>
          <cell r="L1602">
            <v>28894.6</v>
          </cell>
          <cell r="M1602">
            <v>36324.823039999996</v>
          </cell>
          <cell r="N1602">
            <v>28656</v>
          </cell>
          <cell r="O1602">
            <v>157143.84613200004</v>
          </cell>
        </row>
        <row r="1603">
          <cell r="B1603" t="str">
            <v>3301059</v>
          </cell>
          <cell r="C1603" t="str">
            <v>ALTEAS ONE NET 30 котёл конден.</v>
          </cell>
          <cell r="D1603" t="str">
            <v>ALTEAS ONE NET 30</v>
          </cell>
          <cell r="E1603" t="str">
            <v>ALTEAS ONE NET 30</v>
          </cell>
          <cell r="F1603">
            <v>434.74700000000001</v>
          </cell>
          <cell r="G1603">
            <v>434.75</v>
          </cell>
          <cell r="H1603">
            <v>434.74699999999996</v>
          </cell>
          <cell r="I1603">
            <v>402.41428999999999</v>
          </cell>
          <cell r="J1603">
            <v>402.41428999999999</v>
          </cell>
          <cell r="K1603">
            <v>52169.64</v>
          </cell>
          <cell r="L1603">
            <v>30432.5</v>
          </cell>
          <cell r="M1603">
            <v>38257.735999999997</v>
          </cell>
          <cell r="N1603">
            <v>30180.750000000004</v>
          </cell>
          <cell r="O1603">
            <v>164958.95707200002</v>
          </cell>
        </row>
        <row r="1604">
          <cell r="B1604" t="str">
            <v>3301060</v>
          </cell>
          <cell r="C1604" t="str">
            <v>ALTEAS ONE NET 35 котёл конден.</v>
          </cell>
          <cell r="D1604" t="str">
            <v>ALTEAS ONE NET 35</v>
          </cell>
          <cell r="E1604" t="str">
            <v>ALTEAS ONE NET 35</v>
          </cell>
          <cell r="F1604">
            <v>452.61313999999999</v>
          </cell>
          <cell r="G1604">
            <v>452.61</v>
          </cell>
          <cell r="H1604">
            <v>452.61313999999999</v>
          </cell>
          <cell r="I1604">
            <v>418.95170000000002</v>
          </cell>
          <cell r="J1604">
            <v>418.95170000000002</v>
          </cell>
          <cell r="K1604">
            <v>54313.576799999995</v>
          </cell>
          <cell r="L1604">
            <v>31682.7</v>
          </cell>
          <cell r="M1604">
            <v>39829.956319999998</v>
          </cell>
          <cell r="N1604">
            <v>31421.25</v>
          </cell>
          <cell r="O1604">
            <v>172774.06801200003</v>
          </cell>
        </row>
        <row r="1605">
          <cell r="B1605" t="str">
            <v>3301113</v>
          </cell>
          <cell r="C1605" t="str">
            <v>GENUS ONE NET 24</v>
          </cell>
          <cell r="D1605" t="str">
            <v>GENUS ONE NET 24</v>
          </cell>
          <cell r="E1605" t="str">
            <v>GENUS ONE NET 24</v>
          </cell>
          <cell r="F1605" t="str">
            <v>-</v>
          </cell>
          <cell r="G1605" t="str">
            <v>-</v>
          </cell>
          <cell r="H1605" t="e">
            <v>#N/A</v>
          </cell>
          <cell r="I1605">
            <v>0</v>
          </cell>
          <cell r="J1605">
            <v>386.57234000000005</v>
          </cell>
          <cell r="K1605">
            <v>0</v>
          </cell>
          <cell r="L1605">
            <v>0</v>
          </cell>
          <cell r="M1605" t="e">
            <v>#N/A</v>
          </cell>
          <cell r="N1605">
            <v>0</v>
          </cell>
          <cell r="O1605">
            <v>0</v>
          </cell>
        </row>
        <row r="1606">
          <cell r="B1606" t="str">
            <v>3301115</v>
          </cell>
          <cell r="C1606" t="str">
            <v>GENUS ONE NET 35</v>
          </cell>
          <cell r="D1606" t="str">
            <v>GENUS ONE NET 35</v>
          </cell>
          <cell r="E1606" t="str">
            <v>GENUS ONE NET 35</v>
          </cell>
          <cell r="F1606" t="str">
            <v>-</v>
          </cell>
          <cell r="G1606" t="str">
            <v>-</v>
          </cell>
          <cell r="H1606" t="e">
            <v>#N/A</v>
          </cell>
          <cell r="I1606">
            <v>0</v>
          </cell>
          <cell r="J1606">
            <v>425.67887999999999</v>
          </cell>
          <cell r="K1606">
            <v>0</v>
          </cell>
          <cell r="L1606">
            <v>0</v>
          </cell>
          <cell r="M1606" t="e">
            <v>#N/A</v>
          </cell>
          <cell r="N1606">
            <v>0</v>
          </cell>
          <cell r="O1606">
            <v>0</v>
          </cell>
        </row>
        <row r="1607">
          <cell r="B1607" t="str">
            <v>3301116</v>
          </cell>
          <cell r="C1607" t="str">
            <v>CLAS ONE NET 24</v>
          </cell>
          <cell r="D1607" t="str">
            <v>CLAS ONE NET 24</v>
          </cell>
          <cell r="E1607" t="str">
            <v>CLAS ONE NET 24</v>
          </cell>
          <cell r="F1607" t="str">
            <v>-</v>
          </cell>
          <cell r="G1607" t="str">
            <v>-</v>
          </cell>
          <cell r="H1607" t="e">
            <v>#N/A</v>
          </cell>
          <cell r="I1607">
            <v>0</v>
          </cell>
          <cell r="J1607">
            <v>359.62925000000001</v>
          </cell>
          <cell r="K1607">
            <v>0</v>
          </cell>
          <cell r="L1607">
            <v>0</v>
          </cell>
          <cell r="M1607" t="e">
            <v>#N/A</v>
          </cell>
          <cell r="N1607">
            <v>0</v>
          </cell>
          <cell r="O1607">
            <v>0</v>
          </cell>
        </row>
        <row r="1608">
          <cell r="B1608" t="str">
            <v>3301117</v>
          </cell>
          <cell r="C1608" t="str">
            <v>CLAS ONE NET 30</v>
          </cell>
          <cell r="D1608" t="str">
            <v>CLAS ONE NET 30</v>
          </cell>
          <cell r="E1608" t="str">
            <v>CLAS ONE NET 30</v>
          </cell>
          <cell r="F1608" t="str">
            <v>-</v>
          </cell>
          <cell r="G1608" t="str">
            <v>-</v>
          </cell>
          <cell r="H1608" t="e">
            <v>#N/A</v>
          </cell>
          <cell r="I1608">
            <v>0</v>
          </cell>
          <cell r="J1608">
            <v>380.4907</v>
          </cell>
          <cell r="K1608">
            <v>0</v>
          </cell>
          <cell r="L1608">
            <v>0</v>
          </cell>
          <cell r="M1608" t="e">
            <v>#N/A</v>
          </cell>
          <cell r="N1608">
            <v>0</v>
          </cell>
          <cell r="O1608">
            <v>0</v>
          </cell>
        </row>
        <row r="1609">
          <cell r="B1609" t="str">
            <v>3301133</v>
          </cell>
          <cell r="C1609" t="str">
            <v>CLAS B X 24 FF</v>
          </cell>
          <cell r="D1609" t="str">
            <v>Clas B X 24 FF</v>
          </cell>
          <cell r="E1609" t="str">
            <v>Clas B X 24 FF</v>
          </cell>
          <cell r="F1609">
            <v>613.22877999999992</v>
          </cell>
          <cell r="G1609">
            <v>613.23</v>
          </cell>
          <cell r="H1609">
            <v>570.42190000000005</v>
          </cell>
          <cell r="I1609">
            <v>517.34142999999995</v>
          </cell>
          <cell r="J1609">
            <v>517.34142999999995</v>
          </cell>
          <cell r="K1609">
            <v>73587.453599999993</v>
          </cell>
          <cell r="L1609">
            <v>42926.1</v>
          </cell>
          <cell r="M1609">
            <v>50197.127200000003</v>
          </cell>
          <cell r="N1609">
            <v>0</v>
          </cell>
          <cell r="O1609">
            <v>149336.02298596801</v>
          </cell>
        </row>
        <row r="1610">
          <cell r="B1610" t="str">
            <v>3301138</v>
          </cell>
          <cell r="C1610" t="str">
            <v>NIMBUS FLEX 40 M H NET</v>
          </cell>
          <cell r="D1610" t="str">
            <v>Комплект NIMBUS FLEX 40 M H NET</v>
          </cell>
          <cell r="E1610" t="str">
            <v>NIMBUS FLEX 40 M H NET</v>
          </cell>
          <cell r="F1610" t="str">
            <v>-</v>
          </cell>
          <cell r="G1610" t="str">
            <v>-</v>
          </cell>
          <cell r="H1610" t="e">
            <v>#N/A</v>
          </cell>
          <cell r="I1610">
            <v>0</v>
          </cell>
          <cell r="J1610">
            <v>1444.9222600000001</v>
          </cell>
          <cell r="K1610">
            <v>0</v>
          </cell>
          <cell r="L1610">
            <v>0</v>
          </cell>
          <cell r="M1610" t="e">
            <v>#N/A</v>
          </cell>
          <cell r="N1610">
            <v>0</v>
          </cell>
          <cell r="O1610">
            <v>0</v>
          </cell>
        </row>
        <row r="1611">
          <cell r="B1611" t="str">
            <v>3301139</v>
          </cell>
          <cell r="C1611" t="str">
            <v>NIMBUS FLEX 40 M NET</v>
          </cell>
          <cell r="D1611" t="str">
            <v>Комплект NIMBUS FLEX 40 M NET</v>
          </cell>
          <cell r="E1611" t="str">
            <v>NIMBUS FLEX 40 M NET</v>
          </cell>
          <cell r="F1611" t="str">
            <v>-</v>
          </cell>
          <cell r="G1611" t="str">
            <v>-</v>
          </cell>
          <cell r="H1611" t="e">
            <v>#N/A</v>
          </cell>
          <cell r="I1611">
            <v>0</v>
          </cell>
          <cell r="J1611">
            <v>1499.45261</v>
          </cell>
          <cell r="K1611">
            <v>0</v>
          </cell>
          <cell r="L1611">
            <v>0</v>
          </cell>
          <cell r="M1611" t="e">
            <v>#N/A</v>
          </cell>
          <cell r="N1611">
            <v>0</v>
          </cell>
          <cell r="O1611">
            <v>0</v>
          </cell>
        </row>
        <row r="1612">
          <cell r="B1612" t="str">
            <v>3301140</v>
          </cell>
          <cell r="C1612" t="str">
            <v>NIMBUS FLEX 40 M 2Z H NET</v>
          </cell>
          <cell r="D1612" t="str">
            <v>Комплект NIMBUS FLEX 40 M 2Z H NET</v>
          </cell>
          <cell r="E1612" t="str">
            <v>NIMBUS FLEX 40 M 2Z H NET</v>
          </cell>
          <cell r="F1612" t="str">
            <v>-</v>
          </cell>
          <cell r="G1612" t="str">
            <v>-</v>
          </cell>
          <cell r="H1612" t="e">
            <v>#N/A</v>
          </cell>
          <cell r="I1612">
            <v>0</v>
          </cell>
          <cell r="J1612">
            <v>1648.44055</v>
          </cell>
          <cell r="K1612">
            <v>0</v>
          </cell>
          <cell r="L1612">
            <v>0</v>
          </cell>
          <cell r="M1612" t="e">
            <v>#N/A</v>
          </cell>
          <cell r="N1612">
            <v>0</v>
          </cell>
          <cell r="O1612">
            <v>0</v>
          </cell>
        </row>
        <row r="1613">
          <cell r="B1613" t="str">
            <v>3301141</v>
          </cell>
          <cell r="C1613" t="str">
            <v>NIMBUS FLEX 40 M 2Z NET</v>
          </cell>
          <cell r="D1613" t="str">
            <v>Комплект NIMBUS FLEX 40 M 2Z NET</v>
          </cell>
          <cell r="E1613" t="str">
            <v>NIMBUS FLEX 40 M 2Z NET</v>
          </cell>
          <cell r="F1613" t="str">
            <v>-</v>
          </cell>
          <cell r="G1613" t="str">
            <v>-</v>
          </cell>
          <cell r="H1613" t="e">
            <v>#N/A</v>
          </cell>
          <cell r="I1613">
            <v>0</v>
          </cell>
          <cell r="J1613">
            <v>1769.8105</v>
          </cell>
          <cell r="K1613">
            <v>0</v>
          </cell>
          <cell r="L1613">
            <v>0</v>
          </cell>
          <cell r="M1613" t="e">
            <v>#N/A</v>
          </cell>
          <cell r="N1613">
            <v>0</v>
          </cell>
          <cell r="O1613">
            <v>0</v>
          </cell>
        </row>
        <row r="1614">
          <cell r="B1614" t="str">
            <v>3301142</v>
          </cell>
          <cell r="C1614" t="str">
            <v>NIMBUS FLEX 50 M H NET</v>
          </cell>
          <cell r="D1614" t="str">
            <v>Комплект NIMBUS FLEX 50 M H NET</v>
          </cell>
          <cell r="E1614" t="str">
            <v>NIMBUS FLEX 50 M H NET</v>
          </cell>
          <cell r="F1614" t="str">
            <v>-</v>
          </cell>
          <cell r="G1614" t="str">
            <v>-</v>
          </cell>
          <cell r="H1614" t="e">
            <v>#N/A</v>
          </cell>
          <cell r="I1614">
            <v>0</v>
          </cell>
          <cell r="J1614">
            <v>1494.79026</v>
          </cell>
          <cell r="K1614">
            <v>0</v>
          </cell>
          <cell r="L1614">
            <v>0</v>
          </cell>
          <cell r="M1614" t="e">
            <v>#N/A</v>
          </cell>
          <cell r="N1614">
            <v>0</v>
          </cell>
          <cell r="O1614">
            <v>0</v>
          </cell>
        </row>
        <row r="1615">
          <cell r="B1615" t="str">
            <v>3301143</v>
          </cell>
          <cell r="C1615" t="str">
            <v>NIMBUS FLEX 50 M NET</v>
          </cell>
          <cell r="D1615" t="str">
            <v>Комплект NIMBUS FLEX 50 M NET</v>
          </cell>
          <cell r="E1615" t="str">
            <v>NIMBUS FLEX 50 M NET</v>
          </cell>
          <cell r="F1615" t="str">
            <v>-</v>
          </cell>
          <cell r="G1615" t="str">
            <v>-</v>
          </cell>
          <cell r="H1615" t="e">
            <v>#N/A</v>
          </cell>
          <cell r="I1615">
            <v>0</v>
          </cell>
          <cell r="J1615">
            <v>1499.45261</v>
          </cell>
          <cell r="K1615">
            <v>0</v>
          </cell>
          <cell r="L1615">
            <v>0</v>
          </cell>
          <cell r="M1615" t="e">
            <v>#N/A</v>
          </cell>
          <cell r="N1615">
            <v>0</v>
          </cell>
          <cell r="O1615">
            <v>0</v>
          </cell>
        </row>
        <row r="1616">
          <cell r="B1616" t="str">
            <v>3301144</v>
          </cell>
          <cell r="C1616" t="str">
            <v>NIMBUS FLEX 50 M 2Z H NET</v>
          </cell>
          <cell r="D1616" t="str">
            <v>Комплект NIMBUS FLEX 50 M 2Z H NET</v>
          </cell>
          <cell r="E1616" t="str">
            <v>NIMBUS FLEX 50 M 2Z H NET</v>
          </cell>
          <cell r="F1616" t="str">
            <v>-</v>
          </cell>
          <cell r="G1616" t="str">
            <v>-</v>
          </cell>
          <cell r="H1616" t="e">
            <v>#N/A</v>
          </cell>
          <cell r="I1616">
            <v>0</v>
          </cell>
          <cell r="J1616">
            <v>1719.7755500000001</v>
          </cell>
          <cell r="K1616">
            <v>0</v>
          </cell>
          <cell r="L1616">
            <v>0</v>
          </cell>
          <cell r="M1616" t="e">
            <v>#N/A</v>
          </cell>
          <cell r="N1616">
            <v>0</v>
          </cell>
          <cell r="O1616">
            <v>0</v>
          </cell>
        </row>
        <row r="1617">
          <cell r="B1617" t="str">
            <v>3301145</v>
          </cell>
          <cell r="C1617" t="str">
            <v>NIMBUS FLEX 50 M 2Z NET</v>
          </cell>
          <cell r="D1617" t="str">
            <v>Комплект NIMBUS FLEX 50 M 2Z NET</v>
          </cell>
          <cell r="E1617" t="str">
            <v>NIMBUS FLEX 50 M 2Z NET</v>
          </cell>
          <cell r="F1617" t="str">
            <v>-</v>
          </cell>
          <cell r="G1617" t="str">
            <v>-</v>
          </cell>
          <cell r="H1617" t="e">
            <v>#N/A</v>
          </cell>
          <cell r="I1617">
            <v>0</v>
          </cell>
          <cell r="J1617">
            <v>1769.8105</v>
          </cell>
          <cell r="K1617">
            <v>0</v>
          </cell>
          <cell r="L1617">
            <v>0</v>
          </cell>
          <cell r="M1617" t="e">
            <v>#N/A</v>
          </cell>
          <cell r="N1617">
            <v>0</v>
          </cell>
          <cell r="O1617">
            <v>0</v>
          </cell>
        </row>
        <row r="1618">
          <cell r="B1618" t="str">
            <v>3301146</v>
          </cell>
          <cell r="C1618" t="str">
            <v>NIMBUS FLEX 70 M H NET</v>
          </cell>
          <cell r="D1618" t="str">
            <v>Комплект NIMBUS FLEX 70 M H NET</v>
          </cell>
          <cell r="E1618" t="str">
            <v>NIMBUS FLEX 70 M H NET</v>
          </cell>
          <cell r="F1618" t="str">
            <v>-</v>
          </cell>
          <cell r="G1618" t="str">
            <v>-</v>
          </cell>
          <cell r="H1618" t="e">
            <v>#N/A</v>
          </cell>
          <cell r="I1618">
            <v>0</v>
          </cell>
          <cell r="J1618">
            <v>1655.0625199999999</v>
          </cell>
          <cell r="K1618">
            <v>0</v>
          </cell>
          <cell r="L1618">
            <v>0</v>
          </cell>
          <cell r="M1618" t="e">
            <v>#N/A</v>
          </cell>
          <cell r="N1618">
            <v>0</v>
          </cell>
          <cell r="O1618">
            <v>0</v>
          </cell>
        </row>
        <row r="1619">
          <cell r="B1619" t="str">
            <v>3301147</v>
          </cell>
          <cell r="C1619" t="str">
            <v>NIMBUS FLEX 70 M NET</v>
          </cell>
          <cell r="D1619" t="str">
            <v>Комплект NIMBUS FLEX 70 M NET</v>
          </cell>
          <cell r="E1619" t="str">
            <v>NIMBUS FLEX 70 M NET</v>
          </cell>
          <cell r="F1619" t="str">
            <v>-</v>
          </cell>
          <cell r="G1619" t="str">
            <v>-</v>
          </cell>
          <cell r="H1619" t="e">
            <v>#N/A</v>
          </cell>
          <cell r="I1619">
            <v>0</v>
          </cell>
          <cell r="J1619">
            <v>1659.72487</v>
          </cell>
          <cell r="K1619">
            <v>0</v>
          </cell>
          <cell r="L1619">
            <v>0</v>
          </cell>
          <cell r="M1619" t="e">
            <v>#N/A</v>
          </cell>
          <cell r="N1619">
            <v>0</v>
          </cell>
          <cell r="O1619">
            <v>0</v>
          </cell>
        </row>
        <row r="1620">
          <cell r="B1620" t="str">
            <v>3301148</v>
          </cell>
          <cell r="C1620" t="str">
            <v>NIMBUS FLEX 70 M 2Z H NET</v>
          </cell>
          <cell r="D1620" t="str">
            <v>Комплект NIMBUS FLEX 70 M 2Z H NET</v>
          </cell>
          <cell r="E1620" t="str">
            <v>NIMBUS FLEX 70 M 2Z H NET</v>
          </cell>
          <cell r="F1620" t="str">
            <v>-</v>
          </cell>
          <cell r="G1620" t="str">
            <v>-</v>
          </cell>
          <cell r="H1620" t="e">
            <v>#N/A</v>
          </cell>
          <cell r="I1620">
            <v>0</v>
          </cell>
          <cell r="J1620">
            <v>1880.04781</v>
          </cell>
          <cell r="K1620">
            <v>0</v>
          </cell>
          <cell r="L1620">
            <v>0</v>
          </cell>
          <cell r="M1620" t="e">
            <v>#N/A</v>
          </cell>
          <cell r="N1620">
            <v>0</v>
          </cell>
          <cell r="O1620">
            <v>0</v>
          </cell>
        </row>
        <row r="1621">
          <cell r="B1621" t="str">
            <v>3301149</v>
          </cell>
          <cell r="C1621" t="str">
            <v>NIMBUS FLEX 70 M 2Z NET</v>
          </cell>
          <cell r="D1621" t="str">
            <v>Комплект NIMBUS FLEX 70 M 2Z NET</v>
          </cell>
          <cell r="E1621" t="str">
            <v>NIMBUS FLEX 70 M 2Z NET</v>
          </cell>
          <cell r="F1621" t="str">
            <v>-</v>
          </cell>
          <cell r="G1621" t="str">
            <v>-</v>
          </cell>
          <cell r="H1621" t="e">
            <v>#N/A</v>
          </cell>
          <cell r="I1621">
            <v>0</v>
          </cell>
          <cell r="J1621">
            <v>1930.08276</v>
          </cell>
          <cell r="K1621">
            <v>0</v>
          </cell>
          <cell r="L1621">
            <v>0</v>
          </cell>
          <cell r="M1621" t="e">
            <v>#N/A</v>
          </cell>
          <cell r="N1621">
            <v>0</v>
          </cell>
          <cell r="O1621">
            <v>0</v>
          </cell>
        </row>
        <row r="1622">
          <cell r="B1622" t="str">
            <v>3301150</v>
          </cell>
          <cell r="C1622" t="str">
            <v>NIMBUS FLEX 70 M T H NET</v>
          </cell>
          <cell r="D1622" t="str">
            <v>Комплект NIMBUS FLEX 70 M T H NET</v>
          </cell>
          <cell r="E1622" t="str">
            <v>NIMBUS FLEX 70 M T H NET</v>
          </cell>
          <cell r="F1622" t="str">
            <v>-</v>
          </cell>
          <cell r="G1622" t="str">
            <v>-</v>
          </cell>
          <cell r="H1622" t="e">
            <v>#N/A</v>
          </cell>
          <cell r="I1622">
            <v>0</v>
          </cell>
          <cell r="J1622">
            <v>1848.7358700000002</v>
          </cell>
          <cell r="K1622">
            <v>0</v>
          </cell>
          <cell r="L1622">
            <v>0</v>
          </cell>
          <cell r="M1622" t="e">
            <v>#N/A</v>
          </cell>
          <cell r="N1622">
            <v>0</v>
          </cell>
          <cell r="O1622">
            <v>0</v>
          </cell>
        </row>
        <row r="1623">
          <cell r="B1623" t="str">
            <v>3301151</v>
          </cell>
          <cell r="C1623" t="str">
            <v>NIMBUS FLEX 70 M T NET</v>
          </cell>
          <cell r="D1623" t="str">
            <v>Комплект NIMBUS FLEX 70 M T NET</v>
          </cell>
          <cell r="E1623" t="str">
            <v>NIMBUS FLEX 70 M T NET</v>
          </cell>
          <cell r="F1623" t="str">
            <v>-</v>
          </cell>
          <cell r="G1623" t="str">
            <v>-</v>
          </cell>
          <cell r="H1623" t="e">
            <v>#N/A</v>
          </cell>
          <cell r="I1623">
            <v>0</v>
          </cell>
          <cell r="J1623">
            <v>1853.39822</v>
          </cell>
          <cell r="K1623">
            <v>0</v>
          </cell>
          <cell r="L1623">
            <v>0</v>
          </cell>
          <cell r="M1623" t="e">
            <v>#N/A</v>
          </cell>
          <cell r="N1623">
            <v>0</v>
          </cell>
          <cell r="O1623">
            <v>0</v>
          </cell>
        </row>
        <row r="1624">
          <cell r="B1624" t="str">
            <v>3301152</v>
          </cell>
          <cell r="C1624" t="str">
            <v>NIMBUS FLEX 70 M T 2Z H NET</v>
          </cell>
          <cell r="D1624" t="str">
            <v>Комплект NIMBUS FLEX 70 M T 2Z H NET</v>
          </cell>
          <cell r="E1624" t="str">
            <v>NIMBUS FLEX 70 M T 2Z H NET</v>
          </cell>
          <cell r="F1624" t="str">
            <v>-</v>
          </cell>
          <cell r="G1624" t="str">
            <v>-</v>
          </cell>
          <cell r="H1624" t="e">
            <v>#N/A</v>
          </cell>
          <cell r="I1624">
            <v>0</v>
          </cell>
          <cell r="J1624">
            <v>2073.7211600000001</v>
          </cell>
          <cell r="K1624">
            <v>0</v>
          </cell>
          <cell r="L1624">
            <v>0</v>
          </cell>
          <cell r="M1624" t="e">
            <v>#N/A</v>
          </cell>
          <cell r="N1624">
            <v>0</v>
          </cell>
          <cell r="O1624">
            <v>0</v>
          </cell>
        </row>
        <row r="1625">
          <cell r="B1625" t="str">
            <v>3301153</v>
          </cell>
          <cell r="C1625" t="str">
            <v>NIMBUS FLEX 70 M T 2Z NET</v>
          </cell>
          <cell r="D1625" t="str">
            <v>Комплект NIMBUS FLEX 70 M T 2Z NET</v>
          </cell>
          <cell r="E1625" t="str">
            <v>NIMBUS FLEX 70 M T 2Z NET</v>
          </cell>
          <cell r="F1625" t="str">
            <v>-</v>
          </cell>
          <cell r="G1625" t="str">
            <v>-</v>
          </cell>
          <cell r="H1625" t="e">
            <v>#N/A</v>
          </cell>
          <cell r="I1625">
            <v>0</v>
          </cell>
          <cell r="J1625">
            <v>2123.7561099999998</v>
          </cell>
          <cell r="K1625">
            <v>0</v>
          </cell>
          <cell r="L1625">
            <v>0</v>
          </cell>
          <cell r="M1625" t="e">
            <v>#N/A</v>
          </cell>
          <cell r="N1625">
            <v>0</v>
          </cell>
          <cell r="O1625">
            <v>0</v>
          </cell>
        </row>
        <row r="1626">
          <cell r="B1626" t="str">
            <v>3301154</v>
          </cell>
          <cell r="C1626" t="str">
            <v>NIMBUS FLEX 90 M T NET</v>
          </cell>
          <cell r="D1626" t="str">
            <v>Комплект NIMBUS FLEX 90 M T NET</v>
          </cell>
          <cell r="E1626" t="str">
            <v>NIMBUS FLEX 90 M T NET</v>
          </cell>
          <cell r="F1626" t="str">
            <v>-</v>
          </cell>
          <cell r="G1626" t="str">
            <v>-</v>
          </cell>
          <cell r="H1626" t="e">
            <v>#N/A</v>
          </cell>
          <cell r="I1626">
            <v>0</v>
          </cell>
          <cell r="J1626">
            <v>2131.66302</v>
          </cell>
          <cell r="K1626">
            <v>0</v>
          </cell>
          <cell r="L1626">
            <v>0</v>
          </cell>
          <cell r="M1626" t="e">
            <v>#N/A</v>
          </cell>
          <cell r="N1626">
            <v>0</v>
          </cell>
          <cell r="O1626">
            <v>0</v>
          </cell>
        </row>
        <row r="1627">
          <cell r="B1627" t="str">
            <v>3301155</v>
          </cell>
          <cell r="C1627" t="str">
            <v>NIMBUS FLEX 110 M T NET</v>
          </cell>
          <cell r="D1627" t="str">
            <v>Комплект NIMBUS FLEX 110 M T NET</v>
          </cell>
          <cell r="E1627" t="str">
            <v>NIMBUS FLEX 110 M T NET</v>
          </cell>
          <cell r="F1627" t="str">
            <v>-</v>
          </cell>
          <cell r="G1627" t="str">
            <v>-</v>
          </cell>
          <cell r="H1627" t="e">
            <v>#N/A</v>
          </cell>
          <cell r="I1627">
            <v>0</v>
          </cell>
          <cell r="J1627">
            <v>2131.66302</v>
          </cell>
          <cell r="K1627">
            <v>0</v>
          </cell>
          <cell r="L1627">
            <v>0</v>
          </cell>
          <cell r="M1627" t="e">
            <v>#N/A</v>
          </cell>
          <cell r="N1627">
            <v>0</v>
          </cell>
          <cell r="O1627">
            <v>0</v>
          </cell>
        </row>
        <row r="1628">
          <cell r="B1628" t="str">
            <v>3301156</v>
          </cell>
          <cell r="C1628" t="str">
            <v>NIMBUS FLEX 90 M T - 300 NET</v>
          </cell>
          <cell r="D1628" t="str">
            <v>Комплект NIMBUS FLEX 90 M T - 300 NET</v>
          </cell>
          <cell r="E1628" t="str">
            <v>NIMBUS FLEX 90 M T - 300 NET</v>
          </cell>
          <cell r="F1628" t="str">
            <v>-</v>
          </cell>
          <cell r="G1628" t="str">
            <v>-</v>
          </cell>
          <cell r="H1628" t="e">
            <v>#N/A</v>
          </cell>
          <cell r="I1628">
            <v>0</v>
          </cell>
          <cell r="J1628">
            <v>2243.7370599999999</v>
          </cell>
          <cell r="K1628">
            <v>0</v>
          </cell>
          <cell r="L1628">
            <v>0</v>
          </cell>
          <cell r="M1628" t="e">
            <v>#N/A</v>
          </cell>
          <cell r="N1628">
            <v>0</v>
          </cell>
          <cell r="O1628">
            <v>0</v>
          </cell>
        </row>
        <row r="1629">
          <cell r="B1629" t="str">
            <v>3301157</v>
          </cell>
          <cell r="C1629" t="str">
            <v>NIMBUS FLEX 110 M T - 300 NET</v>
          </cell>
          <cell r="D1629" t="str">
            <v>Комплект NIMBUS FLEX 110 M T - 300 NET</v>
          </cell>
          <cell r="E1629" t="str">
            <v>NIMBUS FLEX 110 M T - 300 NET</v>
          </cell>
          <cell r="F1629" t="str">
            <v>-</v>
          </cell>
          <cell r="G1629" t="str">
            <v>-</v>
          </cell>
          <cell r="H1629" t="e">
            <v>#N/A</v>
          </cell>
          <cell r="I1629">
            <v>0</v>
          </cell>
          <cell r="J1629">
            <v>2243.7370599999999</v>
          </cell>
          <cell r="K1629">
            <v>0</v>
          </cell>
          <cell r="L1629">
            <v>0</v>
          </cell>
          <cell r="M1629" t="e">
            <v>#N/A</v>
          </cell>
          <cell r="N1629">
            <v>0</v>
          </cell>
          <cell r="O1629">
            <v>0</v>
          </cell>
        </row>
        <row r="1630">
          <cell r="B1630" t="str">
            <v>3301158</v>
          </cell>
          <cell r="C1630" t="str">
            <v>NIMBUS COMPACT 40 M NET</v>
          </cell>
          <cell r="D1630" t="str">
            <v>Комплект NIMBUS COMPACT 40 M NET</v>
          </cell>
          <cell r="E1630" t="str">
            <v>NIMBUS COMPACT 40 M NET</v>
          </cell>
          <cell r="F1630" t="str">
            <v>-</v>
          </cell>
          <cell r="G1630" t="str">
            <v>-</v>
          </cell>
          <cell r="H1630" t="e">
            <v>#N/A</v>
          </cell>
          <cell r="I1630">
            <v>0</v>
          </cell>
          <cell r="J1630">
            <v>1658.16652</v>
          </cell>
          <cell r="K1630">
            <v>0</v>
          </cell>
          <cell r="L1630">
            <v>0</v>
          </cell>
          <cell r="M1630" t="e">
            <v>#N/A</v>
          </cell>
          <cell r="N1630">
            <v>0</v>
          </cell>
          <cell r="O1630">
            <v>0</v>
          </cell>
        </row>
        <row r="1631">
          <cell r="B1631" t="str">
            <v>3301159</v>
          </cell>
          <cell r="C1631" t="str">
            <v>NIMBUS COMPACT 40 M 2Z NET</v>
          </cell>
          <cell r="D1631" t="str">
            <v>Комплект NIMBUS COMPACT 40 M 2Z NET</v>
          </cell>
          <cell r="E1631" t="str">
            <v>NIMBUS COMPACT 40 M 2Z NET</v>
          </cell>
          <cell r="F1631" t="str">
            <v>-</v>
          </cell>
          <cell r="G1631" t="str">
            <v>-</v>
          </cell>
          <cell r="H1631" t="e">
            <v>#N/A</v>
          </cell>
          <cell r="I1631">
            <v>0</v>
          </cell>
          <cell r="J1631">
            <v>1908.9032099999999</v>
          </cell>
          <cell r="K1631">
            <v>0</v>
          </cell>
          <cell r="L1631">
            <v>0</v>
          </cell>
          <cell r="M1631" t="e">
            <v>#N/A</v>
          </cell>
          <cell r="N1631">
            <v>0</v>
          </cell>
          <cell r="O1631">
            <v>0</v>
          </cell>
        </row>
        <row r="1632">
          <cell r="B1632" t="str">
            <v>3301160</v>
          </cell>
          <cell r="C1632" t="str">
            <v>NIMBUS COMPACT 50 M NET</v>
          </cell>
          <cell r="D1632" t="str">
            <v>Комплект NIMBUS COMPACT 50 M NET</v>
          </cell>
          <cell r="E1632" t="str">
            <v>NIMBUS COMPACT 50 M NET</v>
          </cell>
          <cell r="F1632" t="str">
            <v>-</v>
          </cell>
          <cell r="G1632" t="str">
            <v>-</v>
          </cell>
          <cell r="H1632" t="e">
            <v>#N/A</v>
          </cell>
          <cell r="I1632">
            <v>0</v>
          </cell>
          <cell r="J1632">
            <v>1658.16652</v>
          </cell>
          <cell r="K1632">
            <v>0</v>
          </cell>
          <cell r="L1632">
            <v>0</v>
          </cell>
          <cell r="M1632" t="e">
            <v>#N/A</v>
          </cell>
          <cell r="N1632">
            <v>0</v>
          </cell>
          <cell r="O1632">
            <v>0</v>
          </cell>
        </row>
        <row r="1633">
          <cell r="B1633" t="str">
            <v>3301161</v>
          </cell>
          <cell r="C1633" t="str">
            <v>NIMBUS COMPACT 50 M 2Z NET</v>
          </cell>
          <cell r="D1633" t="str">
            <v>Комплект NIMBUS COMPACT 50 M 2Z NET</v>
          </cell>
          <cell r="E1633" t="str">
            <v>NIMBUS COMPACT 50 M 2Z NET</v>
          </cell>
          <cell r="F1633" t="str">
            <v>-</v>
          </cell>
          <cell r="G1633" t="str">
            <v>-</v>
          </cell>
          <cell r="H1633" t="e">
            <v>#N/A</v>
          </cell>
          <cell r="I1633">
            <v>0</v>
          </cell>
          <cell r="J1633">
            <v>1908.9032099999999</v>
          </cell>
          <cell r="K1633">
            <v>0</v>
          </cell>
          <cell r="L1633">
            <v>0</v>
          </cell>
          <cell r="M1633" t="e">
            <v>#N/A</v>
          </cell>
          <cell r="N1633">
            <v>0</v>
          </cell>
          <cell r="O1633">
            <v>0</v>
          </cell>
        </row>
        <row r="1634">
          <cell r="B1634" t="str">
            <v>3301162</v>
          </cell>
          <cell r="C1634" t="str">
            <v>NIMBUS COMPACT 70 M NET</v>
          </cell>
          <cell r="D1634" t="str">
            <v>Комплект NIMBUS COMPACT 70 M NET</v>
          </cell>
          <cell r="E1634" t="str">
            <v>NIMBUS COMPACT 70 M NET</v>
          </cell>
          <cell r="F1634" t="str">
            <v>-</v>
          </cell>
          <cell r="G1634" t="str">
            <v>-</v>
          </cell>
          <cell r="H1634" t="e">
            <v>#N/A</v>
          </cell>
          <cell r="I1634">
            <v>0</v>
          </cell>
          <cell r="J1634">
            <v>1818.43878</v>
          </cell>
          <cell r="K1634">
            <v>0</v>
          </cell>
          <cell r="L1634">
            <v>0</v>
          </cell>
          <cell r="M1634" t="e">
            <v>#N/A</v>
          </cell>
          <cell r="N1634">
            <v>0</v>
          </cell>
          <cell r="O1634">
            <v>0</v>
          </cell>
        </row>
        <row r="1635">
          <cell r="B1635" t="str">
            <v>3301163</v>
          </cell>
          <cell r="C1635" t="str">
            <v>NIMBUS COMPACT 70 M 2Z NET</v>
          </cell>
          <cell r="D1635" t="str">
            <v>Комплект NIMBUS COMPACT 70 M 2Z NET</v>
          </cell>
          <cell r="E1635" t="str">
            <v>NIMBUS COMPACT 70 M 2Z NET</v>
          </cell>
          <cell r="F1635" t="str">
            <v>-</v>
          </cell>
          <cell r="G1635" t="str">
            <v>-</v>
          </cell>
          <cell r="H1635" t="e">
            <v>#N/A</v>
          </cell>
          <cell r="I1635">
            <v>0</v>
          </cell>
          <cell r="J1635">
            <v>2069.1754700000001</v>
          </cell>
          <cell r="K1635">
            <v>0</v>
          </cell>
          <cell r="L1635">
            <v>0</v>
          </cell>
          <cell r="M1635" t="e">
            <v>#N/A</v>
          </cell>
          <cell r="N1635">
            <v>0</v>
          </cell>
          <cell r="O1635">
            <v>0</v>
          </cell>
        </row>
        <row r="1636">
          <cell r="B1636" t="str">
            <v>3301164</v>
          </cell>
          <cell r="C1636" t="str">
            <v>NIMBUS COMPACT 70 M T NET</v>
          </cell>
          <cell r="D1636" t="str">
            <v>Комплект NIMBUS COMPACT 70 M T NET</v>
          </cell>
          <cell r="E1636" t="str">
            <v>NIMBUS COMPACT 70 M T NET</v>
          </cell>
          <cell r="F1636" t="str">
            <v>-</v>
          </cell>
          <cell r="G1636" t="str">
            <v>-</v>
          </cell>
          <cell r="H1636" t="e">
            <v>#N/A</v>
          </cell>
          <cell r="I1636">
            <v>0</v>
          </cell>
          <cell r="J1636">
            <v>2012.11213</v>
          </cell>
          <cell r="K1636">
            <v>0</v>
          </cell>
          <cell r="L1636">
            <v>0</v>
          </cell>
          <cell r="M1636" t="e">
            <v>#N/A</v>
          </cell>
          <cell r="N1636">
            <v>0</v>
          </cell>
          <cell r="O1636">
            <v>0</v>
          </cell>
        </row>
        <row r="1637">
          <cell r="B1637" t="str">
            <v>3301165</v>
          </cell>
          <cell r="C1637" t="str">
            <v>NIMBUS COMPACT 70 M T 2Z NET</v>
          </cell>
          <cell r="D1637" t="str">
            <v>Комплект NIMBUS COMPACT 70 M T 2Z NET</v>
          </cell>
          <cell r="E1637" t="str">
            <v>NIMBUS COMPACT 70 M T 2Z NET</v>
          </cell>
          <cell r="F1637" t="str">
            <v>-</v>
          </cell>
          <cell r="G1637" t="str">
            <v>-</v>
          </cell>
          <cell r="H1637" t="e">
            <v>#N/A</v>
          </cell>
          <cell r="I1637">
            <v>0</v>
          </cell>
          <cell r="J1637">
            <v>2262.8488199999997</v>
          </cell>
          <cell r="K1637">
            <v>0</v>
          </cell>
          <cell r="L1637">
            <v>0</v>
          </cell>
          <cell r="M1637" t="e">
            <v>#N/A</v>
          </cell>
          <cell r="N1637">
            <v>0</v>
          </cell>
          <cell r="O1637">
            <v>0</v>
          </cell>
        </row>
        <row r="1638">
          <cell r="B1638" t="str">
            <v>3301166</v>
          </cell>
          <cell r="C1638" t="str">
            <v>NIMBUS PLUS 40 M H NET</v>
          </cell>
          <cell r="D1638" t="str">
            <v>Комплект NIMBUS PLUS 40 M H NET</v>
          </cell>
          <cell r="E1638" t="str">
            <v>NIMBUS PLUS 40 M H NET</v>
          </cell>
          <cell r="F1638" t="str">
            <v>-</v>
          </cell>
          <cell r="G1638" t="str">
            <v>-</v>
          </cell>
          <cell r="H1638" t="e">
            <v>#N/A</v>
          </cell>
          <cell r="I1638">
            <v>0</v>
          </cell>
          <cell r="J1638">
            <v>1142.5908100000001</v>
          </cell>
          <cell r="K1638">
            <v>0</v>
          </cell>
          <cell r="L1638">
            <v>0</v>
          </cell>
          <cell r="M1638" t="e">
            <v>#N/A</v>
          </cell>
          <cell r="N1638">
            <v>0</v>
          </cell>
          <cell r="O1638">
            <v>0</v>
          </cell>
        </row>
        <row r="1639">
          <cell r="B1639" t="str">
            <v>3301167</v>
          </cell>
          <cell r="C1639" t="str">
            <v>NIMBUS PLUS 40 M NET</v>
          </cell>
          <cell r="D1639" t="str">
            <v>Комплект NIMBUS PLUS 40 M NET</v>
          </cell>
          <cell r="E1639" t="str">
            <v>NIMBUS PLUS 40 M NET</v>
          </cell>
          <cell r="F1639" t="str">
            <v>-</v>
          </cell>
          <cell r="G1639" t="str">
            <v>-</v>
          </cell>
          <cell r="H1639" t="e">
            <v>#N/A</v>
          </cell>
          <cell r="I1639">
            <v>0</v>
          </cell>
          <cell r="J1639">
            <v>1187.95759</v>
          </cell>
          <cell r="K1639">
            <v>0</v>
          </cell>
          <cell r="L1639">
            <v>0</v>
          </cell>
          <cell r="M1639" t="e">
            <v>#N/A</v>
          </cell>
          <cell r="N1639">
            <v>0</v>
          </cell>
          <cell r="O1639">
            <v>0</v>
          </cell>
        </row>
        <row r="1640">
          <cell r="B1640" t="str">
            <v>3301168</v>
          </cell>
          <cell r="C1640" t="str">
            <v>NIMBUS PLUS 40 M 2Z H NET</v>
          </cell>
          <cell r="D1640" t="str">
            <v>Комплект NIMBUS PLUS 40 M 2Z H NET</v>
          </cell>
          <cell r="E1640" t="str">
            <v>NIMBUS PLUS 40 M 2Z H NET</v>
          </cell>
          <cell r="F1640" t="str">
            <v>-</v>
          </cell>
          <cell r="G1640" t="str">
            <v>-</v>
          </cell>
          <cell r="H1640" t="e">
            <v>#N/A</v>
          </cell>
          <cell r="I1640">
            <v>0</v>
          </cell>
          <cell r="J1640">
            <v>1346.1091000000001</v>
          </cell>
          <cell r="K1640">
            <v>0</v>
          </cell>
          <cell r="L1640">
            <v>0</v>
          </cell>
          <cell r="M1640" t="e">
            <v>#N/A</v>
          </cell>
          <cell r="N1640">
            <v>0</v>
          </cell>
          <cell r="O1640">
            <v>0</v>
          </cell>
        </row>
        <row r="1641">
          <cell r="B1641" t="str">
            <v>3301169</v>
          </cell>
          <cell r="C1641" t="str">
            <v>NIMBUS PLUS 40 M 2Z NET</v>
          </cell>
          <cell r="D1641" t="str">
            <v>Комплект NIMBUS PLUS 40 M 2Z NET</v>
          </cell>
          <cell r="E1641" t="str">
            <v>NIMBUS PLUS 40 M 2Z NET</v>
          </cell>
          <cell r="F1641" t="str">
            <v>-</v>
          </cell>
          <cell r="G1641" t="str">
            <v>-</v>
          </cell>
          <cell r="H1641" t="e">
            <v>#N/A</v>
          </cell>
          <cell r="I1641">
            <v>0</v>
          </cell>
          <cell r="J1641">
            <v>1458.31548</v>
          </cell>
          <cell r="K1641">
            <v>0</v>
          </cell>
          <cell r="L1641">
            <v>0</v>
          </cell>
          <cell r="M1641" t="e">
            <v>#N/A</v>
          </cell>
          <cell r="N1641">
            <v>0</v>
          </cell>
          <cell r="O1641">
            <v>0</v>
          </cell>
        </row>
        <row r="1642">
          <cell r="B1642" t="str">
            <v>3301170</v>
          </cell>
          <cell r="C1642" t="str">
            <v>NIMBUS PLUS 50 M H NET</v>
          </cell>
          <cell r="D1642" t="str">
            <v>Комплект NIMBUS PLUS 50 M H NET</v>
          </cell>
          <cell r="E1642" t="str">
            <v>NIMBUS PLUS 50 M H NET</v>
          </cell>
          <cell r="F1642" t="str">
            <v>-</v>
          </cell>
          <cell r="G1642" t="str">
            <v>-</v>
          </cell>
          <cell r="H1642" t="e">
            <v>#N/A</v>
          </cell>
          <cell r="I1642">
            <v>0</v>
          </cell>
          <cell r="J1642">
            <v>1142.5908100000001</v>
          </cell>
          <cell r="K1642">
            <v>0</v>
          </cell>
          <cell r="L1642">
            <v>0</v>
          </cell>
          <cell r="M1642" t="e">
            <v>#N/A</v>
          </cell>
          <cell r="N1642">
            <v>0</v>
          </cell>
          <cell r="O1642">
            <v>0</v>
          </cell>
        </row>
        <row r="1643">
          <cell r="B1643" t="str">
            <v>3301171</v>
          </cell>
          <cell r="C1643" t="str">
            <v>NIMBUS PLUS 50 M NET</v>
          </cell>
          <cell r="D1643" t="str">
            <v>Комплект NIMBUS PLUS 50 M NET</v>
          </cell>
          <cell r="E1643" t="str">
            <v>NIMBUS PLUS 50 M NET</v>
          </cell>
          <cell r="F1643" t="str">
            <v>-</v>
          </cell>
          <cell r="G1643" t="str">
            <v>-</v>
          </cell>
          <cell r="H1643" t="e">
            <v>#N/A</v>
          </cell>
          <cell r="I1643">
            <v>0</v>
          </cell>
          <cell r="J1643">
            <v>1187.95759</v>
          </cell>
          <cell r="K1643">
            <v>0</v>
          </cell>
          <cell r="L1643">
            <v>0</v>
          </cell>
          <cell r="M1643" t="e">
            <v>#N/A</v>
          </cell>
          <cell r="N1643">
            <v>0</v>
          </cell>
          <cell r="O1643">
            <v>0</v>
          </cell>
        </row>
        <row r="1644">
          <cell r="B1644" t="str">
            <v>3301172</v>
          </cell>
          <cell r="C1644" t="str">
            <v>NIMBUS PLUS 50 M 2Z H NET</v>
          </cell>
          <cell r="D1644" t="str">
            <v>Комплект NIMBUS PLUS 50 M 2Z H NET</v>
          </cell>
          <cell r="E1644" t="str">
            <v>NIMBUS PLUS 50 M 2Z H NET</v>
          </cell>
          <cell r="F1644" t="str">
            <v>-</v>
          </cell>
          <cell r="G1644" t="str">
            <v>-</v>
          </cell>
          <cell r="H1644" t="e">
            <v>#N/A</v>
          </cell>
          <cell r="I1644">
            <v>0</v>
          </cell>
          <cell r="J1644">
            <v>1346.1091000000001</v>
          </cell>
          <cell r="K1644">
            <v>0</v>
          </cell>
          <cell r="L1644">
            <v>0</v>
          </cell>
          <cell r="M1644" t="e">
            <v>#N/A</v>
          </cell>
          <cell r="N1644">
            <v>0</v>
          </cell>
          <cell r="O1644">
            <v>0</v>
          </cell>
        </row>
        <row r="1645">
          <cell r="B1645" t="str">
            <v>3301173</v>
          </cell>
          <cell r="C1645" t="str">
            <v>NIMBUS PLUS 50 M 2Z NET</v>
          </cell>
          <cell r="D1645" t="str">
            <v>Комплект NIMBUS PLUS 50 M 2Z NET</v>
          </cell>
          <cell r="E1645" t="str">
            <v>NIMBUS PLUS 50 M 2Z NET</v>
          </cell>
          <cell r="F1645" t="str">
            <v>-</v>
          </cell>
          <cell r="G1645" t="str">
            <v>-</v>
          </cell>
          <cell r="H1645" t="e">
            <v>#N/A</v>
          </cell>
          <cell r="I1645">
            <v>0</v>
          </cell>
          <cell r="J1645">
            <v>1458.31548</v>
          </cell>
          <cell r="K1645">
            <v>0</v>
          </cell>
          <cell r="L1645">
            <v>0</v>
          </cell>
          <cell r="M1645" t="e">
            <v>#N/A</v>
          </cell>
          <cell r="N1645">
            <v>0</v>
          </cell>
          <cell r="O1645">
            <v>0</v>
          </cell>
        </row>
        <row r="1646">
          <cell r="B1646" t="str">
            <v>3301174</v>
          </cell>
          <cell r="C1646" t="str">
            <v>NIMBUS PLUS 70 M H NET</v>
          </cell>
          <cell r="D1646" t="str">
            <v>Комплект NIMBUS PLUS 70 M H NET</v>
          </cell>
          <cell r="E1646" t="str">
            <v>NIMBUS PLUS 70 M H NET</v>
          </cell>
          <cell r="F1646" t="str">
            <v>-</v>
          </cell>
          <cell r="G1646" t="str">
            <v>-</v>
          </cell>
          <cell r="H1646" t="e">
            <v>#N/A</v>
          </cell>
          <cell r="I1646">
            <v>0</v>
          </cell>
          <cell r="J1646">
            <v>1302.8630700000001</v>
          </cell>
          <cell r="K1646">
            <v>0</v>
          </cell>
          <cell r="L1646">
            <v>0</v>
          </cell>
          <cell r="M1646" t="e">
            <v>#N/A</v>
          </cell>
          <cell r="N1646">
            <v>0</v>
          </cell>
          <cell r="O1646">
            <v>0</v>
          </cell>
        </row>
        <row r="1647">
          <cell r="B1647" t="str">
            <v>3301175</v>
          </cell>
          <cell r="C1647" t="str">
            <v>NIMBUS PLUS 70 M NET</v>
          </cell>
          <cell r="D1647" t="str">
            <v>Комплект NIMBUS PLUS 70 M NET</v>
          </cell>
          <cell r="E1647" t="str">
            <v>NIMBUS PLUS 70 M NET</v>
          </cell>
          <cell r="F1647" t="str">
            <v>-</v>
          </cell>
          <cell r="G1647" t="str">
            <v>-</v>
          </cell>
          <cell r="H1647" t="e">
            <v>#N/A</v>
          </cell>
          <cell r="I1647">
            <v>0</v>
          </cell>
          <cell r="J1647">
            <v>1348.2298500000002</v>
          </cell>
          <cell r="K1647">
            <v>0</v>
          </cell>
          <cell r="L1647">
            <v>0</v>
          </cell>
          <cell r="M1647" t="e">
            <v>#N/A</v>
          </cell>
          <cell r="N1647">
            <v>0</v>
          </cell>
          <cell r="O1647">
            <v>0</v>
          </cell>
        </row>
        <row r="1648">
          <cell r="B1648" t="str">
            <v>3301176</v>
          </cell>
          <cell r="C1648" t="str">
            <v>NIMBUS PLUS 70 M 2Z H NET</v>
          </cell>
          <cell r="D1648" t="str">
            <v>Комплект NIMBUS PLUS 70 M 2Z H NET</v>
          </cell>
          <cell r="E1648" t="str">
            <v>NIMBUS PLUS 70 M 2Z H NET</v>
          </cell>
          <cell r="F1648" t="str">
            <v>-</v>
          </cell>
          <cell r="G1648" t="str">
            <v>-</v>
          </cell>
          <cell r="H1648" t="e">
            <v>#N/A</v>
          </cell>
          <cell r="I1648">
            <v>0</v>
          </cell>
          <cell r="J1648">
            <v>1506.3813600000001</v>
          </cell>
          <cell r="K1648">
            <v>0</v>
          </cell>
          <cell r="L1648">
            <v>0</v>
          </cell>
          <cell r="M1648" t="e">
            <v>#N/A</v>
          </cell>
          <cell r="N1648">
            <v>0</v>
          </cell>
          <cell r="O1648">
            <v>0</v>
          </cell>
        </row>
        <row r="1649">
          <cell r="B1649" t="str">
            <v>3301177</v>
          </cell>
          <cell r="C1649" t="str">
            <v>NIMBUS PLUS 70 M 2Z NET</v>
          </cell>
          <cell r="D1649" t="str">
            <v>Комплект NIMBUS PLUS 70 M 2Z NET</v>
          </cell>
          <cell r="E1649" t="str">
            <v>NIMBUS PLUS 70 M 2Z NET</v>
          </cell>
          <cell r="F1649" t="str">
            <v>-</v>
          </cell>
          <cell r="G1649" t="str">
            <v>-</v>
          </cell>
          <cell r="H1649" t="e">
            <v>#N/A</v>
          </cell>
          <cell r="I1649">
            <v>0</v>
          </cell>
          <cell r="J1649">
            <v>1618.5877399999999</v>
          </cell>
          <cell r="K1649">
            <v>0</v>
          </cell>
          <cell r="L1649">
            <v>0</v>
          </cell>
          <cell r="M1649" t="e">
            <v>#N/A</v>
          </cell>
          <cell r="N1649">
            <v>0</v>
          </cell>
          <cell r="O1649">
            <v>0</v>
          </cell>
        </row>
        <row r="1650">
          <cell r="B1650" t="str">
            <v>3301178</v>
          </cell>
          <cell r="C1650" t="str">
            <v>NIMBUS PLUS 70 M T H NET</v>
          </cell>
          <cell r="D1650" t="str">
            <v>Комплект NIMBUS PLUS 70 M T H NET</v>
          </cell>
          <cell r="E1650" t="str">
            <v>NIMBUS PLUS 70 M T H NET</v>
          </cell>
          <cell r="F1650" t="str">
            <v>-</v>
          </cell>
          <cell r="G1650" t="str">
            <v>-</v>
          </cell>
          <cell r="H1650" t="e">
            <v>#N/A</v>
          </cell>
          <cell r="I1650">
            <v>0</v>
          </cell>
          <cell r="J1650">
            <v>1496.5364199999999</v>
          </cell>
          <cell r="K1650">
            <v>0</v>
          </cell>
          <cell r="L1650">
            <v>0</v>
          </cell>
          <cell r="M1650" t="e">
            <v>#N/A</v>
          </cell>
          <cell r="N1650">
            <v>0</v>
          </cell>
          <cell r="O1650">
            <v>0</v>
          </cell>
        </row>
        <row r="1651">
          <cell r="B1651" t="str">
            <v>3301179</v>
          </cell>
          <cell r="C1651" t="str">
            <v>NIMBUS PLUS 70 M T NET</v>
          </cell>
          <cell r="D1651" t="str">
            <v>Комплект NIMBUS PLUS 70 M T NET</v>
          </cell>
          <cell r="E1651" t="str">
            <v>NIMBUS PLUS 70 M T NET</v>
          </cell>
          <cell r="F1651" t="str">
            <v>-</v>
          </cell>
          <cell r="G1651" t="str">
            <v>-</v>
          </cell>
          <cell r="H1651" t="e">
            <v>#N/A</v>
          </cell>
          <cell r="I1651">
            <v>0</v>
          </cell>
          <cell r="J1651">
            <v>1541.9032</v>
          </cell>
          <cell r="K1651">
            <v>0</v>
          </cell>
          <cell r="L1651">
            <v>0</v>
          </cell>
          <cell r="M1651" t="e">
            <v>#N/A</v>
          </cell>
          <cell r="N1651">
            <v>0</v>
          </cell>
          <cell r="O1651">
            <v>0</v>
          </cell>
        </row>
        <row r="1652">
          <cell r="B1652" t="str">
            <v>3301180</v>
          </cell>
          <cell r="C1652" t="str">
            <v>NIMBUS PLUS 70 M T 2Z H NET</v>
          </cell>
          <cell r="D1652" t="str">
            <v>Комплект NIMBUS PLUS 70 M T 2Z H NET</v>
          </cell>
          <cell r="E1652" t="str">
            <v>NIMBUS PLUS 70 M T 2Z H NET</v>
          </cell>
          <cell r="F1652" t="str">
            <v>-</v>
          </cell>
          <cell r="G1652" t="str">
            <v>-</v>
          </cell>
          <cell r="H1652" t="e">
            <v>#N/A</v>
          </cell>
          <cell r="I1652">
            <v>0</v>
          </cell>
          <cell r="J1652">
            <v>1700.0547099999999</v>
          </cell>
          <cell r="K1652">
            <v>0</v>
          </cell>
          <cell r="L1652">
            <v>0</v>
          </cell>
          <cell r="M1652" t="e">
            <v>#N/A</v>
          </cell>
          <cell r="N1652">
            <v>0</v>
          </cell>
          <cell r="O1652">
            <v>0</v>
          </cell>
        </row>
        <row r="1653">
          <cell r="B1653" t="str">
            <v>3301181</v>
          </cell>
          <cell r="C1653" t="str">
            <v>NIMBUS PLUS 70 M T 2Z NET</v>
          </cell>
          <cell r="D1653" t="str">
            <v>Комплект NIMBUS PLUS 70 M T 2Z NET</v>
          </cell>
          <cell r="E1653" t="str">
            <v>NIMBUS PLUS 70 M T 2Z NET</v>
          </cell>
          <cell r="F1653" t="str">
            <v>-</v>
          </cell>
          <cell r="G1653" t="str">
            <v>-</v>
          </cell>
          <cell r="H1653" t="e">
            <v>#N/A</v>
          </cell>
          <cell r="I1653">
            <v>0</v>
          </cell>
          <cell r="J1653">
            <v>1812.2610900000002</v>
          </cell>
          <cell r="K1653">
            <v>0</v>
          </cell>
          <cell r="L1653">
            <v>0</v>
          </cell>
          <cell r="M1653" t="e">
            <v>#N/A</v>
          </cell>
          <cell r="N1653">
            <v>0</v>
          </cell>
          <cell r="O1653">
            <v>0</v>
          </cell>
        </row>
        <row r="1654">
          <cell r="B1654" t="str">
            <v>3301182</v>
          </cell>
          <cell r="C1654" t="str">
            <v>NIMBUS PLUS 90 M T NET</v>
          </cell>
          <cell r="D1654" t="str">
            <v>Комплект NIMBUS PLUS 90 M T NET</v>
          </cell>
          <cell r="E1654" t="str">
            <v>NIMBUS PLUS 90 M T NET</v>
          </cell>
          <cell r="F1654" t="str">
            <v>-</v>
          </cell>
          <cell r="G1654" t="str">
            <v>-</v>
          </cell>
          <cell r="H1654" t="e">
            <v>#N/A</v>
          </cell>
          <cell r="I1654">
            <v>0</v>
          </cell>
          <cell r="J1654">
            <v>1822.2793300000001</v>
          </cell>
          <cell r="K1654">
            <v>0</v>
          </cell>
          <cell r="L1654">
            <v>0</v>
          </cell>
          <cell r="M1654" t="e">
            <v>#N/A</v>
          </cell>
          <cell r="N1654">
            <v>0</v>
          </cell>
          <cell r="O1654">
            <v>0</v>
          </cell>
        </row>
        <row r="1655">
          <cell r="B1655" t="str">
            <v>3301183</v>
          </cell>
          <cell r="C1655" t="str">
            <v>NIMBUS PLUS 110 M T NET</v>
          </cell>
          <cell r="D1655" t="str">
            <v>Комплект NIMBUS PLUS 110 M T NET</v>
          </cell>
          <cell r="E1655" t="str">
            <v>NIMBUS PLUS 110 M T NET</v>
          </cell>
          <cell r="F1655" t="str">
            <v>-</v>
          </cell>
          <cell r="G1655" t="str">
            <v>-</v>
          </cell>
          <cell r="H1655" t="e">
            <v>#N/A</v>
          </cell>
          <cell r="I1655">
            <v>0</v>
          </cell>
          <cell r="J1655">
            <v>1822.2793300000001</v>
          </cell>
          <cell r="K1655">
            <v>0</v>
          </cell>
          <cell r="L1655">
            <v>0</v>
          </cell>
          <cell r="M1655" t="e">
            <v>#N/A</v>
          </cell>
          <cell r="N1655">
            <v>0</v>
          </cell>
          <cell r="O1655">
            <v>0</v>
          </cell>
        </row>
        <row r="1656">
          <cell r="B1656" t="str">
            <v>3301184</v>
          </cell>
          <cell r="C1656" t="str">
            <v>NIMBUS POCKET 40 M NET</v>
          </cell>
          <cell r="D1656" t="str">
            <v>Комплект NIMBUS POCKET 40 M NET</v>
          </cell>
          <cell r="E1656" t="str">
            <v>NIMBUS POCKET 40 M NET</v>
          </cell>
          <cell r="F1656" t="str">
            <v>-</v>
          </cell>
          <cell r="G1656" t="str">
            <v>-</v>
          </cell>
          <cell r="H1656" t="e">
            <v>#N/A</v>
          </cell>
          <cell r="I1656">
            <v>0</v>
          </cell>
          <cell r="J1656">
            <v>896.47041000000002</v>
          </cell>
          <cell r="K1656">
            <v>0</v>
          </cell>
          <cell r="L1656">
            <v>0</v>
          </cell>
          <cell r="M1656" t="e">
            <v>#N/A</v>
          </cell>
          <cell r="N1656">
            <v>0</v>
          </cell>
          <cell r="O1656">
            <v>0</v>
          </cell>
        </row>
        <row r="1657">
          <cell r="B1657" t="str">
            <v>3301185</v>
          </cell>
          <cell r="C1657" t="str">
            <v>NIMBUS POCKET 50 M NET</v>
          </cell>
          <cell r="D1657" t="str">
            <v>Комплект NIMBUS POCKET 50 M NET</v>
          </cell>
          <cell r="E1657" t="str">
            <v>NIMBUS POCKET 50 M NET</v>
          </cell>
          <cell r="F1657" t="str">
            <v>-</v>
          </cell>
          <cell r="G1657" t="str">
            <v>-</v>
          </cell>
          <cell r="H1657" t="e">
            <v>#N/A</v>
          </cell>
          <cell r="I1657">
            <v>0</v>
          </cell>
          <cell r="J1657">
            <v>896.47041000000002</v>
          </cell>
          <cell r="K1657">
            <v>0</v>
          </cell>
          <cell r="L1657">
            <v>0</v>
          </cell>
          <cell r="M1657" t="e">
            <v>#N/A</v>
          </cell>
          <cell r="N1657">
            <v>0</v>
          </cell>
          <cell r="O1657">
            <v>0</v>
          </cell>
        </row>
        <row r="1658">
          <cell r="B1658" t="str">
            <v>3301186</v>
          </cell>
          <cell r="C1658" t="str">
            <v>NIMBUS POCKET 70 M NET</v>
          </cell>
          <cell r="D1658" t="str">
            <v>Комплект NIMBUS POCKET 70 M NET</v>
          </cell>
          <cell r="E1658" t="str">
            <v>NIMBUS POCKET 70 M NET</v>
          </cell>
          <cell r="F1658" t="str">
            <v>-</v>
          </cell>
          <cell r="G1658" t="str">
            <v>-</v>
          </cell>
          <cell r="H1658" t="e">
            <v>#N/A</v>
          </cell>
          <cell r="I1658">
            <v>0</v>
          </cell>
          <cell r="J1658">
            <v>1056.7426699999999</v>
          </cell>
          <cell r="K1658">
            <v>0</v>
          </cell>
          <cell r="L1658">
            <v>0</v>
          </cell>
          <cell r="M1658" t="e">
            <v>#N/A</v>
          </cell>
          <cell r="N1658">
            <v>0</v>
          </cell>
          <cell r="O1658">
            <v>0</v>
          </cell>
        </row>
        <row r="1659">
          <cell r="B1659" t="str">
            <v>3301187</v>
          </cell>
          <cell r="C1659" t="str">
            <v>NIMBUS POCKET 70 M T NET</v>
          </cell>
          <cell r="D1659" t="str">
            <v>Комплект NIMBUS POCKET 70 M T NET</v>
          </cell>
          <cell r="E1659" t="str">
            <v>NIMBUS POCKET 70 M T NET</v>
          </cell>
          <cell r="F1659" t="str">
            <v>-</v>
          </cell>
          <cell r="G1659" t="str">
            <v>-</v>
          </cell>
          <cell r="H1659" t="e">
            <v>#N/A</v>
          </cell>
          <cell r="I1659">
            <v>0</v>
          </cell>
          <cell r="J1659">
            <v>1250.4160200000001</v>
          </cell>
          <cell r="K1659">
            <v>0</v>
          </cell>
          <cell r="L1659">
            <v>0</v>
          </cell>
          <cell r="M1659" t="e">
            <v>#N/A</v>
          </cell>
          <cell r="N1659">
            <v>0</v>
          </cell>
          <cell r="O1659">
            <v>0</v>
          </cell>
        </row>
        <row r="1660">
          <cell r="B1660" t="str">
            <v>3301188</v>
          </cell>
          <cell r="C1660" t="str">
            <v>NIMBUS POCKET 90 M T NET</v>
          </cell>
          <cell r="D1660" t="str">
            <v>Комплект NIMBUS POCKET 90 M T NET</v>
          </cell>
          <cell r="E1660" t="str">
            <v>NIMBUS POCKET 90 M T NET</v>
          </cell>
          <cell r="F1660" t="str">
            <v>-</v>
          </cell>
          <cell r="G1660" t="str">
            <v>-</v>
          </cell>
          <cell r="H1660" t="e">
            <v>#N/A</v>
          </cell>
          <cell r="I1660">
            <v>0</v>
          </cell>
          <cell r="J1660">
            <v>1510.05125</v>
          </cell>
          <cell r="K1660">
            <v>0</v>
          </cell>
          <cell r="L1660">
            <v>0</v>
          </cell>
          <cell r="M1660" t="e">
            <v>#N/A</v>
          </cell>
          <cell r="N1660">
            <v>0</v>
          </cell>
          <cell r="O1660">
            <v>0</v>
          </cell>
        </row>
        <row r="1661">
          <cell r="B1661" t="str">
            <v>3301189</v>
          </cell>
          <cell r="C1661" t="str">
            <v>NIMBUS POCKET 110 M T NET</v>
          </cell>
          <cell r="D1661" t="str">
            <v>Комплект NIMBUS POCKET 110 M T NET</v>
          </cell>
          <cell r="E1661" t="str">
            <v>NIMBUS POCKET 110 M T NET</v>
          </cell>
          <cell r="F1661" t="str">
            <v>-</v>
          </cell>
          <cell r="G1661" t="str">
            <v>-</v>
          </cell>
          <cell r="H1661" t="e">
            <v>#N/A</v>
          </cell>
          <cell r="I1661">
            <v>0</v>
          </cell>
          <cell r="J1661">
            <v>1510.05125</v>
          </cell>
          <cell r="K1661">
            <v>0</v>
          </cell>
          <cell r="L1661">
            <v>0</v>
          </cell>
          <cell r="M1661" t="e">
            <v>#N/A</v>
          </cell>
          <cell r="N1661">
            <v>0</v>
          </cell>
          <cell r="O1661">
            <v>0</v>
          </cell>
        </row>
        <row r="1662">
          <cell r="B1662" t="str">
            <v>3301211</v>
          </cell>
          <cell r="C1662" t="str">
            <v>CLAS B ONE 24</v>
          </cell>
          <cell r="D1662" t="str">
            <v>CLAS B ONE 24</v>
          </cell>
          <cell r="E1662" t="str">
            <v>CLAS B ONE 24</v>
          </cell>
          <cell r="F1662" t="str">
            <v>-</v>
          </cell>
          <cell r="G1662" t="str">
            <v>-</v>
          </cell>
          <cell r="H1662" t="e">
            <v>#N/A</v>
          </cell>
          <cell r="I1662">
            <v>0</v>
          </cell>
          <cell r="J1662">
            <v>598.82045999999991</v>
          </cell>
          <cell r="K1662">
            <v>0</v>
          </cell>
          <cell r="L1662">
            <v>0</v>
          </cell>
          <cell r="M1662" t="e">
            <v>#N/A</v>
          </cell>
          <cell r="N1662">
            <v>0</v>
          </cell>
          <cell r="O1662">
            <v>0</v>
          </cell>
        </row>
        <row r="1663">
          <cell r="B1663" t="str">
            <v>3301212</v>
          </cell>
          <cell r="C1663" t="str">
            <v>CLAS B ONE 35</v>
          </cell>
          <cell r="D1663" t="str">
            <v>CLAS B ONE 35</v>
          </cell>
          <cell r="E1663" t="str">
            <v>CLAS B ONE 35</v>
          </cell>
          <cell r="F1663" t="str">
            <v>-</v>
          </cell>
          <cell r="G1663" t="str">
            <v>-</v>
          </cell>
          <cell r="H1663" t="e">
            <v>#N/A</v>
          </cell>
          <cell r="I1663">
            <v>0</v>
          </cell>
          <cell r="J1663">
            <v>634.47278000000006</v>
          </cell>
          <cell r="K1663">
            <v>0</v>
          </cell>
          <cell r="L1663">
            <v>0</v>
          </cell>
          <cell r="M1663" t="e">
            <v>#N/A</v>
          </cell>
          <cell r="N1663">
            <v>0</v>
          </cell>
          <cell r="O1663">
            <v>0</v>
          </cell>
        </row>
        <row r="1664">
          <cell r="B1664" t="str">
            <v>3301214</v>
          </cell>
          <cell r="C1664" t="str">
            <v>CLAS B X 28 FF</v>
          </cell>
          <cell r="D1664" t="str">
            <v>CLAS B X 28 FF</v>
          </cell>
          <cell r="E1664" t="str">
            <v>CLAS B X 28 FF</v>
          </cell>
          <cell r="F1664">
            <v>614.14992999999993</v>
          </cell>
          <cell r="G1664">
            <v>614.15</v>
          </cell>
          <cell r="H1664">
            <v>573.34406000000001</v>
          </cell>
          <cell r="I1664">
            <v>519.99167000000011</v>
          </cell>
          <cell r="J1664">
            <v>519.99167</v>
          </cell>
          <cell r="K1664">
            <v>73697.991599999994</v>
          </cell>
          <cell r="L1664">
            <v>42990.5</v>
          </cell>
          <cell r="M1664">
            <v>50454.277280000002</v>
          </cell>
          <cell r="N1664">
            <v>0</v>
          </cell>
          <cell r="O1664">
            <v>153653.37279801603</v>
          </cell>
        </row>
        <row r="1665">
          <cell r="B1665" t="str">
            <v>3301225</v>
          </cell>
          <cell r="C1665" t="str">
            <v>GENUS ONE EXT 25</v>
          </cell>
          <cell r="D1665" t="str">
            <v>GENUS ONE EXT 25</v>
          </cell>
          <cell r="E1665" t="str">
            <v>GENUS ONE EXT 25</v>
          </cell>
          <cell r="F1665" t="str">
            <v>-</v>
          </cell>
          <cell r="G1665" t="str">
            <v>-</v>
          </cell>
          <cell r="H1665" t="e">
            <v>#N/A</v>
          </cell>
          <cell r="I1665">
            <v>0</v>
          </cell>
          <cell r="J1665">
            <v>419.78370000000001</v>
          </cell>
          <cell r="K1665">
            <v>0</v>
          </cell>
          <cell r="L1665">
            <v>0</v>
          </cell>
          <cell r="M1665" t="e">
            <v>#N/A</v>
          </cell>
          <cell r="N1665">
            <v>0</v>
          </cell>
          <cell r="O1665">
            <v>0</v>
          </cell>
        </row>
        <row r="1666">
          <cell r="B1666" t="str">
            <v>3301226</v>
          </cell>
          <cell r="C1666" t="str">
            <v>GENUS ONE IN 25</v>
          </cell>
          <cell r="D1666" t="str">
            <v>GENUS ONE IN 25</v>
          </cell>
          <cell r="E1666" t="str">
            <v>GENUS ONE IN 25</v>
          </cell>
          <cell r="F1666" t="str">
            <v>-</v>
          </cell>
          <cell r="G1666" t="str">
            <v>-</v>
          </cell>
          <cell r="H1666" t="e">
            <v>#N/A</v>
          </cell>
          <cell r="I1666">
            <v>0</v>
          </cell>
          <cell r="J1666">
            <v>398.38191999999998</v>
          </cell>
          <cell r="K1666">
            <v>0</v>
          </cell>
          <cell r="L1666">
            <v>0</v>
          </cell>
          <cell r="M1666" t="e">
            <v>#N/A</v>
          </cell>
          <cell r="N1666">
            <v>0</v>
          </cell>
          <cell r="O1666">
            <v>0</v>
          </cell>
        </row>
        <row r="1667">
          <cell r="B1667" t="str">
            <v>3301227</v>
          </cell>
          <cell r="C1667" t="str">
            <v>GENUS ONE IN SYSTEM 25</v>
          </cell>
          <cell r="D1667" t="str">
            <v>GENUS ONE IN SYSTEM 25</v>
          </cell>
          <cell r="E1667" t="str">
            <v>GENUS ONE IN SYSTEM 25</v>
          </cell>
          <cell r="F1667" t="str">
            <v>-</v>
          </cell>
          <cell r="G1667" t="str">
            <v>-</v>
          </cell>
          <cell r="H1667" t="e">
            <v>#N/A</v>
          </cell>
          <cell r="I1667">
            <v>0</v>
          </cell>
          <cell r="J1667">
            <v>364.98169000000001</v>
          </cell>
          <cell r="K1667">
            <v>0</v>
          </cell>
          <cell r="L1667">
            <v>0</v>
          </cell>
          <cell r="M1667" t="e">
            <v>#N/A</v>
          </cell>
          <cell r="N1667">
            <v>0</v>
          </cell>
          <cell r="O1667">
            <v>0</v>
          </cell>
        </row>
        <row r="1668">
          <cell r="B1668" t="str">
            <v>3301228</v>
          </cell>
          <cell r="C1668" t="str">
            <v xml:space="preserve">CLAS ONE EXT 25 </v>
          </cell>
          <cell r="D1668" t="str">
            <v xml:space="preserve">CLAS ONE EXT 25 </v>
          </cell>
          <cell r="E1668" t="str">
            <v xml:space="preserve">CLAS ONE EXT 25 </v>
          </cell>
          <cell r="F1668" t="str">
            <v>-</v>
          </cell>
          <cell r="G1668" t="str">
            <v>-</v>
          </cell>
          <cell r="H1668" t="e">
            <v>#N/A</v>
          </cell>
          <cell r="I1668">
            <v>0</v>
          </cell>
          <cell r="J1668">
            <v>382.97399999999999</v>
          </cell>
          <cell r="K1668">
            <v>0</v>
          </cell>
          <cell r="L1668">
            <v>0</v>
          </cell>
          <cell r="M1668" t="e">
            <v>#N/A</v>
          </cell>
          <cell r="N1668">
            <v>0</v>
          </cell>
          <cell r="O1668">
            <v>0</v>
          </cell>
        </row>
        <row r="1669">
          <cell r="B1669" t="str">
            <v>3301229</v>
          </cell>
          <cell r="C1669" t="str">
            <v>CARES PREMIUM EXT 25</v>
          </cell>
          <cell r="D1669" t="str">
            <v>CARES PREMIUM EXT 25</v>
          </cell>
          <cell r="E1669" t="str">
            <v>CARES PREMIUM EXT 25</v>
          </cell>
          <cell r="F1669" t="str">
            <v>-</v>
          </cell>
          <cell r="G1669" t="str">
            <v>-</v>
          </cell>
          <cell r="H1669" t="e">
            <v>#N/A</v>
          </cell>
          <cell r="I1669">
            <v>0</v>
          </cell>
          <cell r="J1669">
            <v>372.51815000000005</v>
          </cell>
          <cell r="K1669">
            <v>0</v>
          </cell>
          <cell r="L1669">
            <v>0</v>
          </cell>
          <cell r="M1669" t="e">
            <v>#N/A</v>
          </cell>
          <cell r="N1669">
            <v>0</v>
          </cell>
          <cell r="O1669">
            <v>0</v>
          </cell>
        </row>
        <row r="1670">
          <cell r="B1670" t="str">
            <v>3301230</v>
          </cell>
          <cell r="C1670" t="str">
            <v xml:space="preserve">CARES PREMIUM EXT 30 </v>
          </cell>
          <cell r="D1670" t="str">
            <v xml:space="preserve">CARES PREMIUM EXT 30 </v>
          </cell>
          <cell r="E1670" t="str">
            <v xml:space="preserve">CARES PREMIUM EXT 30 </v>
          </cell>
          <cell r="F1670" t="str">
            <v>-</v>
          </cell>
          <cell r="G1670" t="str">
            <v>-</v>
          </cell>
          <cell r="H1670" t="e">
            <v>#N/A</v>
          </cell>
          <cell r="I1670">
            <v>0</v>
          </cell>
          <cell r="J1670">
            <v>383.95184</v>
          </cell>
          <cell r="K1670">
            <v>0</v>
          </cell>
          <cell r="L1670">
            <v>0</v>
          </cell>
          <cell r="M1670" t="e">
            <v>#N/A</v>
          </cell>
          <cell r="N1670">
            <v>0</v>
          </cell>
          <cell r="O1670">
            <v>0</v>
          </cell>
        </row>
        <row r="1671">
          <cell r="B1671" t="str">
            <v>3301231</v>
          </cell>
          <cell r="C1671" t="str">
            <v xml:space="preserve">CARES PREMIUM IN 25 </v>
          </cell>
          <cell r="D1671" t="str">
            <v xml:space="preserve">CARES PREMIUM IN 25 </v>
          </cell>
          <cell r="E1671" t="str">
            <v xml:space="preserve">CARES PREMIUM IN 25 </v>
          </cell>
          <cell r="F1671" t="str">
            <v>-</v>
          </cell>
          <cell r="G1671" t="str">
            <v>-</v>
          </cell>
          <cell r="H1671" t="e">
            <v>#N/A</v>
          </cell>
          <cell r="I1671">
            <v>0</v>
          </cell>
          <cell r="J1671">
            <v>348.13526000000002</v>
          </cell>
          <cell r="K1671">
            <v>0</v>
          </cell>
          <cell r="L1671">
            <v>0</v>
          </cell>
          <cell r="M1671" t="e">
            <v>#N/A</v>
          </cell>
          <cell r="N1671">
            <v>0</v>
          </cell>
          <cell r="O1671">
            <v>0</v>
          </cell>
        </row>
        <row r="1672">
          <cell r="B1672" t="str">
            <v>3301232</v>
          </cell>
          <cell r="C1672" t="str">
            <v xml:space="preserve">CARES PREMIUM IN 30 </v>
          </cell>
          <cell r="D1672" t="str">
            <v xml:space="preserve">CARES PREMIUM IN 30 </v>
          </cell>
          <cell r="E1672" t="str">
            <v xml:space="preserve">CARES PREMIUM IN 30 </v>
          </cell>
          <cell r="F1672" t="str">
            <v>-</v>
          </cell>
          <cell r="G1672" t="str">
            <v>-</v>
          </cell>
          <cell r="H1672" t="e">
            <v>#N/A</v>
          </cell>
          <cell r="I1672">
            <v>0</v>
          </cell>
          <cell r="J1672">
            <v>360.62804999999997</v>
          </cell>
          <cell r="K1672">
            <v>0</v>
          </cell>
          <cell r="L1672">
            <v>0</v>
          </cell>
          <cell r="M1672" t="e">
            <v>#N/A</v>
          </cell>
          <cell r="N1672">
            <v>0</v>
          </cell>
          <cell r="O1672">
            <v>0</v>
          </cell>
        </row>
        <row r="1673">
          <cell r="B1673" t="str">
            <v>3301313</v>
          </cell>
          <cell r="C1673" t="str">
            <v>CLAS X 24 CF EU</v>
          </cell>
          <cell r="D1673" t="str">
            <v>CLAS X 24 CF EU</v>
          </cell>
          <cell r="E1673" t="str">
            <v>CLAS X 24 CF EU</v>
          </cell>
          <cell r="F1673" t="str">
            <v>-</v>
          </cell>
          <cell r="G1673" t="str">
            <v>-</v>
          </cell>
          <cell r="H1673" t="e">
            <v>#N/A</v>
          </cell>
          <cell r="I1673">
            <v>0</v>
          </cell>
          <cell r="J1673">
            <v>234.06128000000001</v>
          </cell>
          <cell r="K1673">
            <v>0</v>
          </cell>
          <cell r="L1673">
            <v>0</v>
          </cell>
          <cell r="M1673" t="e">
            <v>#N/A</v>
          </cell>
          <cell r="N1673">
            <v>0</v>
          </cell>
          <cell r="O1673">
            <v>0</v>
          </cell>
        </row>
        <row r="1674">
          <cell r="B1674" t="str">
            <v>3301314</v>
          </cell>
          <cell r="C1674" t="str">
            <v>CLAS X 28 CF EU</v>
          </cell>
          <cell r="D1674" t="str">
            <v>CLAS X 28 CF EU</v>
          </cell>
          <cell r="E1674" t="str">
            <v>CLAS X 28 CF EU</v>
          </cell>
          <cell r="F1674" t="str">
            <v>-</v>
          </cell>
          <cell r="G1674" t="str">
            <v>-</v>
          </cell>
          <cell r="H1674" t="e">
            <v>#N/A</v>
          </cell>
          <cell r="I1674">
            <v>0</v>
          </cell>
          <cell r="J1674">
            <v>230.83387999999999</v>
          </cell>
          <cell r="K1674">
            <v>0</v>
          </cell>
          <cell r="L1674">
            <v>0</v>
          </cell>
          <cell r="M1674" t="e">
            <v>#N/A</v>
          </cell>
          <cell r="N1674">
            <v>0</v>
          </cell>
          <cell r="O1674">
            <v>0</v>
          </cell>
        </row>
        <row r="1675">
          <cell r="B1675" t="str">
            <v>3301315</v>
          </cell>
          <cell r="C1675" t="str">
            <v>CARES X 24 CF EU</v>
          </cell>
          <cell r="D1675" t="str">
            <v>CARES X 24 CF EU</v>
          </cell>
          <cell r="E1675" t="str">
            <v>CARES X 24 CF EU</v>
          </cell>
          <cell r="F1675" t="str">
            <v>-</v>
          </cell>
          <cell r="G1675" t="str">
            <v>-</v>
          </cell>
          <cell r="H1675" t="e">
            <v>#N/A</v>
          </cell>
          <cell r="I1675">
            <v>0</v>
          </cell>
          <cell r="J1675">
            <v>226.82607000000002</v>
          </cell>
          <cell r="K1675">
            <v>0</v>
          </cell>
          <cell r="L1675">
            <v>0</v>
          </cell>
          <cell r="M1675" t="e">
            <v>#N/A</v>
          </cell>
          <cell r="N1675">
            <v>0</v>
          </cell>
          <cell r="O1675">
            <v>0</v>
          </cell>
        </row>
        <row r="1676">
          <cell r="B1676" t="str">
            <v>3301317</v>
          </cell>
          <cell r="C1676" t="str">
            <v>HS X 24 CF EU</v>
          </cell>
          <cell r="D1676" t="str">
            <v>HS X 24 CF EU</v>
          </cell>
          <cell r="E1676" t="str">
            <v>HS X 24 CF EU</v>
          </cell>
          <cell r="F1676" t="str">
            <v>-</v>
          </cell>
          <cell r="G1676" t="str">
            <v>-</v>
          </cell>
          <cell r="H1676" t="e">
            <v>#N/A</v>
          </cell>
          <cell r="I1676">
            <v>0</v>
          </cell>
          <cell r="J1676">
            <v>226.48167000000001</v>
          </cell>
          <cell r="K1676">
            <v>0</v>
          </cell>
          <cell r="L1676">
            <v>0</v>
          </cell>
          <cell r="M1676" t="e">
            <v>#N/A</v>
          </cell>
          <cell r="N1676">
            <v>0</v>
          </cell>
          <cell r="O1676">
            <v>0</v>
          </cell>
        </row>
        <row r="1677">
          <cell r="B1677" t="str">
            <v>3301320</v>
          </cell>
          <cell r="C1677" t="str">
            <v>CLAS X 35 FF NG</v>
          </cell>
          <cell r="D1677" t="str">
            <v>CLAS X 35 FF NG</v>
          </cell>
          <cell r="E1677" t="str">
            <v>CLAS X 35 FF NG</v>
          </cell>
          <cell r="F1677" t="str">
            <v>-</v>
          </cell>
          <cell r="G1677" t="str">
            <v>-</v>
          </cell>
          <cell r="H1677" t="e">
            <v>#N/A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 t="e">
            <v>#N/A</v>
          </cell>
          <cell r="N1677">
            <v>0</v>
          </cell>
          <cell r="O1677">
            <v>0</v>
          </cell>
        </row>
        <row r="1678">
          <cell r="B1678" t="str">
            <v>3301331</v>
          </cell>
          <cell r="C1678" t="str">
            <v>CLAS ONE IN 25</v>
          </cell>
          <cell r="D1678" t="str">
            <v>CLAS ONE IN 25</v>
          </cell>
          <cell r="E1678" t="str">
            <v>CLAS ONE IN 25</v>
          </cell>
          <cell r="F1678" t="str">
            <v>-</v>
          </cell>
          <cell r="G1678" t="str">
            <v>-</v>
          </cell>
          <cell r="H1678" t="e">
            <v>#N/A</v>
          </cell>
          <cell r="I1678">
            <v>0</v>
          </cell>
          <cell r="J1678">
            <v>363.94660999999996</v>
          </cell>
          <cell r="K1678">
            <v>0</v>
          </cell>
          <cell r="L1678">
            <v>0</v>
          </cell>
          <cell r="M1678" t="e">
            <v>#N/A</v>
          </cell>
          <cell r="N1678">
            <v>0</v>
          </cell>
          <cell r="O1678">
            <v>0</v>
          </cell>
        </row>
        <row r="1679">
          <cell r="B1679" t="str">
            <v>3301526</v>
          </cell>
          <cell r="C1679" t="str">
            <v>CARES X 10 FF NG</v>
          </cell>
          <cell r="D1679" t="str">
            <v>CARES X 10 FF NG</v>
          </cell>
          <cell r="E1679" t="str">
            <v>CARES X 10 FF NG</v>
          </cell>
          <cell r="F1679">
            <v>192.92065999999997</v>
          </cell>
          <cell r="G1679">
            <v>192.92</v>
          </cell>
          <cell r="H1679">
            <v>192.92065999999997</v>
          </cell>
          <cell r="I1679">
            <v>192.92066</v>
          </cell>
          <cell r="J1679">
            <v>192.92066</v>
          </cell>
          <cell r="K1679">
            <v>23150.479199999998</v>
          </cell>
          <cell r="L1679">
            <v>13504.4</v>
          </cell>
          <cell r="M1679">
            <v>16977.018079999998</v>
          </cell>
          <cell r="N1679">
            <v>14468.999999999998</v>
          </cell>
          <cell r="O1679">
            <v>67341.476962032015</v>
          </cell>
        </row>
        <row r="1680">
          <cell r="B1680" t="str">
            <v>3301527</v>
          </cell>
          <cell r="C1680" t="str">
            <v>HS X 10 FF NG котёл двухконтурный</v>
          </cell>
          <cell r="D1680" t="str">
            <v>HS X 10 FF NG</v>
          </cell>
          <cell r="E1680" t="str">
            <v>HS X 10 FF NG</v>
          </cell>
          <cell r="F1680">
            <v>192.68903</v>
          </cell>
          <cell r="G1680">
            <v>192.69</v>
          </cell>
          <cell r="H1680">
            <v>192.68903</v>
          </cell>
          <cell r="I1680">
            <v>192.68903000000003</v>
          </cell>
          <cell r="J1680">
            <v>192.68903</v>
          </cell>
          <cell r="K1680">
            <v>23122.6836</v>
          </cell>
          <cell r="L1680">
            <v>13488.3</v>
          </cell>
          <cell r="M1680">
            <v>16956.63464</v>
          </cell>
          <cell r="N1680">
            <v>14451.75</v>
          </cell>
          <cell r="O1680">
            <v>0</v>
          </cell>
        </row>
        <row r="1681">
          <cell r="B1681" t="str">
            <v>3310009</v>
          </cell>
          <cell r="C1681" t="str">
            <v>TALIA IN 25 MET</v>
          </cell>
          <cell r="D1681" t="str">
            <v xml:space="preserve">TALIA IN 25 MET </v>
          </cell>
          <cell r="E1681" t="str">
            <v>TALIA IN 25 MET</v>
          </cell>
          <cell r="F1681" t="str">
            <v>-</v>
          </cell>
          <cell r="G1681" t="str">
            <v>-</v>
          </cell>
          <cell r="H1681" t="e">
            <v>#N/A</v>
          </cell>
          <cell r="I1681">
            <v>0</v>
          </cell>
          <cell r="J1681">
            <v>265.25396999999998</v>
          </cell>
          <cell r="K1681">
            <v>0</v>
          </cell>
          <cell r="L1681">
            <v>0</v>
          </cell>
          <cell r="M1681" t="e">
            <v>#N/A</v>
          </cell>
          <cell r="N1681">
            <v>0</v>
          </cell>
          <cell r="O1681">
            <v>0</v>
          </cell>
        </row>
        <row r="1682">
          <cell r="B1682" t="str">
            <v>3310010</v>
          </cell>
          <cell r="C1682" t="str">
            <v>TALIA EX 25 MET</v>
          </cell>
          <cell r="D1682" t="str">
            <v xml:space="preserve">TALIA EX 25 MET </v>
          </cell>
          <cell r="E1682" t="str">
            <v>TALIA EX 25 MET</v>
          </cell>
          <cell r="F1682" t="str">
            <v>-</v>
          </cell>
          <cell r="G1682" t="str">
            <v>-</v>
          </cell>
          <cell r="H1682" t="e">
            <v>#N/A</v>
          </cell>
          <cell r="I1682">
            <v>0</v>
          </cell>
          <cell r="J1682">
            <v>286.3913</v>
          </cell>
          <cell r="K1682">
            <v>0</v>
          </cell>
          <cell r="L1682">
            <v>0</v>
          </cell>
          <cell r="M1682" t="e">
            <v>#N/A</v>
          </cell>
          <cell r="N1682">
            <v>0</v>
          </cell>
          <cell r="O1682">
            <v>0</v>
          </cell>
        </row>
        <row r="1683">
          <cell r="B1683" t="str">
            <v>3310036</v>
          </cell>
          <cell r="C1683" t="str">
            <v>TALIA GREEN SYSTEM 25 FF NG</v>
          </cell>
          <cell r="D1683" t="str">
            <v>TALIA GREEN SYSTEM 25 FF NG котёл конденсационный одноконтурный</v>
          </cell>
          <cell r="E1683" t="str">
            <v>TALIA GREEN SYSTEM 25 FF NG</v>
          </cell>
          <cell r="F1683">
            <v>196.85913883333333</v>
          </cell>
          <cell r="G1683">
            <v>337.47</v>
          </cell>
          <cell r="H1683">
            <v>268.44428022727271</v>
          </cell>
          <cell r="I1683">
            <v>277.91878423529408</v>
          </cell>
          <cell r="J1683">
            <v>299.02653999999995</v>
          </cell>
          <cell r="K1683">
            <v>23623.096659999999</v>
          </cell>
          <cell r="L1683">
            <v>23622.9</v>
          </cell>
          <cell r="M1683">
            <v>23623.096659999999</v>
          </cell>
          <cell r="N1683">
            <v>0</v>
          </cell>
          <cell r="O1683">
            <v>0</v>
          </cell>
        </row>
        <row r="1684">
          <cell r="B1684" t="str">
            <v>3310039</v>
          </cell>
          <cell r="C1684" t="str">
            <v>TALIA 25 FF NG</v>
          </cell>
          <cell r="D1684" t="str">
            <v>TALIA 25 FF NG котёл</v>
          </cell>
          <cell r="E1684" t="str">
            <v>TALIA 25 FF NG</v>
          </cell>
          <cell r="F1684">
            <v>145.81146249999998</v>
          </cell>
          <cell r="G1684">
            <v>249.96</v>
          </cell>
          <cell r="H1684">
            <v>198.83381249999999</v>
          </cell>
          <cell r="I1684">
            <v>205.85147647058821</v>
          </cell>
          <cell r="J1684">
            <v>233.29834</v>
          </cell>
          <cell r="K1684">
            <v>17497.375499999998</v>
          </cell>
          <cell r="L1684">
            <v>17497.2</v>
          </cell>
          <cell r="M1684">
            <v>17497.375499999998</v>
          </cell>
          <cell r="N1684">
            <v>0</v>
          </cell>
          <cell r="O1684">
            <v>0</v>
          </cell>
        </row>
        <row r="1685">
          <cell r="B1685" t="str">
            <v>3310040</v>
          </cell>
          <cell r="C1685" t="str">
            <v>TALIA 25 CF NG</v>
          </cell>
          <cell r="D1685" t="str">
            <v>TALIA 25 CF NG котёл</v>
          </cell>
          <cell r="E1685" t="str">
            <v>TALIA 25 CF NG</v>
          </cell>
          <cell r="F1685">
            <v>140.31423708333332</v>
          </cell>
          <cell r="G1685">
            <v>240.54</v>
          </cell>
          <cell r="H1685">
            <v>191.33759602272724</v>
          </cell>
          <cell r="I1685">
            <v>198.09068764705881</v>
          </cell>
          <cell r="J1685">
            <v>213.13554999999999</v>
          </cell>
          <cell r="K1685">
            <v>16837.708449999998</v>
          </cell>
          <cell r="L1685">
            <v>16837.8</v>
          </cell>
          <cell r="M1685">
            <v>16837.708449999998</v>
          </cell>
          <cell r="N1685">
            <v>0</v>
          </cell>
          <cell r="O1685">
            <v>0</v>
          </cell>
        </row>
        <row r="1686">
          <cell r="B1686" t="str">
            <v>3310041</v>
          </cell>
          <cell r="C1686" t="str">
            <v>TALIA 30 FF NG</v>
          </cell>
          <cell r="D1686" t="str">
            <v>TALIA 30 FF NG котёл</v>
          </cell>
          <cell r="E1686" t="str">
            <v>TALIA 30 FF NG</v>
          </cell>
          <cell r="F1686">
            <v>148.88189374999999</v>
          </cell>
          <cell r="G1686">
            <v>255.23</v>
          </cell>
          <cell r="H1686">
            <v>203.02076420454543</v>
          </cell>
          <cell r="I1686">
            <v>210.18620294117645</v>
          </cell>
          <cell r="J1686">
            <v>238.21102999999999</v>
          </cell>
          <cell r="K1686">
            <v>17865.827249999998</v>
          </cell>
          <cell r="L1686">
            <v>17866.099999999999</v>
          </cell>
          <cell r="M1686">
            <v>17865.827249999998</v>
          </cell>
          <cell r="N1686">
            <v>0</v>
          </cell>
          <cell r="O1686">
            <v>0</v>
          </cell>
        </row>
        <row r="1687">
          <cell r="B1687" t="str">
            <v>3310042</v>
          </cell>
          <cell r="C1687" t="str">
            <v>TALIA 30 CF NG</v>
          </cell>
          <cell r="D1687" t="str">
            <v>TALIA 30 CF NG котёл</v>
          </cell>
          <cell r="E1687" t="str">
            <v>TALIA 30 CF NG</v>
          </cell>
          <cell r="F1687">
            <v>144.96614374999999</v>
          </cell>
          <cell r="G1687">
            <v>248.51</v>
          </cell>
          <cell r="H1687">
            <v>197.68110511363636</v>
          </cell>
          <cell r="I1687">
            <v>204.65808529411763</v>
          </cell>
          <cell r="J1687">
            <v>231.94583</v>
          </cell>
          <cell r="K1687">
            <v>17395.937249999999</v>
          </cell>
          <cell r="L1687">
            <v>17395.7</v>
          </cell>
          <cell r="M1687">
            <v>17395.937249999999</v>
          </cell>
          <cell r="N1687">
            <v>0</v>
          </cell>
          <cell r="O1687">
            <v>0</v>
          </cell>
        </row>
        <row r="1688">
          <cell r="B1688" t="str">
            <v>3310045</v>
          </cell>
          <cell r="C1688" t="str">
            <v>TALIA SYSTEM 25 FF NG</v>
          </cell>
          <cell r="D1688" t="str">
            <v>TALIA SYSTEM 25 FF NG котёл</v>
          </cell>
          <cell r="E1688" t="str">
            <v>TALIA SYSTEM 25 FF NG</v>
          </cell>
          <cell r="F1688">
            <v>83.650013333333334</v>
          </cell>
          <cell r="G1688">
            <v>143.4</v>
          </cell>
          <cell r="H1688">
            <v>114.06819999999999</v>
          </cell>
          <cell r="I1688">
            <v>118.09413647058823</v>
          </cell>
          <cell r="J1688">
            <v>228.13639999999998</v>
          </cell>
          <cell r="K1688">
            <v>10038.0016</v>
          </cell>
          <cell r="L1688">
            <v>10038</v>
          </cell>
          <cell r="M1688">
            <v>10038.0016</v>
          </cell>
          <cell r="N1688">
            <v>0</v>
          </cell>
          <cell r="O1688">
            <v>0</v>
          </cell>
        </row>
        <row r="1689">
          <cell r="B1689" t="str">
            <v>3310046</v>
          </cell>
          <cell r="C1689" t="str">
            <v>TALIA SYSTEM 30 FF NG</v>
          </cell>
          <cell r="D1689" t="str">
            <v>TALIA SYSTEM 30 FF NG котёл</v>
          </cell>
          <cell r="E1689" t="str">
            <v>TALIA SYSTEM 30 FF NG</v>
          </cell>
          <cell r="F1689">
            <v>77.683033333333327</v>
          </cell>
          <cell r="G1689">
            <v>133.16999999999999</v>
          </cell>
          <cell r="H1689">
            <v>105.93140909090909</v>
          </cell>
          <cell r="I1689">
            <v>109.67016470588236</v>
          </cell>
          <cell r="J1689">
            <v>233.04910000000001</v>
          </cell>
          <cell r="K1689">
            <v>9321.9639999999999</v>
          </cell>
          <cell r="L1689">
            <v>9321.9</v>
          </cell>
          <cell r="M1689">
            <v>9321.9639999999999</v>
          </cell>
          <cell r="N1689">
            <v>0</v>
          </cell>
          <cell r="O1689">
            <v>0</v>
          </cell>
        </row>
        <row r="1690">
          <cell r="B1690" t="str">
            <v>3310047</v>
          </cell>
          <cell r="C1690" t="str">
            <v>TALIA SYSTEM 25 CF NG</v>
          </cell>
          <cell r="D1690" t="str">
            <v>TALIA SYSTEM 25 CF NG котёл</v>
          </cell>
          <cell r="E1690" t="str">
            <v>TALIA SYSTEM 25 CF NG</v>
          </cell>
          <cell r="F1690">
            <v>136.51483083333332</v>
          </cell>
          <cell r="G1690">
            <v>234.03</v>
          </cell>
          <cell r="H1690">
            <v>186.1565875</v>
          </cell>
          <cell r="I1690">
            <v>192.72682</v>
          </cell>
          <cell r="J1690">
            <v>207.36429999999999</v>
          </cell>
          <cell r="K1690">
            <v>16381.779699999999</v>
          </cell>
          <cell r="L1690">
            <v>16382.1</v>
          </cell>
          <cell r="M1690">
            <v>16381.779699999999</v>
          </cell>
          <cell r="N1690">
            <v>0</v>
          </cell>
          <cell r="O1690">
            <v>0</v>
          </cell>
        </row>
        <row r="1691">
          <cell r="B1691" t="str">
            <v>3310051</v>
          </cell>
          <cell r="C1691" t="str">
            <v>PIGMA 25 FF NG</v>
          </cell>
          <cell r="D1691" t="str">
            <v>PIGMA 25 FF NG котёл</v>
          </cell>
          <cell r="E1691" t="str">
            <v>PIGMA 25 FF NG</v>
          </cell>
          <cell r="F1691">
            <v>123.90812583333333</v>
          </cell>
          <cell r="G1691">
            <v>212.41</v>
          </cell>
          <cell r="H1691">
            <v>168.96562613636362</v>
          </cell>
          <cell r="I1691">
            <v>174.92911882352942</v>
          </cell>
          <cell r="J1691">
            <v>212.41392999999999</v>
          </cell>
          <cell r="K1691">
            <v>14868.9751</v>
          </cell>
          <cell r="L1691">
            <v>14868.699999999999</v>
          </cell>
          <cell r="M1691">
            <v>14868.9751</v>
          </cell>
          <cell r="N1691">
            <v>0</v>
          </cell>
          <cell r="O1691">
            <v>0</v>
          </cell>
        </row>
        <row r="1692">
          <cell r="B1692" t="str">
            <v>3310052</v>
          </cell>
          <cell r="C1692" t="str">
            <v>PIGMA 30 FF NG</v>
          </cell>
          <cell r="D1692" t="str">
            <v>PIGMA 30 FF NG котёл</v>
          </cell>
          <cell r="E1692" t="str">
            <v>PIGMA 30 FF NG</v>
          </cell>
          <cell r="F1692">
            <v>136.90402499999999</v>
          </cell>
          <cell r="G1692">
            <v>234.69</v>
          </cell>
          <cell r="H1692">
            <v>186.68730681818181</v>
          </cell>
          <cell r="I1692">
            <v>193.27627058823529</v>
          </cell>
          <cell r="J1692">
            <v>219.04643999999999</v>
          </cell>
          <cell r="K1692">
            <v>16428.483</v>
          </cell>
          <cell r="L1692">
            <v>16428.3</v>
          </cell>
          <cell r="M1692">
            <v>16428.483</v>
          </cell>
          <cell r="N1692">
            <v>0</v>
          </cell>
          <cell r="O1692">
            <v>0</v>
          </cell>
        </row>
        <row r="1693">
          <cell r="B1693" t="str">
            <v>3310053</v>
          </cell>
          <cell r="C1693" t="str">
            <v>PIGMA 25 CF NG</v>
          </cell>
          <cell r="D1693" t="str">
            <v>PIGMA 25 CF NG котёл</v>
          </cell>
          <cell r="E1693" t="str">
            <v>PIGMA 25 CF NG</v>
          </cell>
          <cell r="F1693">
            <v>132.14859958333332</v>
          </cell>
          <cell r="G1693">
            <v>226.54</v>
          </cell>
          <cell r="H1693">
            <v>180.20263579545454</v>
          </cell>
          <cell r="I1693">
            <v>186.5627288235294</v>
          </cell>
          <cell r="J1693">
            <v>200.73204999999999</v>
          </cell>
          <cell r="K1693">
            <v>15857.83195</v>
          </cell>
          <cell r="L1693">
            <v>15857.8</v>
          </cell>
          <cell r="M1693">
            <v>15857.83195</v>
          </cell>
          <cell r="N1693">
            <v>0</v>
          </cell>
          <cell r="O1693">
            <v>0</v>
          </cell>
        </row>
        <row r="1694">
          <cell r="B1694" t="str">
            <v>3310059</v>
          </cell>
          <cell r="C1694" t="str">
            <v>ALIXIA 24 FF NG</v>
          </cell>
          <cell r="D1694" t="str">
            <v>ALIXIA 24 FF NG котёл</v>
          </cell>
          <cell r="E1694" t="str">
            <v>ALIXIA 24 FF NG</v>
          </cell>
          <cell r="F1694">
            <v>117.33995583333332</v>
          </cell>
          <cell r="G1694">
            <v>201.15</v>
          </cell>
          <cell r="H1694">
            <v>160.00903068181816</v>
          </cell>
          <cell r="I1694">
            <v>165.65640823529409</v>
          </cell>
          <cell r="J1694">
            <v>201.15420999999998</v>
          </cell>
          <cell r="K1694">
            <v>14080.794699999999</v>
          </cell>
          <cell r="L1694">
            <v>14080.5</v>
          </cell>
          <cell r="M1694">
            <v>14080.794699999999</v>
          </cell>
          <cell r="N1694">
            <v>0</v>
          </cell>
          <cell r="O1694">
            <v>0</v>
          </cell>
        </row>
        <row r="1695">
          <cell r="B1695" t="str">
            <v>3310060</v>
          </cell>
          <cell r="C1695" t="str">
            <v>ALIXIA 24 CF NG</v>
          </cell>
          <cell r="D1695" t="str">
            <v>ALIXIA 24 CF NG котёл</v>
          </cell>
          <cell r="E1695" t="str">
            <v>ALIXIA 24 CF NG</v>
          </cell>
          <cell r="F1695">
            <v>121.22918125</v>
          </cell>
          <cell r="G1695">
            <v>207.82</v>
          </cell>
          <cell r="H1695">
            <v>165.31251988636362</v>
          </cell>
          <cell r="I1695">
            <v>171.14707941176471</v>
          </cell>
          <cell r="J1695">
            <v>193.96669</v>
          </cell>
          <cell r="K1695">
            <v>14547.501749999999</v>
          </cell>
          <cell r="L1695">
            <v>14547.4</v>
          </cell>
          <cell r="M1695">
            <v>14547.501749999999</v>
          </cell>
          <cell r="N1695">
            <v>0</v>
          </cell>
          <cell r="O1695">
            <v>0</v>
          </cell>
        </row>
        <row r="1696">
          <cell r="B1696" t="str">
            <v>3310065</v>
          </cell>
          <cell r="C1696" t="str">
            <v>TALIA 35 FF NG</v>
          </cell>
          <cell r="D1696" t="str">
            <v>TALIA 35 FF NG котёл</v>
          </cell>
          <cell r="E1696" t="str">
            <v>TALIA 35 FF NG</v>
          </cell>
          <cell r="F1696">
            <v>164.02545624999999</v>
          </cell>
          <cell r="G1696">
            <v>281.19</v>
          </cell>
          <cell r="H1696">
            <v>223.67107670454544</v>
          </cell>
          <cell r="I1696">
            <v>231.56535</v>
          </cell>
          <cell r="J1696">
            <v>262.44072999999997</v>
          </cell>
          <cell r="K1696">
            <v>19683.054749999999</v>
          </cell>
          <cell r="L1696">
            <v>19683.3</v>
          </cell>
          <cell r="M1696">
            <v>19683.054749999999</v>
          </cell>
          <cell r="N1696">
            <v>0</v>
          </cell>
          <cell r="O1696">
            <v>0</v>
          </cell>
        </row>
        <row r="1697">
          <cell r="B1697" t="str">
            <v>3310069</v>
          </cell>
          <cell r="C1697" t="str">
            <v>TALIA SYSTEM 35 FF NG</v>
          </cell>
          <cell r="D1697" t="str">
            <v>TALIA SYSTEM 35 FF NG котёл</v>
          </cell>
          <cell r="E1697" t="str">
            <v>TALIA SYSTEM 35 FF NG</v>
          </cell>
          <cell r="F1697">
            <v>93.829556333333329</v>
          </cell>
          <cell r="G1697">
            <v>160.85</v>
          </cell>
          <cell r="H1697">
            <v>127.949395</v>
          </cell>
          <cell r="I1697">
            <v>132.46525599999998</v>
          </cell>
          <cell r="J1697">
            <v>255.89879000000002</v>
          </cell>
          <cell r="K1697">
            <v>11259.546759999999</v>
          </cell>
          <cell r="L1697">
            <v>11259.5</v>
          </cell>
          <cell r="M1697">
            <v>11259.546759999999</v>
          </cell>
          <cell r="N1697">
            <v>0</v>
          </cell>
          <cell r="O1697">
            <v>0</v>
          </cell>
        </row>
        <row r="1698">
          <cell r="B1698" t="str">
            <v>3310072</v>
          </cell>
          <cell r="C1698" t="str">
            <v>NIAGARA C GREEN 25</v>
          </cell>
          <cell r="D1698" t="str">
            <v xml:space="preserve">NIAGARA C GREEN 25 </v>
          </cell>
          <cell r="E1698" t="str">
            <v>NIAGARA C GREEN 25</v>
          </cell>
          <cell r="F1698" t="str">
            <v>-</v>
          </cell>
          <cell r="G1698" t="str">
            <v>-</v>
          </cell>
          <cell r="H1698" t="e">
            <v>#N/A</v>
          </cell>
          <cell r="I1698">
            <v>0</v>
          </cell>
          <cell r="J1698">
            <v>603.51691000000005</v>
          </cell>
          <cell r="K1698">
            <v>0</v>
          </cell>
          <cell r="L1698">
            <v>0</v>
          </cell>
          <cell r="M1698" t="e">
            <v>#N/A</v>
          </cell>
          <cell r="N1698">
            <v>0</v>
          </cell>
          <cell r="O1698">
            <v>0</v>
          </cell>
        </row>
        <row r="1699">
          <cell r="B1699" t="str">
            <v>3310073</v>
          </cell>
          <cell r="C1699" t="str">
            <v>NIAGARA C GREEN 35</v>
          </cell>
          <cell r="D1699" t="str">
            <v xml:space="preserve">NIAGARA C GREEN 35 </v>
          </cell>
          <cell r="E1699" t="str">
            <v>NIAGARA C GREEN 35</v>
          </cell>
          <cell r="F1699" t="str">
            <v>-</v>
          </cell>
          <cell r="G1699" t="str">
            <v>-</v>
          </cell>
          <cell r="H1699" t="e">
            <v>#N/A</v>
          </cell>
          <cell r="I1699">
            <v>0</v>
          </cell>
          <cell r="J1699">
            <v>636.73570999999993</v>
          </cell>
          <cell r="K1699">
            <v>0</v>
          </cell>
          <cell r="L1699">
            <v>0</v>
          </cell>
          <cell r="M1699" t="e">
            <v>#N/A</v>
          </cell>
          <cell r="N1699">
            <v>0</v>
          </cell>
          <cell r="O1699">
            <v>0</v>
          </cell>
        </row>
        <row r="1700">
          <cell r="B1700" t="str">
            <v>3310074</v>
          </cell>
          <cell r="C1700" t="str">
            <v>NIAGARA C 25 FF котёл с бойлером</v>
          </cell>
          <cell r="D1700" t="str">
            <v xml:space="preserve">NIAGARA C 25 FF </v>
          </cell>
          <cell r="E1700" t="str">
            <v>NIAGARA C 25 FF</v>
          </cell>
          <cell r="F1700">
            <v>322.65265800000003</v>
          </cell>
          <cell r="G1700">
            <v>553.12</v>
          </cell>
          <cell r="H1700">
            <v>439.9808972727273</v>
          </cell>
          <cell r="I1700">
            <v>455.50963482352944</v>
          </cell>
          <cell r="J1700">
            <v>537.75443000000007</v>
          </cell>
          <cell r="K1700">
            <v>38718.318960000004</v>
          </cell>
          <cell r="L1700">
            <v>38718.400000000001</v>
          </cell>
          <cell r="M1700">
            <v>38718.318960000004</v>
          </cell>
          <cell r="N1700">
            <v>0</v>
          </cell>
          <cell r="O1700">
            <v>0</v>
          </cell>
        </row>
        <row r="1701">
          <cell r="B1701" t="str">
            <v>3310075</v>
          </cell>
          <cell r="C1701" t="str">
            <v>NIAGARA C 30 FF  котёл с бойлером</v>
          </cell>
          <cell r="D1701" t="str">
            <v xml:space="preserve">NIAGARA C 30 FF </v>
          </cell>
          <cell r="E1701" t="str">
            <v>NIAGARA C 30 FF</v>
          </cell>
          <cell r="F1701">
            <v>316.15277750000001</v>
          </cell>
          <cell r="G1701">
            <v>541.98</v>
          </cell>
          <cell r="H1701">
            <v>431.11742386363636</v>
          </cell>
          <cell r="I1701">
            <v>446.33333294117648</v>
          </cell>
          <cell r="J1701">
            <v>541.97618999999997</v>
          </cell>
          <cell r="K1701">
            <v>37938.333299999998</v>
          </cell>
          <cell r="L1701">
            <v>37938.6</v>
          </cell>
          <cell r="M1701">
            <v>37938.333299999998</v>
          </cell>
          <cell r="N1701">
            <v>0</v>
          </cell>
          <cell r="O1701">
            <v>0</v>
          </cell>
        </row>
        <row r="1702">
          <cell r="B1702" t="str">
            <v>3310086</v>
          </cell>
          <cell r="C1702" t="str">
            <v>NIAGARA C GREEN 25 FR BE</v>
          </cell>
          <cell r="D1702" t="str">
            <v xml:space="preserve">NIAGARA C GREEN 25 FR BE </v>
          </cell>
          <cell r="E1702" t="str">
            <v>NIAGARA C GREEN 25 FR BE</v>
          </cell>
          <cell r="F1702" t="str">
            <v>-</v>
          </cell>
          <cell r="G1702" t="str">
            <v>-</v>
          </cell>
          <cell r="H1702" t="e">
            <v>#N/A</v>
          </cell>
          <cell r="I1702">
            <v>0</v>
          </cell>
          <cell r="J1702">
            <v>604.27907999999991</v>
          </cell>
          <cell r="K1702">
            <v>0</v>
          </cell>
          <cell r="L1702">
            <v>0</v>
          </cell>
          <cell r="M1702" t="e">
            <v>#N/A</v>
          </cell>
          <cell r="N1702">
            <v>0</v>
          </cell>
          <cell r="O1702">
            <v>0</v>
          </cell>
        </row>
        <row r="1703">
          <cell r="B1703" t="str">
            <v>3310098</v>
          </cell>
          <cell r="C1703" t="str">
            <v>NIAGARA C GREEN 35 FR BE</v>
          </cell>
          <cell r="D1703" t="str">
            <v xml:space="preserve">NIAGARA C GREEN 35 FR BE </v>
          </cell>
          <cell r="E1703" t="str">
            <v>NIAGARA C GREEN 35 FR BE</v>
          </cell>
          <cell r="F1703" t="str">
            <v>-</v>
          </cell>
          <cell r="G1703" t="str">
            <v>-</v>
          </cell>
          <cell r="H1703" t="e">
            <v>#N/A</v>
          </cell>
          <cell r="I1703">
            <v>0</v>
          </cell>
          <cell r="J1703">
            <v>637.49788000000001</v>
          </cell>
          <cell r="K1703">
            <v>0</v>
          </cell>
          <cell r="L1703">
            <v>0</v>
          </cell>
          <cell r="M1703" t="e">
            <v>#N/A</v>
          </cell>
          <cell r="N1703">
            <v>0</v>
          </cell>
          <cell r="O1703">
            <v>0</v>
          </cell>
        </row>
        <row r="1704">
          <cell r="B1704" t="str">
            <v>3310128</v>
          </cell>
          <cell r="C1704" t="str">
            <v>C-MAX 200-5 0MODULOMAX GREEN 200</v>
          </cell>
          <cell r="D1704" t="str">
            <v xml:space="preserve">C-MAX 200-5 0MODULOMAX GREEN 200 </v>
          </cell>
          <cell r="E1704" t="str">
            <v>C-MAX 200-5 0MODULOMAX GREEN 200</v>
          </cell>
          <cell r="F1704" t="str">
            <v>-</v>
          </cell>
          <cell r="G1704" t="str">
            <v>-</v>
          </cell>
          <cell r="H1704" t="e">
            <v>#N/A</v>
          </cell>
          <cell r="I1704">
            <v>0</v>
          </cell>
          <cell r="J1704">
            <v>3844.22091</v>
          </cell>
          <cell r="K1704">
            <v>0</v>
          </cell>
          <cell r="L1704">
            <v>0</v>
          </cell>
          <cell r="M1704" t="e">
            <v>#N/A</v>
          </cell>
          <cell r="N1704">
            <v>0</v>
          </cell>
          <cell r="O1704">
            <v>0</v>
          </cell>
        </row>
        <row r="1705">
          <cell r="B1705" t="str">
            <v>3310160</v>
          </cell>
          <cell r="C1705" t="str">
            <v>TALIA GREEN 30 HYBRID</v>
          </cell>
          <cell r="D1705" t="str">
            <v xml:space="preserve">TALIA GREEN 30 HYBRID </v>
          </cell>
          <cell r="E1705" t="str">
            <v>TALIA GREEN 30 HYBRID</v>
          </cell>
          <cell r="F1705" t="str">
            <v>-</v>
          </cell>
          <cell r="G1705" t="str">
            <v>-</v>
          </cell>
          <cell r="H1705" t="e">
            <v>#N/A</v>
          </cell>
          <cell r="I1705">
            <v>0</v>
          </cell>
          <cell r="J1705">
            <v>664.43505000000005</v>
          </cell>
          <cell r="K1705">
            <v>0</v>
          </cell>
          <cell r="L1705">
            <v>0</v>
          </cell>
          <cell r="M1705" t="e">
            <v>#N/A</v>
          </cell>
          <cell r="N1705">
            <v>0</v>
          </cell>
          <cell r="O1705">
            <v>0</v>
          </cell>
        </row>
        <row r="1706">
          <cell r="B1706" t="str">
            <v>3310186</v>
          </cell>
          <cell r="C1706" t="str">
            <v>PIGMA GREEN EXT EVO 25 IT</v>
          </cell>
          <cell r="D1706" t="str">
            <v xml:space="preserve">PIGMA GREEN EXT EVO 25 IT </v>
          </cell>
          <cell r="E1706" t="str">
            <v>PIGMA GREEN EXT EVO 25 IT</v>
          </cell>
          <cell r="F1706" t="str">
            <v>-</v>
          </cell>
          <cell r="G1706" t="str">
            <v>-</v>
          </cell>
          <cell r="H1706" t="e">
            <v>#N/A</v>
          </cell>
          <cell r="I1706">
            <v>0</v>
          </cell>
          <cell r="J1706">
            <v>365.37367999999998</v>
          </cell>
          <cell r="K1706">
            <v>0</v>
          </cell>
          <cell r="L1706">
            <v>0</v>
          </cell>
          <cell r="M1706" t="e">
            <v>#N/A</v>
          </cell>
          <cell r="N1706">
            <v>0</v>
          </cell>
          <cell r="O1706">
            <v>0</v>
          </cell>
        </row>
        <row r="1707">
          <cell r="B1707" t="str">
            <v>3310224</v>
          </cell>
          <cell r="C1707" t="str">
            <v>PIGMA GREEN EVO 25</v>
          </cell>
          <cell r="D1707" t="str">
            <v>PIGMA GREEN EVO 25 котёл конденсационный</v>
          </cell>
          <cell r="E1707" t="str">
            <v>PIGMA GREEN EVO 25</v>
          </cell>
          <cell r="F1707">
            <v>285.46075000000002</v>
          </cell>
          <cell r="G1707">
            <v>285.45999999999998</v>
          </cell>
          <cell r="H1707">
            <v>285.46074999999996</v>
          </cell>
          <cell r="I1707">
            <v>285.46075000000002</v>
          </cell>
          <cell r="J1707">
            <v>285.46075000000002</v>
          </cell>
          <cell r="K1707">
            <v>34255.29</v>
          </cell>
          <cell r="L1707">
            <v>19982.199999999997</v>
          </cell>
          <cell r="M1707">
            <v>25120.545999999998</v>
          </cell>
          <cell r="N1707">
            <v>0</v>
          </cell>
          <cell r="O1707">
            <v>0</v>
          </cell>
        </row>
        <row r="1708">
          <cell r="B1708" t="str">
            <v>3310226</v>
          </cell>
          <cell r="C1708" t="str">
            <v>PIGMA GREEN EVO 30</v>
          </cell>
          <cell r="D1708" t="str">
            <v>PIGMA GREEN EVO 30 котёл конденсационный</v>
          </cell>
          <cell r="E1708" t="str">
            <v>PIGMA GREEN EVO 30</v>
          </cell>
          <cell r="F1708">
            <v>202.45909333333333</v>
          </cell>
          <cell r="G1708">
            <v>347.07</v>
          </cell>
          <cell r="H1708">
            <v>276.08058181818183</v>
          </cell>
          <cell r="I1708">
            <v>285.82460235294116</v>
          </cell>
          <cell r="J1708">
            <v>307.53280000000001</v>
          </cell>
          <cell r="K1708">
            <v>24295.091199999999</v>
          </cell>
          <cell r="L1708">
            <v>24294.899999999998</v>
          </cell>
          <cell r="M1708">
            <v>24295.091199999999</v>
          </cell>
          <cell r="N1708">
            <v>0</v>
          </cell>
          <cell r="O1708">
            <v>0</v>
          </cell>
        </row>
        <row r="1709">
          <cell r="B1709" t="str">
            <v>3310232</v>
          </cell>
          <cell r="C1709" t="str">
            <v>PIGMA GREEN EVO 35</v>
          </cell>
          <cell r="D1709" t="str">
            <v>PIGMA GREEN EVO 35 котёл конденсационный</v>
          </cell>
          <cell r="E1709" t="str">
            <v>PIGMA GREEN EVO 35</v>
          </cell>
          <cell r="F1709">
            <v>214.14524733333334</v>
          </cell>
          <cell r="G1709">
            <v>367.11</v>
          </cell>
          <cell r="H1709">
            <v>292.01624636363636</v>
          </cell>
          <cell r="I1709">
            <v>302.32270211764705</v>
          </cell>
          <cell r="J1709">
            <v>325.28391999999997</v>
          </cell>
          <cell r="K1709">
            <v>25697.429680000001</v>
          </cell>
          <cell r="L1709">
            <v>25697.7</v>
          </cell>
          <cell r="M1709">
            <v>25697.429680000001</v>
          </cell>
          <cell r="N1709">
            <v>0</v>
          </cell>
          <cell r="O1709">
            <v>0</v>
          </cell>
        </row>
        <row r="1710">
          <cell r="B1710" t="str">
            <v>3310234</v>
          </cell>
          <cell r="C1710" t="str">
            <v>URBIA GREEN EVO 25</v>
          </cell>
          <cell r="D1710" t="str">
            <v xml:space="preserve">URBIA GREEN EVO 25 </v>
          </cell>
          <cell r="E1710" t="str">
            <v>URBIA GREEN EVO 25</v>
          </cell>
          <cell r="F1710" t="str">
            <v>-</v>
          </cell>
          <cell r="G1710" t="str">
            <v>-</v>
          </cell>
          <cell r="H1710" t="e">
            <v>#N/A</v>
          </cell>
          <cell r="I1710">
            <v>0</v>
          </cell>
          <cell r="J1710">
            <v>378.73228999999998</v>
          </cell>
          <cell r="K1710">
            <v>0</v>
          </cell>
          <cell r="L1710">
            <v>0</v>
          </cell>
          <cell r="M1710" t="e">
            <v>#N/A</v>
          </cell>
          <cell r="N1710">
            <v>0</v>
          </cell>
          <cell r="O1710">
            <v>0</v>
          </cell>
        </row>
        <row r="1711">
          <cell r="B1711" t="str">
            <v>3310238</v>
          </cell>
          <cell r="C1711" t="str">
            <v>URBIA GREEN EVO 30</v>
          </cell>
          <cell r="D1711" t="str">
            <v xml:space="preserve">URBIA GREEN EVO 30 </v>
          </cell>
          <cell r="E1711" t="str">
            <v>URBIA GREEN EVO 30</v>
          </cell>
          <cell r="F1711" t="str">
            <v>-</v>
          </cell>
          <cell r="G1711" t="str">
            <v>-</v>
          </cell>
          <cell r="H1711" t="e">
            <v>#N/A</v>
          </cell>
          <cell r="I1711">
            <v>0</v>
          </cell>
          <cell r="J1711">
            <v>395.97257999999999</v>
          </cell>
          <cell r="K1711">
            <v>0</v>
          </cell>
          <cell r="L1711">
            <v>0</v>
          </cell>
          <cell r="M1711" t="e">
            <v>#N/A</v>
          </cell>
          <cell r="N1711">
            <v>0</v>
          </cell>
          <cell r="O1711">
            <v>0</v>
          </cell>
        </row>
        <row r="1712">
          <cell r="B1712" t="str">
            <v>3310239</v>
          </cell>
          <cell r="C1712" t="str">
            <v>URBIA GREEN EVO 35</v>
          </cell>
          <cell r="D1712" t="str">
            <v xml:space="preserve">URBIA GREEN EVO 35 </v>
          </cell>
          <cell r="E1712" t="str">
            <v>URBIA GREEN EVO 35</v>
          </cell>
          <cell r="F1712" t="str">
            <v>-</v>
          </cell>
          <cell r="G1712" t="str">
            <v>-</v>
          </cell>
          <cell r="H1712" t="e">
            <v>#N/A</v>
          </cell>
          <cell r="I1712">
            <v>0</v>
          </cell>
          <cell r="J1712">
            <v>411.91368999999997</v>
          </cell>
          <cell r="K1712">
            <v>0</v>
          </cell>
          <cell r="L1712">
            <v>0</v>
          </cell>
          <cell r="M1712" t="e">
            <v>#N/A</v>
          </cell>
          <cell r="N1712">
            <v>0</v>
          </cell>
          <cell r="O1712">
            <v>0</v>
          </cell>
        </row>
        <row r="1713">
          <cell r="B1713" t="str">
            <v>3310241</v>
          </cell>
          <cell r="C1713" t="str">
            <v>SERELIA GREEN EVO 25 IT</v>
          </cell>
          <cell r="D1713" t="str">
            <v xml:space="preserve">SERELIA GREEN EVO 25 IT </v>
          </cell>
          <cell r="E1713" t="str">
            <v>SERELIA GREEN EVO 25 IT</v>
          </cell>
          <cell r="F1713" t="str">
            <v>-</v>
          </cell>
          <cell r="G1713" t="str">
            <v>-</v>
          </cell>
          <cell r="H1713" t="e">
            <v>#N/A</v>
          </cell>
          <cell r="I1713">
            <v>0</v>
          </cell>
          <cell r="J1713">
            <v>463.91976</v>
          </cell>
          <cell r="K1713">
            <v>0</v>
          </cell>
          <cell r="L1713">
            <v>0</v>
          </cell>
          <cell r="M1713" t="e">
            <v>#N/A</v>
          </cell>
          <cell r="N1713">
            <v>0</v>
          </cell>
          <cell r="O1713">
            <v>0</v>
          </cell>
        </row>
        <row r="1714">
          <cell r="B1714" t="str">
            <v>3310243</v>
          </cell>
          <cell r="C1714" t="str">
            <v>TALIA GREEN EVO SYSTEM 12</v>
          </cell>
          <cell r="D1714" t="str">
            <v>TALIA GREEN EVO SYSTEM 12 котёл конденсационный одноконтурный</v>
          </cell>
          <cell r="E1714" t="str">
            <v>TALIA GREEN EVO SYSTEM 12</v>
          </cell>
          <cell r="F1714">
            <v>203.75381116666668</v>
          </cell>
          <cell r="G1714">
            <v>349.29</v>
          </cell>
          <cell r="H1714">
            <v>277.84610613636363</v>
          </cell>
          <cell r="I1714">
            <v>287.65243929411764</v>
          </cell>
          <cell r="J1714">
            <v>309.49946</v>
          </cell>
          <cell r="K1714">
            <v>24450.457340000001</v>
          </cell>
          <cell r="L1714">
            <v>24450.300000000003</v>
          </cell>
          <cell r="M1714">
            <v>24450.457340000001</v>
          </cell>
          <cell r="N1714">
            <v>0</v>
          </cell>
          <cell r="O1714">
            <v>0</v>
          </cell>
        </row>
        <row r="1715">
          <cell r="B1715" t="str">
            <v>3310246</v>
          </cell>
          <cell r="C1715" t="str">
            <v>TALIA GREEN EVO SYSTEM 25</v>
          </cell>
          <cell r="D1715" t="str">
            <v>TALIA GREEN EVO SYSTEM 25 котёл конденсационный одноконтурный</v>
          </cell>
          <cell r="E1715" t="str">
            <v>TALIA GREEN EVO SYSTEM 25</v>
          </cell>
          <cell r="F1715">
            <v>184.92061200000001</v>
          </cell>
          <cell r="G1715">
            <v>317.01</v>
          </cell>
          <cell r="H1715">
            <v>252.16447090909094</v>
          </cell>
          <cell r="I1715">
            <v>261.06439341176474</v>
          </cell>
          <cell r="J1715">
            <v>308.20102000000003</v>
          </cell>
          <cell r="K1715">
            <v>22190.473440000002</v>
          </cell>
          <cell r="L1715">
            <v>22190.7</v>
          </cell>
          <cell r="M1715">
            <v>22190.473440000002</v>
          </cell>
          <cell r="N1715">
            <v>0</v>
          </cell>
          <cell r="O1715">
            <v>0</v>
          </cell>
        </row>
        <row r="1716">
          <cell r="B1716" t="str">
            <v>3310250</v>
          </cell>
          <cell r="C1716" t="str">
            <v>TALIA GREEN EVO SYSTEM 35</v>
          </cell>
          <cell r="D1716" t="str">
            <v>TALIA GREEN EVO SYSTEM 35 котёл конденсационный одноконтурный</v>
          </cell>
          <cell r="E1716" t="str">
            <v>TALIA GREEN EVO SYSTEM 35</v>
          </cell>
          <cell r="F1716">
            <v>213.77425624999998</v>
          </cell>
          <cell r="G1716">
            <v>366.47</v>
          </cell>
          <cell r="H1716">
            <v>291.51034943181816</v>
          </cell>
          <cell r="I1716">
            <v>301.79894999999999</v>
          </cell>
          <cell r="J1716">
            <v>342.03881000000001</v>
          </cell>
          <cell r="K1716">
            <v>25652.910749999999</v>
          </cell>
          <cell r="L1716">
            <v>25652.9</v>
          </cell>
          <cell r="M1716">
            <v>25652.910749999999</v>
          </cell>
          <cell r="N1716">
            <v>0</v>
          </cell>
          <cell r="O1716">
            <v>0</v>
          </cell>
        </row>
        <row r="1717">
          <cell r="B1717" t="str">
            <v>3310254</v>
          </cell>
          <cell r="C1717" t="str">
            <v>PIGMA EVO 25 CF RU</v>
          </cell>
          <cell r="D1717" t="str">
            <v>PIGMA EVO 25 CF котёл</v>
          </cell>
          <cell r="E1717" t="str">
            <v>PIGMA EVO 25 CF</v>
          </cell>
          <cell r="F1717">
            <v>129.90491399999999</v>
          </cell>
          <cell r="G1717">
            <v>222.69</v>
          </cell>
          <cell r="H1717">
            <v>177.14306454545454</v>
          </cell>
          <cell r="I1717">
            <v>183.39517270588235</v>
          </cell>
          <cell r="J1717">
            <v>197.32392000000002</v>
          </cell>
          <cell r="K1717">
            <v>15588.589679999999</v>
          </cell>
          <cell r="L1717">
            <v>15588.3</v>
          </cell>
          <cell r="M1717">
            <v>15588.589679999999</v>
          </cell>
          <cell r="N1717">
            <v>0</v>
          </cell>
          <cell r="O1717">
            <v>0</v>
          </cell>
        </row>
        <row r="1718">
          <cell r="B1718" t="str">
            <v>3310256</v>
          </cell>
          <cell r="C1718" t="str">
            <v>PIGMA EVO 25 FF</v>
          </cell>
          <cell r="D1718" t="str">
            <v>PIGMA EVO 25 FF котёл</v>
          </cell>
          <cell r="E1718" t="str">
            <v>PIGMA EVO 25 FF</v>
          </cell>
          <cell r="F1718">
            <v>125.988714</v>
          </cell>
          <cell r="G1718">
            <v>215.98</v>
          </cell>
          <cell r="H1718">
            <v>171.80279181818182</v>
          </cell>
          <cell r="I1718">
            <v>177.86641976470588</v>
          </cell>
          <cell r="J1718">
            <v>209.98119</v>
          </cell>
          <cell r="K1718">
            <v>15118.64568</v>
          </cell>
          <cell r="L1718">
            <v>15118.599999999999</v>
          </cell>
          <cell r="M1718">
            <v>15118.64568</v>
          </cell>
          <cell r="N1718">
            <v>0</v>
          </cell>
          <cell r="O1718">
            <v>0</v>
          </cell>
        </row>
        <row r="1719">
          <cell r="B1719" t="str">
            <v>3310257</v>
          </cell>
          <cell r="C1719" t="str">
            <v>PIGMA EVO 30 FF</v>
          </cell>
          <cell r="D1719" t="str">
            <v>PIGMA EVO 30 FF котёл</v>
          </cell>
          <cell r="E1719" t="str">
            <v>PIGMA EVO 30 FF</v>
          </cell>
          <cell r="F1719">
            <v>128.26077599999999</v>
          </cell>
          <cell r="G1719">
            <v>219.88</v>
          </cell>
          <cell r="H1719">
            <v>174.90105818181817</v>
          </cell>
          <cell r="I1719">
            <v>181.07403670588232</v>
          </cell>
          <cell r="J1719">
            <v>213.76795999999999</v>
          </cell>
          <cell r="K1719">
            <v>15391.293119999998</v>
          </cell>
          <cell r="L1719">
            <v>15391.6</v>
          </cell>
          <cell r="M1719">
            <v>15391.293119999998</v>
          </cell>
          <cell r="N1719">
            <v>0</v>
          </cell>
          <cell r="O1719">
            <v>0</v>
          </cell>
        </row>
        <row r="1720">
          <cell r="B1720" t="str">
            <v>3310258</v>
          </cell>
          <cell r="C1720" t="str">
            <v>ALIXIA 18 FF NG</v>
          </cell>
          <cell r="D1720" t="str">
            <v>ALIXIA 18 FF NG котёл</v>
          </cell>
          <cell r="E1720" t="str">
            <v>ALIXIA 18 FF NG</v>
          </cell>
          <cell r="F1720">
            <v>128.63839999999999</v>
          </cell>
          <cell r="G1720">
            <v>220.52</v>
          </cell>
          <cell r="H1720">
            <v>175.416</v>
          </cell>
          <cell r="I1720">
            <v>181.60715294117648</v>
          </cell>
          <cell r="J1720">
            <v>205.82144</v>
          </cell>
          <cell r="K1720">
            <v>15436.608</v>
          </cell>
          <cell r="L1720">
            <v>15436.400000000001</v>
          </cell>
          <cell r="M1720">
            <v>15436.608</v>
          </cell>
          <cell r="N1720">
            <v>0</v>
          </cell>
          <cell r="O1720">
            <v>0</v>
          </cell>
        </row>
        <row r="1721">
          <cell r="B1721" t="str">
            <v>3310262</v>
          </cell>
          <cell r="C1721" t="str">
            <v>PIGMA EVO 30 CF</v>
          </cell>
          <cell r="D1721" t="str">
            <v>PIGMA EVO 30 CF котёл</v>
          </cell>
          <cell r="E1721" t="str">
            <v>PIGMA EVO 30 CF</v>
          </cell>
          <cell r="F1721">
            <v>140.80235175000001</v>
          </cell>
          <cell r="G1721">
            <v>241.38</v>
          </cell>
          <cell r="H1721">
            <v>192.0032069318182</v>
          </cell>
          <cell r="I1721">
            <v>198.77979070588236</v>
          </cell>
          <cell r="J1721">
            <v>213.87698999999998</v>
          </cell>
          <cell r="K1721">
            <v>16896.282210000001</v>
          </cell>
          <cell r="L1721">
            <v>16896.599999999999</v>
          </cell>
          <cell r="M1721">
            <v>16896.282210000001</v>
          </cell>
          <cell r="N1721">
            <v>0</v>
          </cell>
          <cell r="O1721">
            <v>0</v>
          </cell>
        </row>
        <row r="1722">
          <cell r="B1722" t="str">
            <v>3310264</v>
          </cell>
          <cell r="C1722" t="str">
            <v>PIGMAEVO 35 FF</v>
          </cell>
          <cell r="D1722" t="str">
            <v>PIGMA EVO 35 FF котёл</v>
          </cell>
          <cell r="E1722" t="str">
            <v>PIGMA EVO 35 FF</v>
          </cell>
          <cell r="F1722">
            <v>142.988202</v>
          </cell>
          <cell r="G1722">
            <v>245.12</v>
          </cell>
          <cell r="H1722">
            <v>194.98391181818181</v>
          </cell>
          <cell r="I1722">
            <v>201.86569694117648</v>
          </cell>
          <cell r="J1722">
            <v>238.31367</v>
          </cell>
          <cell r="K1722">
            <v>17158.58424</v>
          </cell>
          <cell r="L1722">
            <v>17158.400000000001</v>
          </cell>
          <cell r="M1722">
            <v>17158.58424</v>
          </cell>
          <cell r="N1722">
            <v>0</v>
          </cell>
          <cell r="O1722">
            <v>0</v>
          </cell>
        </row>
        <row r="1723">
          <cell r="B1723" t="str">
            <v>3310269</v>
          </cell>
          <cell r="C1723" t="str">
            <v>URBIA EVO 25 FF</v>
          </cell>
          <cell r="D1723" t="str">
            <v xml:space="preserve">URBIA EVO 25 FF </v>
          </cell>
          <cell r="E1723" t="str">
            <v>URBIA EVO 25 FF</v>
          </cell>
          <cell r="F1723" t="str">
            <v>-</v>
          </cell>
          <cell r="G1723" t="str">
            <v>-</v>
          </cell>
          <cell r="H1723" t="e">
            <v>#N/A</v>
          </cell>
          <cell r="I1723">
            <v>0</v>
          </cell>
          <cell r="J1723">
            <v>292.69001000000003</v>
          </cell>
          <cell r="K1723">
            <v>0</v>
          </cell>
          <cell r="L1723">
            <v>0</v>
          </cell>
          <cell r="M1723" t="e">
            <v>#N/A</v>
          </cell>
          <cell r="N1723">
            <v>0</v>
          </cell>
          <cell r="O1723">
            <v>0</v>
          </cell>
        </row>
        <row r="1724">
          <cell r="B1724" t="str">
            <v>3310272</v>
          </cell>
          <cell r="C1724" t="str">
            <v>ALIXIA S 24 FF NG</v>
          </cell>
          <cell r="D1724" t="str">
            <v xml:space="preserve">ALIXIA S 24 FF NG </v>
          </cell>
          <cell r="E1724" t="str">
            <v>ALIXIA S 24 FF NG</v>
          </cell>
          <cell r="F1724">
            <v>142.89016374999997</v>
          </cell>
          <cell r="G1724">
            <v>244.95</v>
          </cell>
          <cell r="H1724">
            <v>194.85022329545453</v>
          </cell>
          <cell r="I1724">
            <v>201.72728999999998</v>
          </cell>
          <cell r="J1724">
            <v>201.72729000000001</v>
          </cell>
          <cell r="K1724">
            <v>17146.819649999998</v>
          </cell>
          <cell r="L1724">
            <v>17146.5</v>
          </cell>
          <cell r="M1724">
            <v>17146.819649999998</v>
          </cell>
          <cell r="N1724">
            <v>0</v>
          </cell>
          <cell r="O1724">
            <v>0</v>
          </cell>
        </row>
        <row r="1725">
          <cell r="B1725" t="str">
            <v>3310274</v>
          </cell>
          <cell r="C1725" t="str">
            <v>URBIA EVO 35 FF</v>
          </cell>
          <cell r="D1725" t="str">
            <v xml:space="preserve">URBIA EVO 35 FF </v>
          </cell>
          <cell r="E1725" t="str">
            <v>URBIA EVO 35 FF</v>
          </cell>
          <cell r="F1725" t="str">
            <v>-</v>
          </cell>
          <cell r="G1725" t="str">
            <v>-</v>
          </cell>
          <cell r="H1725" t="e">
            <v>#N/A</v>
          </cell>
          <cell r="I1725">
            <v>0</v>
          </cell>
          <cell r="J1725">
            <v>317.18529999999998</v>
          </cell>
          <cell r="K1725">
            <v>0</v>
          </cell>
          <cell r="L1725">
            <v>0</v>
          </cell>
          <cell r="M1725" t="e">
            <v>#N/A</v>
          </cell>
          <cell r="N1725">
            <v>0</v>
          </cell>
          <cell r="O1725">
            <v>0</v>
          </cell>
        </row>
        <row r="1726">
          <cell r="B1726" t="str">
            <v>3310279</v>
          </cell>
          <cell r="C1726" t="str">
            <v>ALIXIA S 24 CF NG</v>
          </cell>
          <cell r="D1726" t="str">
            <v xml:space="preserve">ALIXIA S 24 CF NG </v>
          </cell>
          <cell r="E1726" t="str">
            <v>ALIXIA S 24 CF NG</v>
          </cell>
          <cell r="F1726">
            <v>114.241782</v>
          </cell>
          <cell r="G1726">
            <v>195.84</v>
          </cell>
          <cell r="H1726">
            <v>155.78424818181819</v>
          </cell>
          <cell r="I1726">
            <v>161.28251576470589</v>
          </cell>
          <cell r="J1726">
            <v>190.40297000000001</v>
          </cell>
          <cell r="K1726">
            <v>13709.01384</v>
          </cell>
          <cell r="L1726">
            <v>13708.800000000001</v>
          </cell>
          <cell r="M1726">
            <v>13709.01384</v>
          </cell>
          <cell r="N1726">
            <v>0</v>
          </cell>
          <cell r="O1726">
            <v>0</v>
          </cell>
        </row>
        <row r="1727">
          <cell r="B1727" t="str">
            <v>3310280</v>
          </cell>
          <cell r="C1727" t="str">
            <v>ALIXIA S 24 FF LPG</v>
          </cell>
          <cell r="D1727" t="str">
            <v xml:space="preserve">ALIXIA S 24 FF LPG </v>
          </cell>
          <cell r="E1727" t="str">
            <v>ALIXIA S 24 FF LPG</v>
          </cell>
          <cell r="F1727" t="str">
            <v>-</v>
          </cell>
          <cell r="G1727" t="str">
            <v>-</v>
          </cell>
          <cell r="H1727" t="e">
            <v>#N/A</v>
          </cell>
          <cell r="I1727">
            <v>0</v>
          </cell>
          <cell r="J1727">
            <v>200.25985999999997</v>
          </cell>
          <cell r="K1727">
            <v>0</v>
          </cell>
          <cell r="L1727">
            <v>0</v>
          </cell>
          <cell r="M1727" t="e">
            <v>#N/A</v>
          </cell>
          <cell r="N1727">
            <v>0</v>
          </cell>
          <cell r="O1727">
            <v>0</v>
          </cell>
        </row>
        <row r="1728">
          <cell r="B1728" t="str">
            <v>3310283</v>
          </cell>
          <cell r="C1728" t="str">
            <v>PIGMA EVO SYSTEM 25 CF</v>
          </cell>
          <cell r="D1728" t="str">
            <v>PIGMA EVO SYSTEM 25 CF котёл</v>
          </cell>
          <cell r="E1728" t="str">
            <v>PIGMA EVO SYSTEM 25 CF</v>
          </cell>
          <cell r="F1728">
            <v>121.79418749999999</v>
          </cell>
          <cell r="G1728">
            <v>208.79</v>
          </cell>
          <cell r="H1728">
            <v>166.08298295454546</v>
          </cell>
          <cell r="I1728">
            <v>171.94473529411763</v>
          </cell>
          <cell r="J1728">
            <v>194.8707</v>
          </cell>
          <cell r="K1728">
            <v>14615.3025</v>
          </cell>
          <cell r="L1728">
            <v>14615.3</v>
          </cell>
          <cell r="M1728">
            <v>14615.3025</v>
          </cell>
          <cell r="N1728">
            <v>0</v>
          </cell>
          <cell r="O1728">
            <v>0</v>
          </cell>
        </row>
        <row r="1729">
          <cell r="B1729" t="str">
            <v>3310285</v>
          </cell>
          <cell r="C1729" t="str">
            <v>PIGMA EVO SYSTEM 25 FF</v>
          </cell>
          <cell r="D1729" t="str">
            <v>PIGMA EVO SYSTEM 25 FF котёл</v>
          </cell>
          <cell r="E1729" t="str">
            <v>PIGMA EVO SYSTEM 25 FF</v>
          </cell>
          <cell r="F1729">
            <v>136.87184500000001</v>
          </cell>
          <cell r="G1729">
            <v>234.64</v>
          </cell>
          <cell r="H1729">
            <v>186.64342500000001</v>
          </cell>
          <cell r="I1729">
            <v>193.23084</v>
          </cell>
          <cell r="J1729">
            <v>207.9066</v>
          </cell>
          <cell r="K1729">
            <v>16424.6214</v>
          </cell>
          <cell r="L1729">
            <v>16424.8</v>
          </cell>
          <cell r="M1729">
            <v>16424.6214</v>
          </cell>
          <cell r="N1729">
            <v>0</v>
          </cell>
          <cell r="O1729">
            <v>0</v>
          </cell>
        </row>
        <row r="1730">
          <cell r="B1730" t="str">
            <v>3310286</v>
          </cell>
          <cell r="C1730" t="str">
            <v>ALIXIA S 24 CF LPG</v>
          </cell>
          <cell r="D1730" t="str">
            <v xml:space="preserve">ALIXIA S 24 CF LPG </v>
          </cell>
          <cell r="E1730" t="str">
            <v>ALIXIA S 24 CF LPG</v>
          </cell>
          <cell r="F1730" t="str">
            <v>-</v>
          </cell>
          <cell r="G1730" t="str">
            <v>-</v>
          </cell>
          <cell r="H1730" t="e">
            <v>#N/A</v>
          </cell>
          <cell r="I1730">
            <v>0</v>
          </cell>
          <cell r="J1730">
            <v>190.40297000000001</v>
          </cell>
          <cell r="K1730">
            <v>0</v>
          </cell>
          <cell r="L1730">
            <v>0</v>
          </cell>
          <cell r="M1730" t="e">
            <v>#N/A</v>
          </cell>
          <cell r="N1730">
            <v>0</v>
          </cell>
          <cell r="O1730">
            <v>0</v>
          </cell>
        </row>
        <row r="1731">
          <cell r="B1731" t="str">
            <v>3310287</v>
          </cell>
          <cell r="C1731" t="str">
            <v>PIGMA EVO SYSTEM 30 FF</v>
          </cell>
          <cell r="D1731" t="str">
            <v>PIGMA EVO SYSTEM 30 FF котёл</v>
          </cell>
          <cell r="E1731" t="str">
            <v>PIGMA EVO SYSTEM 30 FF</v>
          </cell>
          <cell r="F1731">
            <v>126.57561</v>
          </cell>
          <cell r="G1731">
            <v>216.99</v>
          </cell>
          <cell r="H1731">
            <v>172.60310454545453</v>
          </cell>
          <cell r="I1731">
            <v>178.6949788235294</v>
          </cell>
          <cell r="J1731">
            <v>210.95935</v>
          </cell>
          <cell r="K1731">
            <v>15189.073199999999</v>
          </cell>
          <cell r="L1731">
            <v>15189.300000000001</v>
          </cell>
          <cell r="M1731">
            <v>15189.073199999999</v>
          </cell>
          <cell r="N1731">
            <v>0</v>
          </cell>
          <cell r="O1731">
            <v>0</v>
          </cell>
        </row>
        <row r="1732">
          <cell r="B1732" t="str">
            <v>3310288</v>
          </cell>
          <cell r="C1732" t="str">
            <v>PIGMA EVO SYSTEM 35 FF</v>
          </cell>
          <cell r="D1732" t="str">
            <v>PIGMA EVO SYSTEM 35 FF котёл</v>
          </cell>
          <cell r="E1732" t="str">
            <v>PIGMA EVO SYSTEM 35 FF</v>
          </cell>
          <cell r="F1732">
            <v>234.05146999999999</v>
          </cell>
          <cell r="G1732">
            <v>234.05</v>
          </cell>
          <cell r="H1732">
            <v>234.05146999999999</v>
          </cell>
          <cell r="I1732">
            <v>234.05146999999997</v>
          </cell>
          <cell r="J1732">
            <v>234.05146999999999</v>
          </cell>
          <cell r="K1732">
            <v>28086.1764</v>
          </cell>
          <cell r="L1732">
            <v>16383.5</v>
          </cell>
          <cell r="M1732">
            <v>20596.52936</v>
          </cell>
          <cell r="N1732">
            <v>0</v>
          </cell>
          <cell r="O1732">
            <v>0</v>
          </cell>
        </row>
        <row r="1733">
          <cell r="B1733" t="str">
            <v>3310298</v>
          </cell>
          <cell r="C1733" t="str">
            <v>ALIXIA S 18 FF NG</v>
          </cell>
          <cell r="D1733" t="str">
            <v xml:space="preserve">ALIXIA S 18 FF NG </v>
          </cell>
          <cell r="E1733" t="str">
            <v>ALIXIA S 18 FF NG</v>
          </cell>
          <cell r="F1733">
            <v>117.67425250000001</v>
          </cell>
          <cell r="G1733">
            <v>201.73</v>
          </cell>
          <cell r="H1733">
            <v>160.46488977272728</v>
          </cell>
          <cell r="I1733">
            <v>166.12835647058824</v>
          </cell>
          <cell r="J1733">
            <v>201.72729000000001</v>
          </cell>
          <cell r="K1733">
            <v>14120.910300000001</v>
          </cell>
          <cell r="L1733">
            <v>14121.099999999999</v>
          </cell>
          <cell r="M1733">
            <v>14120.910300000001</v>
          </cell>
          <cell r="N1733">
            <v>0</v>
          </cell>
          <cell r="O1733">
            <v>0</v>
          </cell>
        </row>
        <row r="1734">
          <cell r="B1734" t="str">
            <v>3310302</v>
          </cell>
          <cell r="C1734" t="str">
            <v>ALIXIA GREEN 24</v>
          </cell>
          <cell r="D1734" t="str">
            <v xml:space="preserve">ALIXIA GREEN 24 </v>
          </cell>
          <cell r="E1734" t="str">
            <v>ALIXIA GREEN 24</v>
          </cell>
          <cell r="F1734" t="str">
            <v>-</v>
          </cell>
          <cell r="G1734" t="str">
            <v>-</v>
          </cell>
          <cell r="H1734" t="e">
            <v>#N/A</v>
          </cell>
          <cell r="I1734">
            <v>0</v>
          </cell>
          <cell r="J1734">
            <v>280.18208000000004</v>
          </cell>
          <cell r="K1734">
            <v>0</v>
          </cell>
          <cell r="L1734">
            <v>0</v>
          </cell>
          <cell r="M1734" t="e">
            <v>#N/A</v>
          </cell>
          <cell r="N1734">
            <v>0</v>
          </cell>
          <cell r="O1734">
            <v>0</v>
          </cell>
        </row>
        <row r="1735">
          <cell r="B1735" t="str">
            <v>3310303</v>
          </cell>
          <cell r="C1735" t="str">
            <v>ALIXIA GREEN 29</v>
          </cell>
          <cell r="D1735" t="str">
            <v xml:space="preserve">ALIXIA GREEN 29 </v>
          </cell>
          <cell r="E1735" t="str">
            <v>ALIXIA GREEN 29</v>
          </cell>
          <cell r="F1735" t="str">
            <v>-</v>
          </cell>
          <cell r="G1735" t="str">
            <v>-</v>
          </cell>
          <cell r="H1735" t="e">
            <v>#N/A</v>
          </cell>
          <cell r="I1735">
            <v>0</v>
          </cell>
          <cell r="J1735">
            <v>292.58529999999996</v>
          </cell>
          <cell r="K1735">
            <v>0</v>
          </cell>
          <cell r="L1735">
            <v>0</v>
          </cell>
          <cell r="M1735" t="e">
            <v>#N/A</v>
          </cell>
          <cell r="N1735">
            <v>0</v>
          </cell>
          <cell r="O1735">
            <v>0</v>
          </cell>
        </row>
        <row r="1736">
          <cell r="B1736" t="str">
            <v>3310307</v>
          </cell>
          <cell r="C1736" t="str">
            <v>ALIXIA S 20 FF NG TU</v>
          </cell>
          <cell r="D1736" t="str">
            <v xml:space="preserve">ALIXIA S 20 FF NG TU </v>
          </cell>
          <cell r="E1736" t="str">
            <v>ALIXIA S 20 FF NG TU</v>
          </cell>
          <cell r="F1736" t="str">
            <v>-</v>
          </cell>
          <cell r="G1736" t="str">
            <v>-</v>
          </cell>
          <cell r="H1736" t="e">
            <v>#N/A</v>
          </cell>
          <cell r="I1736">
            <v>0</v>
          </cell>
          <cell r="J1736">
            <v>199.91422</v>
          </cell>
          <cell r="K1736">
            <v>0</v>
          </cell>
          <cell r="L1736">
            <v>0</v>
          </cell>
          <cell r="M1736" t="e">
            <v>#N/A</v>
          </cell>
          <cell r="N1736">
            <v>0</v>
          </cell>
          <cell r="O1736">
            <v>0</v>
          </cell>
        </row>
        <row r="1737">
          <cell r="B1737" t="str">
            <v>3310308</v>
          </cell>
          <cell r="C1737" t="str">
            <v>ALIXIA S 20 CF NG TU</v>
          </cell>
          <cell r="D1737" t="str">
            <v xml:space="preserve">ALIXIA S 20 CF NG TU </v>
          </cell>
          <cell r="E1737" t="str">
            <v>ALIXIA S 20 CF NG TU</v>
          </cell>
          <cell r="F1737" t="str">
            <v>-</v>
          </cell>
          <cell r="G1737" t="str">
            <v>-</v>
          </cell>
          <cell r="H1737" t="e">
            <v>#N/A</v>
          </cell>
          <cell r="I1737">
            <v>0</v>
          </cell>
          <cell r="J1737">
            <v>190.10163</v>
          </cell>
          <cell r="K1737">
            <v>0</v>
          </cell>
          <cell r="L1737">
            <v>0</v>
          </cell>
          <cell r="M1737" t="e">
            <v>#N/A</v>
          </cell>
          <cell r="N1737">
            <v>0</v>
          </cell>
          <cell r="O1737">
            <v>0</v>
          </cell>
        </row>
        <row r="1738">
          <cell r="B1738" t="str">
            <v>3310312</v>
          </cell>
          <cell r="C1738" t="str">
            <v>PIGMA EVO 30 FF LPG</v>
          </cell>
          <cell r="D1738" t="str">
            <v xml:space="preserve">PIGMA EVO 30 FF LPG </v>
          </cell>
          <cell r="E1738" t="str">
            <v>PIGMA EVO 30 FF LPG</v>
          </cell>
          <cell r="F1738" t="str">
            <v>-</v>
          </cell>
          <cell r="G1738" t="str">
            <v>-</v>
          </cell>
          <cell r="H1738" t="e">
            <v>#N/A</v>
          </cell>
          <cell r="I1738">
            <v>0</v>
          </cell>
          <cell r="J1738">
            <v>213.76795999999999</v>
          </cell>
          <cell r="K1738">
            <v>0</v>
          </cell>
          <cell r="L1738">
            <v>0</v>
          </cell>
          <cell r="M1738" t="e">
            <v>#N/A</v>
          </cell>
          <cell r="N1738">
            <v>0</v>
          </cell>
          <cell r="O1738">
            <v>0</v>
          </cell>
        </row>
        <row r="1739">
          <cell r="B1739" t="str">
            <v>3310324</v>
          </cell>
          <cell r="C1739" t="str">
            <v>PHAROS GREEN EVO 25</v>
          </cell>
          <cell r="D1739" t="str">
            <v xml:space="preserve">PHAROS GREEN EVO 25 </v>
          </cell>
          <cell r="E1739" t="str">
            <v>PHAROS GREEN EVO 25</v>
          </cell>
          <cell r="F1739" t="str">
            <v>-</v>
          </cell>
          <cell r="G1739" t="str">
            <v>-</v>
          </cell>
          <cell r="H1739" t="e">
            <v>#N/A</v>
          </cell>
          <cell r="I1739">
            <v>0</v>
          </cell>
          <cell r="J1739">
            <v>882.56820999999991</v>
          </cell>
          <cell r="K1739">
            <v>0</v>
          </cell>
          <cell r="L1739">
            <v>0</v>
          </cell>
          <cell r="M1739" t="e">
            <v>#N/A</v>
          </cell>
          <cell r="N1739">
            <v>0</v>
          </cell>
          <cell r="O1739">
            <v>0</v>
          </cell>
        </row>
        <row r="1740">
          <cell r="B1740" t="str">
            <v>3310329</v>
          </cell>
          <cell r="C1740" t="str">
            <v>ALIXIA SIMPLE S 18 CF</v>
          </cell>
          <cell r="D1740" t="str">
            <v xml:space="preserve">ALIXIA SIMPLE S 18 CF </v>
          </cell>
          <cell r="E1740" t="str">
            <v>ALIXIA SIMPLE S 18 CF</v>
          </cell>
          <cell r="F1740" t="str">
            <v>-</v>
          </cell>
          <cell r="G1740" t="str">
            <v>-</v>
          </cell>
          <cell r="H1740" t="e">
            <v>#N/A</v>
          </cell>
          <cell r="I1740">
            <v>0</v>
          </cell>
          <cell r="J1740">
            <v>178.41954000000001</v>
          </cell>
          <cell r="K1740">
            <v>0</v>
          </cell>
          <cell r="L1740">
            <v>0</v>
          </cell>
          <cell r="M1740" t="e">
            <v>#N/A</v>
          </cell>
          <cell r="N1740">
            <v>0</v>
          </cell>
          <cell r="O1740">
            <v>0</v>
          </cell>
        </row>
        <row r="1741">
          <cell r="B1741" t="str">
            <v>3310330</v>
          </cell>
          <cell r="C1741" t="str">
            <v>ALIXIA SIMPLE S 18 FF</v>
          </cell>
          <cell r="D1741" t="str">
            <v xml:space="preserve">ALIXIA SIMPLE S 18 FF </v>
          </cell>
          <cell r="E1741" t="str">
            <v>ALIXIA SIMPLE S 18 FF</v>
          </cell>
          <cell r="F1741" t="str">
            <v>-</v>
          </cell>
          <cell r="G1741" t="str">
            <v>-</v>
          </cell>
          <cell r="H1741" t="e">
            <v>#N/A</v>
          </cell>
          <cell r="I1741">
            <v>0</v>
          </cell>
          <cell r="J1741">
            <v>191.72076999999999</v>
          </cell>
          <cell r="K1741">
            <v>0</v>
          </cell>
          <cell r="L1741">
            <v>0</v>
          </cell>
          <cell r="M1741" t="e">
            <v>#N/A</v>
          </cell>
          <cell r="N1741">
            <v>0</v>
          </cell>
          <cell r="O1741">
            <v>0</v>
          </cell>
        </row>
        <row r="1742">
          <cell r="B1742" t="str">
            <v>3310331</v>
          </cell>
          <cell r="C1742" t="str">
            <v>ALIXIA SIMPLE S 24 CF</v>
          </cell>
          <cell r="D1742" t="str">
            <v xml:space="preserve">ALIXIA SIMPLE S 24 CF </v>
          </cell>
          <cell r="E1742" t="str">
            <v>ALIXIA SIMPLE S 24 CF</v>
          </cell>
          <cell r="F1742" t="str">
            <v>-</v>
          </cell>
          <cell r="G1742" t="str">
            <v>-</v>
          </cell>
          <cell r="H1742" t="e">
            <v>#N/A</v>
          </cell>
          <cell r="I1742">
            <v>0</v>
          </cell>
          <cell r="J1742">
            <v>178.41954000000001</v>
          </cell>
          <cell r="K1742">
            <v>0</v>
          </cell>
          <cell r="L1742">
            <v>0</v>
          </cell>
          <cell r="M1742" t="e">
            <v>#N/A</v>
          </cell>
          <cell r="N1742">
            <v>0</v>
          </cell>
          <cell r="O1742">
            <v>0</v>
          </cell>
        </row>
        <row r="1743">
          <cell r="B1743" t="str">
            <v>3310332</v>
          </cell>
          <cell r="C1743" t="str">
            <v>ALIXIA SIMPLE S 24 FF</v>
          </cell>
          <cell r="D1743" t="str">
            <v xml:space="preserve">ALIXIA SIMPLE S 24 FF </v>
          </cell>
          <cell r="E1743" t="str">
            <v>ALIXIA SIMPLE S 24 FF</v>
          </cell>
          <cell r="F1743" t="str">
            <v>-</v>
          </cell>
          <cell r="G1743" t="str">
            <v>-</v>
          </cell>
          <cell r="H1743" t="e">
            <v>#N/A</v>
          </cell>
          <cell r="I1743">
            <v>0</v>
          </cell>
          <cell r="J1743">
            <v>188.20735000000002</v>
          </cell>
          <cell r="K1743">
            <v>0</v>
          </cell>
          <cell r="L1743">
            <v>0</v>
          </cell>
          <cell r="M1743" t="e">
            <v>#N/A</v>
          </cell>
          <cell r="N1743">
            <v>0</v>
          </cell>
          <cell r="O1743">
            <v>0</v>
          </cell>
        </row>
        <row r="1744">
          <cell r="B1744" t="str">
            <v>3310336</v>
          </cell>
          <cell r="C1744" t="str">
            <v>NIAGARA C GREEN 25 EU</v>
          </cell>
          <cell r="D1744" t="str">
            <v>NIAGARA C GREEN 25 EU</v>
          </cell>
          <cell r="E1744" t="str">
            <v>NIAGARA C GREEN 25 EU</v>
          </cell>
          <cell r="F1744" t="str">
            <v>-</v>
          </cell>
          <cell r="G1744" t="str">
            <v>-</v>
          </cell>
          <cell r="H1744" t="e">
            <v>#N/A</v>
          </cell>
          <cell r="I1744">
            <v>0</v>
          </cell>
          <cell r="J1744">
            <v>603.45717000000002</v>
          </cell>
          <cell r="K1744">
            <v>0</v>
          </cell>
          <cell r="L1744">
            <v>0</v>
          </cell>
          <cell r="M1744" t="e">
            <v>#N/A</v>
          </cell>
          <cell r="N1744">
            <v>0</v>
          </cell>
          <cell r="O1744">
            <v>0</v>
          </cell>
        </row>
        <row r="1745">
          <cell r="B1745" t="str">
            <v>3310337</v>
          </cell>
          <cell r="C1745" t="str">
            <v>NIAGARA C GREEN 35 EU</v>
          </cell>
          <cell r="D1745" t="str">
            <v>NIAGARA C GREEN 35 EU</v>
          </cell>
          <cell r="E1745" t="str">
            <v>NIAGARA C GREEN 35 EU</v>
          </cell>
          <cell r="F1745" t="str">
            <v>-</v>
          </cell>
          <cell r="G1745" t="str">
            <v>-</v>
          </cell>
          <cell r="H1745" t="e">
            <v>#N/A</v>
          </cell>
          <cell r="I1745">
            <v>0</v>
          </cell>
          <cell r="J1745">
            <v>639.10209999999995</v>
          </cell>
          <cell r="K1745">
            <v>0</v>
          </cell>
          <cell r="L1745">
            <v>0</v>
          </cell>
          <cell r="M1745" t="e">
            <v>#N/A</v>
          </cell>
          <cell r="N1745">
            <v>0</v>
          </cell>
          <cell r="O1745">
            <v>0</v>
          </cell>
        </row>
        <row r="1746">
          <cell r="B1746" t="str">
            <v>3310341</v>
          </cell>
          <cell r="C1746" t="str">
            <v>NIAGARA C EVO 30 FF</v>
          </cell>
          <cell r="D1746" t="str">
            <v>NIAGARA C EVO 30 FF</v>
          </cell>
          <cell r="E1746" t="str">
            <v>NIAGARA C EVO 30 FF</v>
          </cell>
          <cell r="F1746" t="str">
            <v>-</v>
          </cell>
          <cell r="G1746" t="str">
            <v>-</v>
          </cell>
          <cell r="H1746" t="str">
            <v>-</v>
          </cell>
          <cell r="I1746">
            <v>0</v>
          </cell>
          <cell r="J1746">
            <v>517.53234999999995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</row>
        <row r="1747">
          <cell r="B1747" t="str">
            <v>3310396</v>
          </cell>
          <cell r="C1747" t="str">
            <v>ALIXIA S 15 FF NG</v>
          </cell>
          <cell r="D1747" t="str">
            <v>ALIXIA S 15 FF NG</v>
          </cell>
          <cell r="E1747" t="str">
            <v>ALIXIA S 15 FF NG</v>
          </cell>
          <cell r="F1747">
            <v>132.80379925</v>
          </cell>
          <cell r="G1747">
            <v>227.66</v>
          </cell>
          <cell r="H1747">
            <v>181.09608988636364</v>
          </cell>
          <cell r="I1747">
            <v>187.48771658823529</v>
          </cell>
          <cell r="J1747">
            <v>201.72729000000001</v>
          </cell>
          <cell r="K1747">
            <v>15936.455910000001</v>
          </cell>
          <cell r="L1747">
            <v>15936.199999999999</v>
          </cell>
          <cell r="M1747">
            <v>15936.455910000001</v>
          </cell>
          <cell r="N1747">
            <v>0</v>
          </cell>
          <cell r="O1747">
            <v>0</v>
          </cell>
        </row>
        <row r="1748">
          <cell r="B1748" t="str">
            <v>3310399</v>
          </cell>
          <cell r="C1748" t="str">
            <v>PIGMA GREEN 25 EU</v>
          </cell>
          <cell r="D1748" t="str">
            <v>PIGMA GREEN EVO 25 EU котёл конденсационный</v>
          </cell>
          <cell r="E1748" t="str">
            <v>PIGMA GREEN EVO 25 EU</v>
          </cell>
          <cell r="F1748" t="str">
            <v>-</v>
          </cell>
          <cell r="G1748" t="str">
            <v>-</v>
          </cell>
          <cell r="H1748" t="e">
            <v>#N/A</v>
          </cell>
          <cell r="I1748">
            <v>0</v>
          </cell>
          <cell r="J1748">
            <v>296.38193000000001</v>
          </cell>
          <cell r="K1748">
            <v>0</v>
          </cell>
          <cell r="L1748">
            <v>0</v>
          </cell>
          <cell r="M1748" t="e">
            <v>#N/A</v>
          </cell>
          <cell r="N1748">
            <v>0</v>
          </cell>
          <cell r="O1748">
            <v>0</v>
          </cell>
        </row>
        <row r="1749">
          <cell r="B1749" t="str">
            <v>3310400</v>
          </cell>
          <cell r="C1749" t="str">
            <v>PIGMA GREEN 30 EU</v>
          </cell>
          <cell r="D1749" t="str">
            <v>PIGMA GREEN EVO 30 EU котёл конденсационный</v>
          </cell>
          <cell r="E1749" t="str">
            <v>PIGMA GREEN EVO 30 EU</v>
          </cell>
          <cell r="F1749" t="str">
            <v>-</v>
          </cell>
          <cell r="G1749" t="str">
            <v>-</v>
          </cell>
          <cell r="H1749" t="e">
            <v>#N/A</v>
          </cell>
          <cell r="I1749">
            <v>0</v>
          </cell>
          <cell r="J1749">
            <v>316.89127000000002</v>
          </cell>
          <cell r="K1749">
            <v>0</v>
          </cell>
          <cell r="L1749">
            <v>0</v>
          </cell>
          <cell r="M1749" t="e">
            <v>#N/A</v>
          </cell>
          <cell r="N1749">
            <v>0</v>
          </cell>
          <cell r="O1749">
            <v>0</v>
          </cell>
        </row>
        <row r="1750">
          <cell r="B1750" t="str">
            <v>3310401</v>
          </cell>
          <cell r="C1750" t="str">
            <v>PIGMA GREEN 35 EU</v>
          </cell>
          <cell r="D1750" t="str">
            <v>PIGMA GREEN EVO 35 EU котёл конденсационный</v>
          </cell>
          <cell r="E1750" t="str">
            <v>PIGMA GREEN EVO 35 EU</v>
          </cell>
          <cell r="F1750" t="str">
            <v>-</v>
          </cell>
          <cell r="G1750" t="str">
            <v>-</v>
          </cell>
          <cell r="H1750" t="e">
            <v>#N/A</v>
          </cell>
          <cell r="I1750">
            <v>0</v>
          </cell>
          <cell r="J1750">
            <v>334.64278999999999</v>
          </cell>
          <cell r="K1750">
            <v>0</v>
          </cell>
          <cell r="L1750">
            <v>0</v>
          </cell>
          <cell r="M1750" t="e">
            <v>#N/A</v>
          </cell>
          <cell r="N1750">
            <v>0</v>
          </cell>
          <cell r="O1750">
            <v>0</v>
          </cell>
        </row>
        <row r="1751">
          <cell r="B1751" t="str">
            <v>3310403</v>
          </cell>
          <cell r="C1751" t="str">
            <v>SERELIA GREEN 25 IT EU</v>
          </cell>
          <cell r="D1751" t="str">
            <v xml:space="preserve">SERELIA GREEN EVO 25 IT  EU </v>
          </cell>
          <cell r="E1751" t="str">
            <v>SERELIA GREEN EVO 25 IT  EU</v>
          </cell>
          <cell r="F1751" t="str">
            <v>-</v>
          </cell>
          <cell r="G1751" t="str">
            <v>-</v>
          </cell>
          <cell r="H1751" t="e">
            <v>#N/A</v>
          </cell>
          <cell r="I1751">
            <v>0</v>
          </cell>
          <cell r="J1751">
            <v>430.89373999999998</v>
          </cell>
          <cell r="K1751">
            <v>0</v>
          </cell>
          <cell r="L1751">
            <v>0</v>
          </cell>
          <cell r="M1751" t="e">
            <v>#N/A</v>
          </cell>
          <cell r="N1751">
            <v>0</v>
          </cell>
          <cell r="O1751">
            <v>0</v>
          </cell>
        </row>
        <row r="1752">
          <cell r="B1752" t="str">
            <v>3310404</v>
          </cell>
          <cell r="C1752" t="str">
            <v>TALIA GREEN SYSTEM 12 EU</v>
          </cell>
          <cell r="D1752" t="str">
            <v>TALIA GREEN EVO SYSTEM 12 EU котёл конденсационный одноконтурный</v>
          </cell>
          <cell r="E1752" t="str">
            <v>TALIA GREEN EVO SYSTEM 12 EU</v>
          </cell>
          <cell r="F1752" t="str">
            <v>-</v>
          </cell>
          <cell r="G1752" t="str">
            <v>-</v>
          </cell>
          <cell r="H1752" t="str">
            <v>-</v>
          </cell>
          <cell r="I1752">
            <v>0</v>
          </cell>
          <cell r="J1752">
            <v>299.77911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</row>
        <row r="1753">
          <cell r="B1753" t="str">
            <v>3310405</v>
          </cell>
          <cell r="C1753" t="str">
            <v>TALIA GREEN SYSTEM 25 EU</v>
          </cell>
          <cell r="D1753" t="str">
            <v>TALIA GREEN EVO SYSTEM 25 EU котёл конденсационный одноконтурный</v>
          </cell>
          <cell r="E1753" t="str">
            <v>TALIA GREEN EVO SYSTEM 25 EU</v>
          </cell>
          <cell r="F1753">
            <v>190.83858125</v>
          </cell>
          <cell r="G1753">
            <v>327.14999999999998</v>
          </cell>
          <cell r="H1753">
            <v>260.23442897727273</v>
          </cell>
          <cell r="I1753">
            <v>269.41917352941175</v>
          </cell>
          <cell r="J1753">
            <v>305.34172999999998</v>
          </cell>
          <cell r="K1753">
            <v>22900.62975</v>
          </cell>
          <cell r="L1753">
            <v>22900.5</v>
          </cell>
          <cell r="M1753">
            <v>22900.62975</v>
          </cell>
          <cell r="N1753">
            <v>0</v>
          </cell>
          <cell r="O1753">
            <v>0</v>
          </cell>
        </row>
        <row r="1754">
          <cell r="B1754" t="str">
            <v>3310406</v>
          </cell>
          <cell r="C1754" t="str">
            <v>TALIA GREEN SYSTEM 35 EU</v>
          </cell>
          <cell r="D1754" t="str">
            <v>TALIA GREEN EVO SYSTEM 35 котёл конденсационный одноконтурный</v>
          </cell>
          <cell r="E1754" t="str">
            <v>TALIA GREEN EVO SYSTEM 35</v>
          </cell>
          <cell r="F1754">
            <v>249.80893666666665</v>
          </cell>
          <cell r="G1754">
            <v>428.24</v>
          </cell>
          <cell r="H1754">
            <v>340.64854999999994</v>
          </cell>
          <cell r="I1754">
            <v>340.64855</v>
          </cell>
          <cell r="J1754">
            <v>340.64855</v>
          </cell>
          <cell r="K1754">
            <v>29977.072399999997</v>
          </cell>
          <cell r="L1754">
            <v>29976.799999999999</v>
          </cell>
          <cell r="M1754">
            <v>29977.072399999997</v>
          </cell>
          <cell r="N1754">
            <v>0</v>
          </cell>
          <cell r="O1754">
            <v>0</v>
          </cell>
        </row>
        <row r="1755">
          <cell r="B1755" t="str">
            <v>3310407</v>
          </cell>
          <cell r="C1755" t="str">
            <v>URBIA GREEN 25 EU</v>
          </cell>
          <cell r="D1755" t="str">
            <v xml:space="preserve">URBIA GREEN EVO 25 EU </v>
          </cell>
          <cell r="E1755" t="str">
            <v>URBIA GREEN EVO 25 EU</v>
          </cell>
          <cell r="F1755" t="str">
            <v>-</v>
          </cell>
          <cell r="G1755" t="str">
            <v>-</v>
          </cell>
          <cell r="H1755" t="e">
            <v>#N/A</v>
          </cell>
          <cell r="I1755">
            <v>0</v>
          </cell>
          <cell r="J1755">
            <v>394.68659000000002</v>
          </cell>
          <cell r="K1755">
            <v>0</v>
          </cell>
          <cell r="L1755">
            <v>0</v>
          </cell>
          <cell r="M1755" t="e">
            <v>#N/A</v>
          </cell>
          <cell r="N1755">
            <v>0</v>
          </cell>
          <cell r="O1755">
            <v>0</v>
          </cell>
        </row>
        <row r="1756">
          <cell r="B1756" t="str">
            <v>3310408</v>
          </cell>
          <cell r="C1756" t="str">
            <v>URBIA GREEN 30 EU</v>
          </cell>
          <cell r="D1756" t="str">
            <v xml:space="preserve">URBIA GREEN EVO 30 EU </v>
          </cell>
          <cell r="E1756" t="str">
            <v>URBIA GREEN EVO 30 EU</v>
          </cell>
          <cell r="F1756" t="str">
            <v>-</v>
          </cell>
          <cell r="G1756" t="str">
            <v>-</v>
          </cell>
          <cell r="H1756" t="e">
            <v>#N/A</v>
          </cell>
          <cell r="I1756">
            <v>0</v>
          </cell>
          <cell r="J1756">
            <v>413.99590999999998</v>
          </cell>
          <cell r="K1756">
            <v>0</v>
          </cell>
          <cell r="L1756">
            <v>0</v>
          </cell>
          <cell r="M1756" t="e">
            <v>#N/A</v>
          </cell>
          <cell r="N1756">
            <v>0</v>
          </cell>
          <cell r="O1756">
            <v>0</v>
          </cell>
        </row>
        <row r="1757">
          <cell r="B1757" t="str">
            <v>3310409</v>
          </cell>
          <cell r="C1757" t="str">
            <v>URBIA GREEN 35 EU</v>
          </cell>
          <cell r="D1757" t="str">
            <v xml:space="preserve">URBIA GREEN EVO 35 EU </v>
          </cell>
          <cell r="E1757" t="str">
            <v>URBIA GREEN EVO 35 EU</v>
          </cell>
          <cell r="F1757" t="str">
            <v>-</v>
          </cell>
          <cell r="G1757" t="str">
            <v>-</v>
          </cell>
          <cell r="H1757" t="e">
            <v>#N/A</v>
          </cell>
          <cell r="I1757">
            <v>0</v>
          </cell>
          <cell r="J1757">
            <v>429.92879999999997</v>
          </cell>
          <cell r="K1757">
            <v>0</v>
          </cell>
          <cell r="L1757">
            <v>0</v>
          </cell>
          <cell r="M1757" t="e">
            <v>#N/A</v>
          </cell>
          <cell r="N1757">
            <v>0</v>
          </cell>
          <cell r="O1757">
            <v>0</v>
          </cell>
        </row>
        <row r="1758">
          <cell r="B1758" t="str">
            <v>3310440</v>
          </cell>
          <cell r="C1758" t="str">
            <v>PIGMA 25 CF EU</v>
          </cell>
          <cell r="D1758" t="str">
            <v>PIGMA EVO 25 CF EU котёл</v>
          </cell>
          <cell r="E1758" t="str">
            <v>PIGMA EVO 25 CF EU</v>
          </cell>
          <cell r="F1758" t="str">
            <v>-</v>
          </cell>
          <cell r="G1758" t="str">
            <v>-</v>
          </cell>
          <cell r="H1758" t="e">
            <v>#N/A</v>
          </cell>
          <cell r="I1758">
            <v>0</v>
          </cell>
          <cell r="J1758">
            <v>208.40127999999999</v>
          </cell>
          <cell r="K1758">
            <v>0</v>
          </cell>
          <cell r="L1758">
            <v>0</v>
          </cell>
          <cell r="M1758" t="e">
            <v>#N/A</v>
          </cell>
          <cell r="N1758">
            <v>0</v>
          </cell>
          <cell r="O1758">
            <v>0</v>
          </cell>
        </row>
        <row r="1759">
          <cell r="B1759" t="str">
            <v>3310441</v>
          </cell>
          <cell r="C1759" t="str">
            <v>PIGMA 30 CF EU</v>
          </cell>
          <cell r="D1759" t="str">
            <v>PIGMA EVO 30 CF EU котёл</v>
          </cell>
          <cell r="E1759" t="str">
            <v>PIGMA EVO 30 CF EU</v>
          </cell>
          <cell r="F1759" t="str">
            <v>-</v>
          </cell>
          <cell r="G1759" t="str">
            <v>-</v>
          </cell>
          <cell r="H1759" t="e">
            <v>#N/A</v>
          </cell>
          <cell r="I1759">
            <v>0</v>
          </cell>
          <cell r="J1759">
            <v>224.96923999999999</v>
          </cell>
          <cell r="K1759">
            <v>0</v>
          </cell>
          <cell r="L1759">
            <v>0</v>
          </cell>
          <cell r="M1759" t="e">
            <v>#N/A</v>
          </cell>
          <cell r="N1759">
            <v>0</v>
          </cell>
          <cell r="O1759">
            <v>0</v>
          </cell>
        </row>
        <row r="1760">
          <cell r="B1760" t="str">
            <v>3310447</v>
          </cell>
          <cell r="C1760" t="str">
            <v>INOA GREEN 24 EU</v>
          </cell>
          <cell r="D1760" t="str">
            <v>Inoa Green 24 EU</v>
          </cell>
          <cell r="E1760" t="str">
            <v>Inoa Green 24 EU</v>
          </cell>
          <cell r="F1760" t="str">
            <v>-</v>
          </cell>
          <cell r="G1760" t="str">
            <v>-</v>
          </cell>
          <cell r="H1760" t="e">
            <v>#N/A</v>
          </cell>
          <cell r="I1760">
            <v>0</v>
          </cell>
          <cell r="J1760">
            <v>276.63053000000002</v>
          </cell>
          <cell r="K1760">
            <v>0</v>
          </cell>
          <cell r="L1760">
            <v>0</v>
          </cell>
          <cell r="M1760" t="e">
            <v>#N/A</v>
          </cell>
          <cell r="N1760">
            <v>0</v>
          </cell>
          <cell r="O1760">
            <v>0</v>
          </cell>
        </row>
        <row r="1761">
          <cell r="B1761" t="str">
            <v>3310448</v>
          </cell>
          <cell r="C1761" t="str">
            <v>INOA GREEN 29 EU</v>
          </cell>
          <cell r="D1761" t="str">
            <v>Inoa Green 29 EU</v>
          </cell>
          <cell r="E1761" t="str">
            <v>Inoa Green 29 EU</v>
          </cell>
          <cell r="F1761" t="str">
            <v>-</v>
          </cell>
          <cell r="G1761" t="str">
            <v>-</v>
          </cell>
          <cell r="H1761" t="e">
            <v>#N/A</v>
          </cell>
          <cell r="I1761">
            <v>0</v>
          </cell>
          <cell r="J1761">
            <v>290.94923999999997</v>
          </cell>
          <cell r="K1761">
            <v>0</v>
          </cell>
          <cell r="L1761">
            <v>0</v>
          </cell>
          <cell r="M1761" t="e">
            <v>#N/A</v>
          </cell>
          <cell r="N1761">
            <v>0</v>
          </cell>
          <cell r="O1761">
            <v>0</v>
          </cell>
        </row>
        <row r="1762">
          <cell r="B1762" t="str">
            <v>3310521</v>
          </cell>
          <cell r="C1762" t="str">
            <v>ALIXIA ULTRA 15 FF NG</v>
          </cell>
          <cell r="D1762" t="str">
            <v>ALIXIA ULTRA 15 FF NG</v>
          </cell>
          <cell r="E1762" t="str">
            <v>ALIXIA ULTRA 15 FF NG</v>
          </cell>
          <cell r="F1762" t="str">
            <v>-</v>
          </cell>
          <cell r="G1762" t="str">
            <v>-</v>
          </cell>
          <cell r="H1762" t="str">
            <v>-</v>
          </cell>
          <cell r="I1762">
            <v>0</v>
          </cell>
          <cell r="J1762">
            <v>194.35005999999998</v>
          </cell>
          <cell r="K1762">
            <v>0</v>
          </cell>
          <cell r="L1762">
            <v>0</v>
          </cell>
          <cell r="M1762">
            <v>0</v>
          </cell>
          <cell r="N1762">
            <v>14576.25</v>
          </cell>
          <cell r="O1762">
            <v>0</v>
          </cell>
        </row>
        <row r="1763">
          <cell r="B1763" t="str">
            <v>3310522</v>
          </cell>
          <cell r="C1763" t="str">
            <v>ALIXIA ULTRA 18 FF NG</v>
          </cell>
          <cell r="D1763" t="str">
            <v>ALIXIA ULTRA 18 FF NG</v>
          </cell>
          <cell r="E1763" t="str">
            <v>ALIXIA ULTRA 18 FF NG</v>
          </cell>
          <cell r="F1763">
            <v>227.78603000000001</v>
          </cell>
          <cell r="G1763">
            <v>227.79</v>
          </cell>
          <cell r="H1763">
            <v>214.29084000000003</v>
          </cell>
          <cell r="I1763">
            <v>0</v>
          </cell>
          <cell r="J1763">
            <v>194.35005999999998</v>
          </cell>
          <cell r="K1763">
            <v>27334.3236</v>
          </cell>
          <cell r="L1763">
            <v>15945.3</v>
          </cell>
          <cell r="M1763">
            <v>18857.593920000003</v>
          </cell>
          <cell r="N1763">
            <v>14576.25</v>
          </cell>
          <cell r="O1763">
            <v>0</v>
          </cell>
        </row>
        <row r="1764">
          <cell r="B1764" t="str">
            <v>3310523</v>
          </cell>
          <cell r="C1764" t="str">
            <v>ALIXIA ULTRA 20 CF NG TU</v>
          </cell>
          <cell r="D1764" t="str">
            <v>ALIXIA ULTRA 20 CF NG TU</v>
          </cell>
          <cell r="E1764" t="str">
            <v>ALIXIA ULTRA 20 CF NG TU</v>
          </cell>
          <cell r="F1764" t="str">
            <v>-</v>
          </cell>
          <cell r="G1764" t="str">
            <v>-</v>
          </cell>
          <cell r="H1764" t="e">
            <v>#N/A</v>
          </cell>
          <cell r="I1764">
            <v>0</v>
          </cell>
          <cell r="J1764">
            <v>190.09783999999999</v>
          </cell>
          <cell r="K1764">
            <v>0</v>
          </cell>
          <cell r="L1764">
            <v>0</v>
          </cell>
          <cell r="M1764" t="e">
            <v>#N/A</v>
          </cell>
          <cell r="N1764">
            <v>0</v>
          </cell>
          <cell r="O1764">
            <v>0</v>
          </cell>
        </row>
        <row r="1765">
          <cell r="B1765" t="str">
            <v>3310524</v>
          </cell>
          <cell r="C1765" t="str">
            <v>ALIXIA ULTRA 20 FF NG TU</v>
          </cell>
          <cell r="D1765" t="str">
            <v>ALIXIA ULTRA 20 FF NG TU</v>
          </cell>
          <cell r="E1765" t="str">
            <v>ALIXIA ULTRA 20 FF NG TU</v>
          </cell>
          <cell r="F1765" t="str">
            <v>-</v>
          </cell>
          <cell r="G1765" t="str">
            <v>-</v>
          </cell>
          <cell r="H1765" t="e">
            <v>#N/A</v>
          </cell>
          <cell r="I1765">
            <v>0</v>
          </cell>
          <cell r="J1765">
            <v>194.14270000000002</v>
          </cell>
          <cell r="K1765">
            <v>0</v>
          </cell>
          <cell r="L1765">
            <v>0</v>
          </cell>
          <cell r="M1765" t="e">
            <v>#N/A</v>
          </cell>
          <cell r="N1765">
            <v>0</v>
          </cell>
          <cell r="O1765">
            <v>0</v>
          </cell>
        </row>
        <row r="1766">
          <cell r="B1766" t="str">
            <v>3310525</v>
          </cell>
          <cell r="C1766" t="str">
            <v>ALIXIA ULTRA 24 CF NG</v>
          </cell>
          <cell r="D1766" t="str">
            <v>ALIXIA ULTRA 24 CF NG</v>
          </cell>
          <cell r="E1766" t="str">
            <v>ALIXIA ULTRA 24 CF NG</v>
          </cell>
          <cell r="F1766">
            <v>231.56958</v>
          </cell>
          <cell r="G1766">
            <v>231.57</v>
          </cell>
          <cell r="H1766">
            <v>209.85425999999998</v>
          </cell>
          <cell r="I1766">
            <v>190.32631999999998</v>
          </cell>
          <cell r="J1766">
            <v>190.32632000000001</v>
          </cell>
          <cell r="K1766">
            <v>27788.349600000001</v>
          </cell>
          <cell r="L1766">
            <v>16209.9</v>
          </cell>
          <cell r="M1766">
            <v>18467.174879999999</v>
          </cell>
          <cell r="N1766">
            <v>14274.750000000002</v>
          </cell>
          <cell r="O1766">
            <v>0</v>
          </cell>
        </row>
        <row r="1767">
          <cell r="B1767" t="str">
            <v>3310526</v>
          </cell>
          <cell r="C1767" t="str">
            <v>ALIXIA ULTRA 24 FF NG</v>
          </cell>
          <cell r="D1767" t="str">
            <v>ALIXIA ULTRA 24 FF NG</v>
          </cell>
          <cell r="E1767" t="str">
            <v>ALIXIA ULTRA 24 FF NG</v>
          </cell>
          <cell r="F1767">
            <v>227.78603000000001</v>
          </cell>
          <cell r="G1767">
            <v>227.79</v>
          </cell>
          <cell r="H1767">
            <v>214.29084000000003</v>
          </cell>
          <cell r="I1767">
            <v>194.35005999999998</v>
          </cell>
          <cell r="J1767">
            <v>194.35005999999998</v>
          </cell>
          <cell r="K1767">
            <v>27334.3236</v>
          </cell>
          <cell r="L1767">
            <v>15945.3</v>
          </cell>
          <cell r="M1767">
            <v>18857.593920000003</v>
          </cell>
          <cell r="N1767">
            <v>14576.25</v>
          </cell>
          <cell r="O1767">
            <v>0</v>
          </cell>
        </row>
        <row r="1768">
          <cell r="B1768" t="str">
            <v>3310527</v>
          </cell>
          <cell r="C1768" t="str">
            <v>ALIXIA SIMPLE ULTRA 18 CF</v>
          </cell>
          <cell r="D1768" t="str">
            <v>ALIXIA SIMPLE ULTRA 18 CF</v>
          </cell>
          <cell r="E1768" t="str">
            <v>ALIXIA SIMPLE ULTRA 18 CF</v>
          </cell>
          <cell r="F1768" t="str">
            <v>-</v>
          </cell>
          <cell r="G1768" t="str">
            <v>-</v>
          </cell>
          <cell r="H1768" t="e">
            <v>#N/A</v>
          </cell>
          <cell r="I1768">
            <v>0</v>
          </cell>
          <cell r="J1768">
            <v>182.64348000000001</v>
          </cell>
          <cell r="K1768">
            <v>0</v>
          </cell>
          <cell r="L1768">
            <v>0</v>
          </cell>
          <cell r="M1768" t="e">
            <v>#N/A</v>
          </cell>
          <cell r="N1768">
            <v>0</v>
          </cell>
          <cell r="O1768">
            <v>0</v>
          </cell>
        </row>
        <row r="1769">
          <cell r="B1769" t="str">
            <v>3310528</v>
          </cell>
          <cell r="C1769" t="str">
            <v>ALIXIA SIMPLE ULTRA 18 FF</v>
          </cell>
          <cell r="D1769" t="str">
            <v>ALIXIA SIMPLE ULTRA 18 FF</v>
          </cell>
          <cell r="E1769" t="str">
            <v>ALIXIA SIMPLE ULTRA 18 FF</v>
          </cell>
          <cell r="F1769" t="str">
            <v>-</v>
          </cell>
          <cell r="G1769" t="str">
            <v>-</v>
          </cell>
          <cell r="H1769" t="e">
            <v>#N/A</v>
          </cell>
          <cell r="I1769">
            <v>0</v>
          </cell>
          <cell r="J1769">
            <v>186.48833999999999</v>
          </cell>
          <cell r="K1769">
            <v>0</v>
          </cell>
          <cell r="L1769">
            <v>0</v>
          </cell>
          <cell r="M1769" t="e">
            <v>#N/A</v>
          </cell>
          <cell r="N1769">
            <v>0</v>
          </cell>
          <cell r="O1769">
            <v>0</v>
          </cell>
        </row>
        <row r="1770">
          <cell r="B1770" t="str">
            <v>3310529</v>
          </cell>
          <cell r="C1770" t="str">
            <v>PIGMA ULTRA 25 CF NG</v>
          </cell>
          <cell r="D1770" t="str">
            <v>PIGMA ULTRA 25 CF NG</v>
          </cell>
          <cell r="E1770" t="str">
            <v>PIGMA ULTRA 25 CF NG</v>
          </cell>
          <cell r="F1770">
            <v>251.86408</v>
          </cell>
          <cell r="G1770">
            <v>251.86</v>
          </cell>
          <cell r="H1770">
            <v>233.57175000000001</v>
          </cell>
          <cell r="I1770">
            <v>0</v>
          </cell>
          <cell r="J1770">
            <v>211.83679000000001</v>
          </cell>
          <cell r="K1770">
            <v>30223.689600000002</v>
          </cell>
          <cell r="L1770">
            <v>17630.2</v>
          </cell>
          <cell r="M1770">
            <v>0</v>
          </cell>
          <cell r="N1770">
            <v>15888</v>
          </cell>
          <cell r="O1770">
            <v>0</v>
          </cell>
        </row>
        <row r="1771">
          <cell r="B1771" t="str">
            <v>3310531</v>
          </cell>
          <cell r="C1771" t="str">
            <v>PIGMA ULTRA 30 CF NG</v>
          </cell>
          <cell r="D1771" t="str">
            <v>PIGMA ULTRA 30 CF NG</v>
          </cell>
          <cell r="E1771" t="str">
            <v>PIGMA ULTRA 30 CF NG</v>
          </cell>
          <cell r="F1771">
            <v>275.87052</v>
          </cell>
          <cell r="G1771">
            <v>275.87</v>
          </cell>
          <cell r="H1771">
            <v>250.53534000000002</v>
          </cell>
          <cell r="I1771">
            <v>227.22183999999996</v>
          </cell>
          <cell r="J1771">
            <v>227.22183999999999</v>
          </cell>
          <cell r="K1771">
            <v>33104.462399999997</v>
          </cell>
          <cell r="L1771">
            <v>19310.900000000001</v>
          </cell>
          <cell r="M1771">
            <v>22047.109920000003</v>
          </cell>
          <cell r="N1771">
            <v>17041.5</v>
          </cell>
          <cell r="O1771">
            <v>0</v>
          </cell>
        </row>
        <row r="1772">
          <cell r="B1772" t="str">
            <v>3310530</v>
          </cell>
          <cell r="C1772" t="str">
            <v>PIGMA ULTRA 25 FF NG</v>
          </cell>
          <cell r="D1772" t="str">
            <v>PIGMA ULTRA 25 FF NG</v>
          </cell>
          <cell r="E1772" t="str">
            <v>PIGMA ULTRA 25 FF NG</v>
          </cell>
          <cell r="F1772" t="str">
            <v>-</v>
          </cell>
          <cell r="G1772" t="str">
            <v>-</v>
          </cell>
          <cell r="H1772" t="str">
            <v>-</v>
          </cell>
          <cell r="I1772">
            <v>0</v>
          </cell>
          <cell r="J1772">
            <v>218.89469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</row>
        <row r="1773">
          <cell r="B1773" t="str">
            <v>3310532</v>
          </cell>
          <cell r="C1773" t="str">
            <v>PIGMA ULTRA 30 FF NG</v>
          </cell>
          <cell r="D1773" t="str">
            <v>PIGMA ULTRA 30 FF NG</v>
          </cell>
          <cell r="E1773" t="str">
            <v>PIGMA ULTRA 30 FF NG</v>
          </cell>
          <cell r="F1773" t="str">
            <v>-</v>
          </cell>
          <cell r="G1773" t="str">
            <v>-</v>
          </cell>
          <cell r="H1773" t="str">
            <v>-</v>
          </cell>
          <cell r="I1773">
            <v>0</v>
          </cell>
          <cell r="J1773">
            <v>223.90998999999999</v>
          </cell>
          <cell r="K1773">
            <v>0</v>
          </cell>
          <cell r="L1773">
            <v>0</v>
          </cell>
          <cell r="M1773">
            <v>0</v>
          </cell>
          <cell r="N1773">
            <v>16793.25</v>
          </cell>
          <cell r="O1773">
            <v>0</v>
          </cell>
        </row>
        <row r="1774">
          <cell r="B1774" t="str">
            <v>3310533</v>
          </cell>
          <cell r="C1774" t="str">
            <v>PIGMA ULTRA 35 FF NG</v>
          </cell>
          <cell r="D1774" t="str">
            <v>PIGMA ULTRA 35 FF NG</v>
          </cell>
          <cell r="E1774" t="str">
            <v>PIGMA ULTRA 35 FF NG</v>
          </cell>
          <cell r="F1774" t="str">
            <v>-</v>
          </cell>
          <cell r="G1774" t="str">
            <v>-</v>
          </cell>
          <cell r="H1774" t="str">
            <v>-</v>
          </cell>
          <cell r="I1774">
            <v>0</v>
          </cell>
          <cell r="J1774">
            <v>244.48873999999998</v>
          </cell>
          <cell r="K1774">
            <v>0</v>
          </cell>
          <cell r="L1774">
            <v>0</v>
          </cell>
          <cell r="M1774">
            <v>0</v>
          </cell>
          <cell r="N1774">
            <v>18336.75</v>
          </cell>
          <cell r="O1774">
            <v>0</v>
          </cell>
        </row>
        <row r="1775">
          <cell r="B1775" t="str">
            <v>3310534</v>
          </cell>
          <cell r="C1775" t="str">
            <v>PIGMA ULTRA SYSTEM 25 CF NG</v>
          </cell>
          <cell r="D1775" t="str">
            <v>PIGMA ULTRA SYSTEM 25 CF NG</v>
          </cell>
          <cell r="E1775" t="str">
            <v>PIGMA ULTRA SYSTEM 25 CF NG</v>
          </cell>
          <cell r="F1775">
            <v>251.25385999999997</v>
          </cell>
          <cell r="G1775">
            <v>251.25</v>
          </cell>
          <cell r="H1775">
            <v>234.29163</v>
          </cell>
          <cell r="I1775">
            <v>0</v>
          </cell>
          <cell r="J1775">
            <v>212.48967999999999</v>
          </cell>
          <cell r="K1775">
            <v>30150.463199999998</v>
          </cell>
          <cell r="L1775">
            <v>17587.5</v>
          </cell>
          <cell r="M1775">
            <v>20617.66344</v>
          </cell>
          <cell r="N1775">
            <v>15936.75</v>
          </cell>
          <cell r="O1775">
            <v>0</v>
          </cell>
        </row>
        <row r="1776">
          <cell r="B1776" t="str">
            <v>3310535</v>
          </cell>
          <cell r="C1776" t="str">
            <v>PIGMA ULTRA SYSTEM 25 FF NG</v>
          </cell>
          <cell r="D1776" t="str">
            <v>PIGMA ULTRA SYSTEM 25 FF NG</v>
          </cell>
          <cell r="E1776" t="str">
            <v>PIGMA ULTRA SYSTEM 25 FF NG</v>
          </cell>
          <cell r="F1776">
            <v>155.51286916666669</v>
          </cell>
          <cell r="G1776">
            <v>266.58999999999997</v>
          </cell>
          <cell r="H1776">
            <v>212.06300340909092</v>
          </cell>
          <cell r="I1776">
            <v>219.54758000000001</v>
          </cell>
          <cell r="J1776">
            <v>219.54757999999998</v>
          </cell>
          <cell r="K1776">
            <v>18661.544300000001</v>
          </cell>
          <cell r="L1776">
            <v>18661.3</v>
          </cell>
          <cell r="M1776">
            <v>18661.544300000001</v>
          </cell>
          <cell r="N1776">
            <v>16466.25</v>
          </cell>
          <cell r="O1776">
            <v>0</v>
          </cell>
        </row>
        <row r="1777">
          <cell r="B1777" t="str">
            <v>3310536</v>
          </cell>
          <cell r="C1777" t="str">
            <v>PIGMA ULTRA SYSTEM 30 FF NG</v>
          </cell>
          <cell r="D1777" t="str">
            <v>PIGMA ULTRA SYSTEM 30 FF NG</v>
          </cell>
          <cell r="E1777" t="str">
            <v>PIGMA ULTRA SYSTEM 30 FF NG</v>
          </cell>
          <cell r="F1777" t="str">
            <v>-</v>
          </cell>
          <cell r="G1777" t="str">
            <v>-</v>
          </cell>
          <cell r="H1777" t="str">
            <v>-</v>
          </cell>
          <cell r="I1777">
            <v>0</v>
          </cell>
          <cell r="J1777">
            <v>224.56288000000001</v>
          </cell>
          <cell r="K1777">
            <v>0</v>
          </cell>
          <cell r="L1777">
            <v>0</v>
          </cell>
          <cell r="M1777">
            <v>0</v>
          </cell>
          <cell r="N1777">
            <v>16842</v>
          </cell>
          <cell r="O1777">
            <v>0</v>
          </cell>
        </row>
        <row r="1778">
          <cell r="B1778" t="str">
            <v>3310537</v>
          </cell>
          <cell r="C1778" t="str">
            <v>PIGMA ULTRA SYSTEM 35 FF NG</v>
          </cell>
          <cell r="D1778" t="str">
            <v>PIGMA ULTRA SYSTEM 35 FF NG</v>
          </cell>
          <cell r="E1778" t="str">
            <v>PIGMA ULTRA SYSTEM 35 FF NG</v>
          </cell>
          <cell r="F1778" t="str">
            <v>-</v>
          </cell>
          <cell r="G1778" t="str">
            <v>-</v>
          </cell>
          <cell r="H1778" t="str">
            <v>-</v>
          </cell>
          <cell r="I1778">
            <v>0</v>
          </cell>
          <cell r="J1778">
            <v>245.14162999999999</v>
          </cell>
          <cell r="K1778">
            <v>0</v>
          </cell>
          <cell r="L1778">
            <v>0</v>
          </cell>
          <cell r="M1778">
            <v>0</v>
          </cell>
          <cell r="N1778">
            <v>18385.5</v>
          </cell>
          <cell r="O1778">
            <v>0</v>
          </cell>
        </row>
        <row r="1779">
          <cell r="B1779" t="str">
            <v>3310538</v>
          </cell>
          <cell r="C1779" t="str">
            <v>ALIXIA SIMPLE ULTRA 24 FF</v>
          </cell>
          <cell r="D1779" t="str">
            <v>ALIXIA SIMPLE ULTRA 24 FF</v>
          </cell>
          <cell r="E1779" t="str">
            <v>ALIXIA SIMPLE ULTRA 24 FF</v>
          </cell>
          <cell r="F1779" t="str">
            <v>-</v>
          </cell>
          <cell r="G1779" t="str">
            <v>-</v>
          </cell>
          <cell r="H1779" t="e">
            <v>#N/A</v>
          </cell>
          <cell r="I1779">
            <v>0</v>
          </cell>
          <cell r="J1779">
            <v>186.48833999999999</v>
          </cell>
          <cell r="K1779">
            <v>0</v>
          </cell>
          <cell r="L1779">
            <v>0</v>
          </cell>
          <cell r="M1779" t="e">
            <v>#N/A</v>
          </cell>
          <cell r="N1779">
            <v>0</v>
          </cell>
          <cell r="O1779">
            <v>0</v>
          </cell>
        </row>
        <row r="1780">
          <cell r="B1780" t="str">
            <v>3310539</v>
          </cell>
          <cell r="C1780" t="str">
            <v>ALIXIA SIMPLE ULTRA 24 CF</v>
          </cell>
          <cell r="D1780" t="str">
            <v>ALIXIA SIMPLE ULTRA 24 CF</v>
          </cell>
          <cell r="E1780" t="str">
            <v>ALIXIA SIMPLE ULTRA 24 CF</v>
          </cell>
          <cell r="F1780" t="str">
            <v>-</v>
          </cell>
          <cell r="G1780" t="str">
            <v>-</v>
          </cell>
          <cell r="H1780" t="e">
            <v>#N/A</v>
          </cell>
          <cell r="I1780">
            <v>0</v>
          </cell>
          <cell r="J1780">
            <v>182.64348000000001</v>
          </cell>
          <cell r="K1780">
            <v>0</v>
          </cell>
          <cell r="L1780">
            <v>0</v>
          </cell>
          <cell r="M1780" t="e">
            <v>#N/A</v>
          </cell>
          <cell r="N1780">
            <v>0</v>
          </cell>
          <cell r="O1780">
            <v>0</v>
          </cell>
        </row>
        <row r="1781">
          <cell r="B1781" t="str">
            <v>3310565</v>
          </cell>
          <cell r="C1781" t="str">
            <v>NIAGARA C GREEN ULTRA 25</v>
          </cell>
          <cell r="D1781" t="str">
            <v>NIAGARA ADVANCE 25</v>
          </cell>
          <cell r="E1781" t="str">
            <v>NIAGARA ADVANCE 25</v>
          </cell>
          <cell r="F1781" t="str">
            <v>-</v>
          </cell>
          <cell r="G1781" t="str">
            <v>-</v>
          </cell>
          <cell r="H1781" t="e">
            <v>#N/A</v>
          </cell>
          <cell r="I1781">
            <v>0</v>
          </cell>
          <cell r="J1781">
            <v>603.42687000000001</v>
          </cell>
          <cell r="K1781">
            <v>0</v>
          </cell>
          <cell r="L1781">
            <v>0</v>
          </cell>
          <cell r="M1781" t="e">
            <v>#N/A</v>
          </cell>
          <cell r="N1781">
            <v>0</v>
          </cell>
          <cell r="O1781">
            <v>0</v>
          </cell>
        </row>
        <row r="1782">
          <cell r="B1782" t="str">
            <v>3310566</v>
          </cell>
          <cell r="C1782" t="str">
            <v>NIAGARA C GREEN ULTRA 35</v>
          </cell>
          <cell r="D1782" t="str">
            <v xml:space="preserve"> NIAGARA ADVANCE 35</v>
          </cell>
          <cell r="E1782" t="str">
            <v xml:space="preserve"> NIAGARA ADVANCE 35</v>
          </cell>
          <cell r="F1782" t="str">
            <v>-</v>
          </cell>
          <cell r="G1782" t="str">
            <v>-</v>
          </cell>
          <cell r="H1782" t="e">
            <v>#N/A</v>
          </cell>
          <cell r="I1782">
            <v>0</v>
          </cell>
          <cell r="J1782">
            <v>639.07209</v>
          </cell>
          <cell r="K1782">
            <v>0</v>
          </cell>
          <cell r="L1782">
            <v>0</v>
          </cell>
          <cell r="M1782" t="e">
            <v>#N/A</v>
          </cell>
          <cell r="N1782">
            <v>0</v>
          </cell>
          <cell r="O1782">
            <v>0</v>
          </cell>
        </row>
        <row r="1783">
          <cell r="B1783" t="str">
            <v>3310575</v>
          </cell>
          <cell r="C1783" t="str">
            <v>PIGMA ADVANCE IN 25</v>
          </cell>
          <cell r="D1783" t="str">
            <v>PIGMA ADVANCE IN 25</v>
          </cell>
          <cell r="E1783" t="str">
            <v>PIGMA ADVANCE IN 25</v>
          </cell>
          <cell r="F1783" t="str">
            <v>-</v>
          </cell>
          <cell r="G1783" t="str">
            <v>-</v>
          </cell>
          <cell r="H1783" t="e">
            <v>#N/A</v>
          </cell>
          <cell r="I1783">
            <v>0</v>
          </cell>
          <cell r="J1783">
            <v>362.58183000000002</v>
          </cell>
          <cell r="K1783">
            <v>0</v>
          </cell>
          <cell r="L1783">
            <v>0</v>
          </cell>
          <cell r="M1783" t="e">
            <v>#N/A</v>
          </cell>
          <cell r="N1783">
            <v>0</v>
          </cell>
          <cell r="O1783">
            <v>0</v>
          </cell>
        </row>
        <row r="1784">
          <cell r="B1784" t="str">
            <v>3310576</v>
          </cell>
          <cell r="C1784" t="str">
            <v>PIGMA ADVANCE IN SYSTEM 25</v>
          </cell>
          <cell r="D1784" t="str">
            <v>PIGMA ADVANCE IN SYSTEM 25</v>
          </cell>
          <cell r="E1784" t="str">
            <v>PIGMA ADVANCE IN SYSTEM 25</v>
          </cell>
          <cell r="F1784" t="str">
            <v>-</v>
          </cell>
          <cell r="G1784" t="str">
            <v>-</v>
          </cell>
          <cell r="H1784" t="e">
            <v>#N/A</v>
          </cell>
          <cell r="I1784">
            <v>0</v>
          </cell>
          <cell r="J1784">
            <v>360.67657000000003</v>
          </cell>
          <cell r="K1784">
            <v>0</v>
          </cell>
          <cell r="L1784">
            <v>0</v>
          </cell>
          <cell r="M1784" t="e">
            <v>#N/A</v>
          </cell>
          <cell r="N1784">
            <v>0</v>
          </cell>
          <cell r="O1784">
            <v>0</v>
          </cell>
        </row>
        <row r="1785">
          <cell r="B1785" t="str">
            <v>3310577</v>
          </cell>
          <cell r="C1785" t="str">
            <v>PIGMA ADVANCE EXT 25</v>
          </cell>
          <cell r="D1785" t="str">
            <v>PIGMA ADVANCE EXT 25</v>
          </cell>
          <cell r="E1785" t="str">
            <v>PIGMA ADVANCE EXT 25</v>
          </cell>
          <cell r="F1785" t="str">
            <v>-</v>
          </cell>
          <cell r="G1785" t="str">
            <v>-</v>
          </cell>
          <cell r="H1785" t="e">
            <v>#N/A</v>
          </cell>
          <cell r="I1785">
            <v>0</v>
          </cell>
          <cell r="J1785">
            <v>384.76112000000001</v>
          </cell>
          <cell r="K1785">
            <v>0</v>
          </cell>
          <cell r="L1785">
            <v>0</v>
          </cell>
          <cell r="M1785" t="e">
            <v>#N/A</v>
          </cell>
          <cell r="N1785">
            <v>0</v>
          </cell>
          <cell r="O1785">
            <v>0</v>
          </cell>
        </row>
        <row r="1786">
          <cell r="B1786" t="str">
            <v>3310578</v>
          </cell>
          <cell r="C1786" t="str">
            <v>INOA GREEN IN 25</v>
          </cell>
          <cell r="D1786" t="str">
            <v>INOA GREEN IN 25</v>
          </cell>
          <cell r="E1786" t="str">
            <v>INOA GREEN IN 25</v>
          </cell>
          <cell r="F1786" t="str">
            <v>-</v>
          </cell>
          <cell r="G1786" t="str">
            <v>-</v>
          </cell>
          <cell r="H1786" t="e">
            <v>#N/A</v>
          </cell>
          <cell r="I1786">
            <v>0</v>
          </cell>
          <cell r="J1786">
            <v>349.21010999999999</v>
          </cell>
          <cell r="K1786">
            <v>0</v>
          </cell>
          <cell r="L1786">
            <v>0</v>
          </cell>
          <cell r="M1786" t="e">
            <v>#N/A</v>
          </cell>
          <cell r="N1786">
            <v>0</v>
          </cell>
          <cell r="O1786">
            <v>0</v>
          </cell>
        </row>
        <row r="1787">
          <cell r="B1787" t="str">
            <v>3310579</v>
          </cell>
          <cell r="C1787" t="str">
            <v>INOA GREEN IN 30</v>
          </cell>
          <cell r="D1787" t="str">
            <v>INOA GREEN IN 30</v>
          </cell>
          <cell r="E1787" t="str">
            <v>INOA GREEN IN 30</v>
          </cell>
          <cell r="F1787" t="str">
            <v>-</v>
          </cell>
          <cell r="G1787" t="str">
            <v>-</v>
          </cell>
          <cell r="H1787" t="e">
            <v>#N/A</v>
          </cell>
          <cell r="I1787">
            <v>0</v>
          </cell>
          <cell r="J1787">
            <v>360.0539</v>
          </cell>
          <cell r="K1787">
            <v>0</v>
          </cell>
          <cell r="L1787">
            <v>0</v>
          </cell>
          <cell r="M1787" t="e">
            <v>#N/A</v>
          </cell>
          <cell r="N1787">
            <v>0</v>
          </cell>
          <cell r="O1787">
            <v>0</v>
          </cell>
        </row>
        <row r="1788">
          <cell r="B1788" t="str">
            <v>3310609</v>
          </cell>
          <cell r="C1788" t="str">
            <v>URBIA ADVANCE LINK 25</v>
          </cell>
          <cell r="D1788" t="str">
            <v>URBIA ADVANCE LINK 25</v>
          </cell>
          <cell r="E1788" t="str">
            <v>URBIA ADVANCE LINK 25</v>
          </cell>
          <cell r="F1788" t="str">
            <v>-</v>
          </cell>
          <cell r="G1788" t="str">
            <v>-</v>
          </cell>
          <cell r="H1788" t="e">
            <v>#N/A</v>
          </cell>
          <cell r="I1788">
            <v>0</v>
          </cell>
          <cell r="J1788">
            <v>455.79538000000002</v>
          </cell>
          <cell r="K1788">
            <v>0</v>
          </cell>
          <cell r="L1788">
            <v>0</v>
          </cell>
          <cell r="M1788" t="e">
            <v>#N/A</v>
          </cell>
          <cell r="N1788">
            <v>0</v>
          </cell>
          <cell r="O1788">
            <v>0</v>
          </cell>
        </row>
        <row r="1789">
          <cell r="B1789" t="str">
            <v>3310610</v>
          </cell>
          <cell r="C1789" t="str">
            <v>URBIA ADVANCE LINK 30</v>
          </cell>
          <cell r="D1789" t="str">
            <v>URBIA ADVANCE LINK 30</v>
          </cell>
          <cell r="E1789" t="str">
            <v>URBIA ADVANCE LINK 30</v>
          </cell>
          <cell r="F1789" t="str">
            <v>-</v>
          </cell>
          <cell r="G1789" t="str">
            <v>-</v>
          </cell>
          <cell r="H1789" t="e">
            <v>#N/A</v>
          </cell>
          <cell r="I1789">
            <v>0</v>
          </cell>
          <cell r="J1789">
            <v>475.28989000000001</v>
          </cell>
          <cell r="K1789">
            <v>0</v>
          </cell>
          <cell r="L1789">
            <v>0</v>
          </cell>
          <cell r="M1789" t="e">
            <v>#N/A</v>
          </cell>
          <cell r="N1789">
            <v>0</v>
          </cell>
          <cell r="O1789">
            <v>0</v>
          </cell>
        </row>
        <row r="1790">
          <cell r="B1790" t="str">
            <v>3310611</v>
          </cell>
          <cell r="C1790" t="str">
            <v>URBIA ADVANCE LINK 35</v>
          </cell>
          <cell r="D1790" t="str">
            <v>URBIA ADVANCE LINK 35</v>
          </cell>
          <cell r="E1790" t="str">
            <v>URBIA ADVANCE LINK 35</v>
          </cell>
          <cell r="F1790" t="str">
            <v>-</v>
          </cell>
          <cell r="G1790" t="str">
            <v>-</v>
          </cell>
          <cell r="H1790" t="e">
            <v>#N/A</v>
          </cell>
          <cell r="I1790">
            <v>0</v>
          </cell>
          <cell r="J1790">
            <v>490.64092999999997</v>
          </cell>
          <cell r="K1790">
            <v>0</v>
          </cell>
          <cell r="L1790">
            <v>0</v>
          </cell>
          <cell r="M1790" t="e">
            <v>#N/A</v>
          </cell>
          <cell r="N1790">
            <v>0</v>
          </cell>
          <cell r="O1790">
            <v>0</v>
          </cell>
        </row>
        <row r="1791">
          <cell r="B1791" t="str">
            <v>3310618</v>
          </cell>
          <cell r="C1791" t="str">
            <v>MIRA ADVANCE SYSTEM 12</v>
          </cell>
          <cell r="D1791" t="str">
            <v>MIRA ADVANCE SYSTEM 12</v>
          </cell>
          <cell r="E1791" t="str">
            <v>MIRA ADVANCE SYSTEM 12</v>
          </cell>
          <cell r="F1791">
            <v>337.53831000000002</v>
          </cell>
          <cell r="G1791">
            <v>337.54</v>
          </cell>
          <cell r="H1791">
            <v>332.60498000000001</v>
          </cell>
          <cell r="I1791">
            <v>307.86871000000002</v>
          </cell>
          <cell r="J1791">
            <v>307.86871000000002</v>
          </cell>
          <cell r="K1791">
            <v>40504.597200000004</v>
          </cell>
          <cell r="L1791">
            <v>23627.800000000003</v>
          </cell>
          <cell r="M1791">
            <v>29269.238239999999</v>
          </cell>
          <cell r="N1791">
            <v>23090.25</v>
          </cell>
          <cell r="O1791">
            <v>0</v>
          </cell>
        </row>
        <row r="1792">
          <cell r="B1792" t="str">
            <v>3310619</v>
          </cell>
          <cell r="C1792" t="str">
            <v>MIRA ADVANCE SYSTEM 25</v>
          </cell>
          <cell r="D1792" t="str">
            <v>MIRA ADVANCE SYSTEM 25</v>
          </cell>
          <cell r="E1792" t="str">
            <v>MIRA ADVANCE SYSTEM 25</v>
          </cell>
          <cell r="F1792">
            <v>302.10553999999996</v>
          </cell>
          <cell r="G1792">
            <v>343.39</v>
          </cell>
          <cell r="H1792">
            <v>338.43731000000002</v>
          </cell>
          <cell r="I1792">
            <v>313.26728000000003</v>
          </cell>
          <cell r="J1792">
            <v>313.26728000000003</v>
          </cell>
          <cell r="K1792">
            <v>36252.664799999999</v>
          </cell>
          <cell r="L1792">
            <v>24037.3</v>
          </cell>
          <cell r="M1792">
            <v>29782.48328</v>
          </cell>
          <cell r="N1792">
            <v>0</v>
          </cell>
          <cell r="O1792">
            <v>0</v>
          </cell>
        </row>
        <row r="1793">
          <cell r="B1793" t="str">
            <v>3310620</v>
          </cell>
          <cell r="C1793" t="str">
            <v>MIRA ADVANCE SYSTEM 35</v>
          </cell>
          <cell r="D1793" t="str">
            <v>MIRA ADVANCE SYSTEM 35</v>
          </cell>
          <cell r="E1793" t="str">
            <v>MIRA ADVANCE SYSTEM 35</v>
          </cell>
          <cell r="F1793">
            <v>384.03895</v>
          </cell>
          <cell r="G1793">
            <v>384.04</v>
          </cell>
          <cell r="H1793">
            <v>378.30352999999997</v>
          </cell>
          <cell r="I1793">
            <v>350.16858999999999</v>
          </cell>
          <cell r="J1793">
            <v>350.16859000000005</v>
          </cell>
          <cell r="K1793">
            <v>46084.673999999999</v>
          </cell>
          <cell r="L1793">
            <v>26882.800000000003</v>
          </cell>
          <cell r="M1793">
            <v>33290.710639999998</v>
          </cell>
          <cell r="N1793">
            <v>0</v>
          </cell>
          <cell r="O1793">
            <v>0</v>
          </cell>
        </row>
        <row r="1794">
          <cell r="B1794" t="str">
            <v>3310621</v>
          </cell>
          <cell r="C1794" t="str">
            <v>PIGMA ADVANCE 18</v>
          </cell>
          <cell r="D1794" t="str">
            <v>PIGMA ADVANCE 18</v>
          </cell>
          <cell r="E1794" t="str">
            <v>PIGMA ADVANCE 18</v>
          </cell>
          <cell r="F1794" t="str">
            <v>-</v>
          </cell>
          <cell r="G1794" t="str">
            <v>-</v>
          </cell>
          <cell r="H1794" t="e">
            <v>#N/A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 t="e">
            <v>#N/A</v>
          </cell>
          <cell r="N1794">
            <v>0</v>
          </cell>
          <cell r="O1794">
            <v>0</v>
          </cell>
        </row>
        <row r="1795">
          <cell r="B1795" t="str">
            <v>3310622</v>
          </cell>
          <cell r="C1795" t="str">
            <v>PIGMA ADVANCE 25</v>
          </cell>
          <cell r="D1795" t="str">
            <v>PIGMA ADVANCE 25</v>
          </cell>
          <cell r="E1795" t="str">
            <v>PIGMA ADVANCE 25</v>
          </cell>
          <cell r="F1795">
            <v>327.28921000000003</v>
          </cell>
          <cell r="G1795">
            <v>327.29000000000002</v>
          </cell>
          <cell r="H1795">
            <v>320.19520999999997</v>
          </cell>
          <cell r="I1795">
            <v>296.38186999999999</v>
          </cell>
          <cell r="J1795">
            <v>296.38186999999999</v>
          </cell>
          <cell r="K1795">
            <v>39274.705200000004</v>
          </cell>
          <cell r="L1795">
            <v>22910.300000000003</v>
          </cell>
          <cell r="M1795">
            <v>28177.178479999999</v>
          </cell>
          <cell r="N1795">
            <v>0</v>
          </cell>
          <cell r="O1795">
            <v>0</v>
          </cell>
        </row>
        <row r="1796">
          <cell r="B1796" t="str">
            <v>3310623</v>
          </cell>
          <cell r="C1796" t="str">
            <v>PIGMA ADVANCE 30</v>
          </cell>
          <cell r="D1796" t="str">
            <v>PIGMA ADVANCE 30</v>
          </cell>
          <cell r="E1796" t="str">
            <v>PIGMA ADVANCE 30</v>
          </cell>
          <cell r="F1796">
            <v>350.07146999999998</v>
          </cell>
          <cell r="G1796">
            <v>350.07</v>
          </cell>
          <cell r="H1796">
            <v>342.35287</v>
          </cell>
          <cell r="I1796">
            <v>316.89163000000002</v>
          </cell>
          <cell r="J1796">
            <v>316.89163000000002</v>
          </cell>
          <cell r="K1796">
            <v>42008.576399999998</v>
          </cell>
          <cell r="L1796">
            <v>24504.899999999998</v>
          </cell>
          <cell r="M1796">
            <v>30127.05256</v>
          </cell>
          <cell r="N1796">
            <v>0</v>
          </cell>
          <cell r="O1796">
            <v>0</v>
          </cell>
        </row>
        <row r="1797">
          <cell r="B1797" t="str">
            <v>3310624</v>
          </cell>
          <cell r="C1797" t="str">
            <v>PIGMA ADVANCE 35</v>
          </cell>
          <cell r="D1797" t="str">
            <v>PIGMA ADVANCE 35</v>
          </cell>
          <cell r="E1797" t="str">
            <v>PIGMA ADVANCE 35</v>
          </cell>
          <cell r="F1797">
            <v>369.81191000000007</v>
          </cell>
          <cell r="G1797">
            <v>369.81</v>
          </cell>
          <cell r="H1797">
            <v>361.53031000000004</v>
          </cell>
          <cell r="I1797">
            <v>334.64281999999997</v>
          </cell>
          <cell r="J1797">
            <v>334.64282000000003</v>
          </cell>
          <cell r="K1797">
            <v>44377.429200000006</v>
          </cell>
          <cell r="L1797">
            <v>25886.7</v>
          </cell>
          <cell r="M1797">
            <v>31814.667280000001</v>
          </cell>
          <cell r="N1797">
            <v>0</v>
          </cell>
          <cell r="O1797">
            <v>0</v>
          </cell>
        </row>
        <row r="1798">
          <cell r="B1798" t="str">
            <v>3310625</v>
          </cell>
          <cell r="C1798" t="str">
            <v>PIGMA ADVANCE 30L</v>
          </cell>
          <cell r="D1798" t="str">
            <v>PIGMA ADVANCE 30L</v>
          </cell>
          <cell r="E1798" t="str">
            <v>PIGMA ADVANCE 30L</v>
          </cell>
          <cell r="F1798" t="str">
            <v>-</v>
          </cell>
          <cell r="G1798" t="str">
            <v>-</v>
          </cell>
          <cell r="H1798" t="e">
            <v>#N/A</v>
          </cell>
          <cell r="I1798">
            <v>0</v>
          </cell>
          <cell r="J1798">
            <v>366.05591999999996</v>
          </cell>
          <cell r="K1798">
            <v>0</v>
          </cell>
          <cell r="L1798">
            <v>0</v>
          </cell>
          <cell r="M1798" t="e">
            <v>#N/A</v>
          </cell>
          <cell r="N1798">
            <v>0</v>
          </cell>
          <cell r="O1798">
            <v>0</v>
          </cell>
        </row>
        <row r="1799">
          <cell r="B1799" t="str">
            <v>3310637</v>
          </cell>
          <cell r="C1799" t="str">
            <v>PIGMA ULTRA 25 CF EU</v>
          </cell>
          <cell r="D1799" t="str">
            <v>PIGMA ULTRA 25 CF EU</v>
          </cell>
          <cell r="E1799" t="str">
            <v>PIGMA ULTRA 25 CF EU</v>
          </cell>
          <cell r="F1799" t="str">
            <v>-</v>
          </cell>
          <cell r="G1799" t="str">
            <v>-</v>
          </cell>
          <cell r="H1799" t="e">
            <v>#N/A</v>
          </cell>
          <cell r="I1799">
            <v>0</v>
          </cell>
          <cell r="J1799">
            <v>236.10103000000001</v>
          </cell>
          <cell r="K1799">
            <v>0</v>
          </cell>
          <cell r="L1799">
            <v>0</v>
          </cell>
          <cell r="M1799" t="e">
            <v>#N/A</v>
          </cell>
          <cell r="N1799">
            <v>0</v>
          </cell>
          <cell r="O1799">
            <v>0</v>
          </cell>
        </row>
        <row r="1800">
          <cell r="B1800" t="str">
            <v>3310638</v>
          </cell>
          <cell r="C1800" t="str">
            <v>PIGMA ULTRA 30 CF EU</v>
          </cell>
          <cell r="D1800" t="str">
            <v>PIGMA ULTRA 30 CF EU</v>
          </cell>
          <cell r="E1800" t="str">
            <v>PIGMA ULTRA 30 CF EU</v>
          </cell>
          <cell r="F1800" t="str">
            <v>-</v>
          </cell>
          <cell r="G1800" t="str">
            <v>-</v>
          </cell>
          <cell r="H1800" t="e">
            <v>#N/A</v>
          </cell>
          <cell r="I1800">
            <v>0</v>
          </cell>
          <cell r="J1800">
            <v>233.63963000000001</v>
          </cell>
          <cell r="K1800">
            <v>0</v>
          </cell>
          <cell r="L1800">
            <v>0</v>
          </cell>
          <cell r="M1800" t="e">
            <v>#N/A</v>
          </cell>
          <cell r="N1800">
            <v>0</v>
          </cell>
          <cell r="O1800">
            <v>0</v>
          </cell>
        </row>
        <row r="1801">
          <cell r="B1801" t="str">
            <v>3310639</v>
          </cell>
          <cell r="C1801" t="str">
            <v>INOA ULTRA 25 CF EU</v>
          </cell>
          <cell r="D1801" t="str">
            <v>INOA ULTRA 24 CF EU</v>
          </cell>
          <cell r="E1801" t="str">
            <v>INOA ULTRA 24 CF EU</v>
          </cell>
          <cell r="F1801" t="str">
            <v>-</v>
          </cell>
          <cell r="G1801" t="str">
            <v>-</v>
          </cell>
          <cell r="H1801" t="e">
            <v>#N/A</v>
          </cell>
          <cell r="I1801">
            <v>0</v>
          </cell>
          <cell r="J1801">
            <v>228.25332999999998</v>
          </cell>
          <cell r="K1801">
            <v>0</v>
          </cell>
          <cell r="L1801">
            <v>0</v>
          </cell>
          <cell r="M1801" t="e">
            <v>#N/A</v>
          </cell>
          <cell r="N1801">
            <v>0</v>
          </cell>
          <cell r="O1801">
            <v>0</v>
          </cell>
        </row>
        <row r="1802">
          <cell r="B1802" t="str">
            <v>3312011</v>
          </cell>
          <cell r="C1802" t="str">
            <v>TRIGON S 22.1</v>
          </cell>
          <cell r="D1802" t="str">
            <v>TRIGON S 22.1 газовый котёл</v>
          </cell>
          <cell r="E1802" t="str">
            <v>TRIGON S 22.1</v>
          </cell>
          <cell r="F1802" t="str">
            <v>-</v>
          </cell>
          <cell r="G1802" t="str">
            <v>-</v>
          </cell>
          <cell r="H1802" t="e">
            <v>#N/A</v>
          </cell>
          <cell r="I1802">
            <v>0</v>
          </cell>
          <cell r="J1802" t="e">
            <v>#N/A</v>
          </cell>
          <cell r="K1802">
            <v>0</v>
          </cell>
          <cell r="L1802">
            <v>0</v>
          </cell>
          <cell r="M1802" t="e">
            <v>#N/A</v>
          </cell>
          <cell r="N1802">
            <v>0</v>
          </cell>
          <cell r="O1802">
            <v>0</v>
          </cell>
        </row>
        <row r="1803">
          <cell r="B1803" t="str">
            <v>3312012</v>
          </cell>
          <cell r="C1803" t="str">
            <v>TRIGON S 33.1</v>
          </cell>
          <cell r="D1803" t="str">
            <v>TRIGON S 33.1 газовый котёл</v>
          </cell>
          <cell r="E1803" t="str">
            <v>TRIGON S 33.1</v>
          </cell>
          <cell r="F1803" t="str">
            <v>-</v>
          </cell>
          <cell r="G1803" t="str">
            <v>-</v>
          </cell>
          <cell r="H1803" t="e">
            <v>#N/A</v>
          </cell>
          <cell r="I1803">
            <v>0</v>
          </cell>
          <cell r="J1803" t="e">
            <v>#N/A</v>
          </cell>
          <cell r="K1803">
            <v>0</v>
          </cell>
          <cell r="L1803">
            <v>0</v>
          </cell>
          <cell r="M1803" t="e">
            <v>#N/A</v>
          </cell>
          <cell r="N1803">
            <v>0</v>
          </cell>
          <cell r="O1803">
            <v>0</v>
          </cell>
        </row>
        <row r="1804">
          <cell r="B1804" t="str">
            <v>3312013</v>
          </cell>
          <cell r="C1804" t="str">
            <v>TRIGON S 44.1</v>
          </cell>
          <cell r="D1804" t="str">
            <v>TRIGON S 44.1 газовый котёл</v>
          </cell>
          <cell r="E1804" t="str">
            <v>TRIGON S 44.1</v>
          </cell>
          <cell r="F1804" t="str">
            <v>-</v>
          </cell>
          <cell r="G1804" t="str">
            <v>-</v>
          </cell>
          <cell r="H1804" t="e">
            <v>#N/A</v>
          </cell>
          <cell r="I1804">
            <v>0</v>
          </cell>
          <cell r="J1804" t="e">
            <v>#N/A</v>
          </cell>
          <cell r="K1804">
            <v>0</v>
          </cell>
          <cell r="L1804">
            <v>0</v>
          </cell>
          <cell r="M1804" t="e">
            <v>#N/A</v>
          </cell>
          <cell r="N1804">
            <v>0</v>
          </cell>
          <cell r="O1804">
            <v>0</v>
          </cell>
        </row>
        <row r="1805">
          <cell r="B1805" t="str">
            <v>3318000</v>
          </cell>
          <cell r="C1805" t="str">
            <v>Комплект коаксиал.d60/100-1000мм гориз.</v>
          </cell>
          <cell r="D1805" t="str">
            <v>Комплект коаксиальный ∅60/10001000 мм для горизонтального монтажа
Состав: удлинение для отвода продуктов сгорания/притока воздуха ∅60/100 длиной 860 мм; соединительные хомуты (2 шт.); коаксиальный отвод 90°; оголовок дымохода; декоративные манжеты из EPDM (внутренняя и внешняя); прокладки и крепежные винты</v>
          </cell>
          <cell r="E1805" t="str">
            <v>STANDARD HORIZONTAL COAXIAL KIT (1METER)</v>
          </cell>
          <cell r="F1805">
            <v>10.26</v>
          </cell>
          <cell r="G1805">
            <v>10.8</v>
          </cell>
          <cell r="H1805">
            <v>9.1383600000000005</v>
          </cell>
          <cell r="I1805">
            <v>8.5</v>
          </cell>
          <cell r="J1805">
            <v>9.01</v>
          </cell>
          <cell r="K1805">
            <v>1231.2</v>
          </cell>
          <cell r="L1805">
            <v>756</v>
          </cell>
          <cell r="M1805">
            <v>804.17568000000006</v>
          </cell>
          <cell r="N1805">
            <v>0</v>
          </cell>
          <cell r="O1805">
            <v>7541.1870075360039</v>
          </cell>
        </row>
        <row r="1806">
          <cell r="B1806" t="str">
            <v>3318001</v>
          </cell>
          <cell r="C1806" t="str">
            <v>Комплект коаксиал.d60/100-750мм гориз.</v>
          </cell>
          <cell r="D1806" t="str">
            <v>Комплект коаксиальный ∅60/1000750 мм для горизонтального монтажа
Состав: удлинение для отвода продуктов сгорания/притока воздуха ∅60/100 длиной 750 мм; соединительные хомуты (2 шт.); коаксиальный отвод 90°; оголовок дымохода; декоративные манжеты из EPDM (внутренняя и внешняя); прокладки и крепежные винты</v>
          </cell>
          <cell r="E1806" t="str">
            <v>STANDARD HORIZONTAL COAXIAL KIT (0,75 ME</v>
          </cell>
          <cell r="F1806">
            <v>10.07</v>
          </cell>
          <cell r="G1806">
            <v>10.6</v>
          </cell>
          <cell r="H1806">
            <v>9.2426100000000009</v>
          </cell>
          <cell r="I1806">
            <v>8.34</v>
          </cell>
          <cell r="J1806">
            <v>8.8403999999999989</v>
          </cell>
          <cell r="K1806">
            <v>1208.4000000000001</v>
          </cell>
          <cell r="L1806">
            <v>742</v>
          </cell>
          <cell r="M1806">
            <v>813.34968000000003</v>
          </cell>
          <cell r="N1806">
            <v>0</v>
          </cell>
          <cell r="O1806">
            <v>6747.3778488480011</v>
          </cell>
        </row>
        <row r="1807">
          <cell r="B1807" t="str">
            <v>3318002</v>
          </cell>
          <cell r="C1807" t="str">
            <v>Комплект коаксиал.d60/100-750мм верт.</v>
          </cell>
          <cell r="D1807" t="str">
            <v>Комплект коаксиальный ∅60/1000750 мм (без отвода 90°) с конденсатоотводчиком. Состав: удлинение для отвода продуктов сгорания/притока воздуха Ø60/100 длиной 750 мм; адаптер Ø60/100 с конденсатоотводчиком; оголовок дымохода (для горизонтального монтажа); декоративная манжета из EPDM; прокладки и крепежные винты</v>
          </cell>
          <cell r="E1807" t="str">
            <v>HORIZONTAL COAXIAL KIT, VERTICAL START</v>
          </cell>
          <cell r="F1807">
            <v>14.95</v>
          </cell>
          <cell r="G1807">
            <v>14.95</v>
          </cell>
          <cell r="H1807">
            <v>13.9603</v>
          </cell>
          <cell r="I1807">
            <v>13.7</v>
          </cell>
          <cell r="J1807">
            <v>11.2784</v>
          </cell>
          <cell r="K1807">
            <v>1794</v>
          </cell>
          <cell r="L1807">
            <v>1046.5</v>
          </cell>
          <cell r="M1807">
            <v>1228.5064</v>
          </cell>
          <cell r="N1807">
            <v>0</v>
          </cell>
          <cell r="O1807">
            <v>6085.870216608002</v>
          </cell>
        </row>
        <row r="1808">
          <cell r="B1808" t="str">
            <v>3318003</v>
          </cell>
          <cell r="C1808" t="str">
            <v>Отвод коаксиал.90° M/F d60/100</v>
          </cell>
          <cell r="D1808" t="str">
            <v>Отвод коаксиальный 90° M/F ∅60/100, с резиновыми уплотнительными кольцами для изменения конфигурации коаксиального дымохода/воздуховода</v>
          </cell>
          <cell r="E1808" t="str">
            <v>90DEG COAXIAL ELBOW</v>
          </cell>
          <cell r="F1808">
            <v>4.91</v>
          </cell>
          <cell r="G1808">
            <v>5.17</v>
          </cell>
          <cell r="H1808">
            <v>4.4870600000000005</v>
          </cell>
          <cell r="I1808">
            <v>4.07</v>
          </cell>
          <cell r="J1808">
            <v>4.3272500000000003</v>
          </cell>
          <cell r="K1808">
            <v>589.20000000000005</v>
          </cell>
          <cell r="L1808">
            <v>361.9</v>
          </cell>
          <cell r="M1808">
            <v>394.86128000000002</v>
          </cell>
          <cell r="N1808">
            <v>0</v>
          </cell>
          <cell r="O1808">
            <v>3307.538161200001</v>
          </cell>
        </row>
        <row r="1809">
          <cell r="B1809" t="str">
            <v>3318004</v>
          </cell>
          <cell r="C1809" t="str">
            <v>Отвод коаксиал.45° M/F d60/100 2шт.</v>
          </cell>
          <cell r="D1809" t="str">
            <v>Отвод коаксиальный 45° M/F ∅60/100, с прокладками и крепежными винтами для изменения конфигурации коаксиального дымохода/воздуховода
2 шт. в комплекте</v>
          </cell>
          <cell r="E1809" t="str">
            <v>45DEG COAXIAL ELBOW (2 PIECES)</v>
          </cell>
          <cell r="F1809">
            <v>10.71</v>
          </cell>
          <cell r="G1809">
            <v>11.27</v>
          </cell>
          <cell r="H1809">
            <v>9.7387099999999993</v>
          </cell>
          <cell r="I1809">
            <v>8.86</v>
          </cell>
          <cell r="J1809">
            <v>9.3916000000000004</v>
          </cell>
          <cell r="K1809">
            <v>1285.2</v>
          </cell>
          <cell r="L1809">
            <v>788.9</v>
          </cell>
          <cell r="M1809">
            <v>857.00648000000001</v>
          </cell>
          <cell r="N1809">
            <v>0</v>
          </cell>
          <cell r="O1809">
            <v>7276.583954640003</v>
          </cell>
        </row>
        <row r="1810">
          <cell r="B1810" t="str">
            <v>3318005</v>
          </cell>
          <cell r="C1810" t="str">
            <v>Удлинение M/F d60/100-1000мм</v>
          </cell>
          <cell r="D1810" t="str">
            <v>Удлинение M/F ∅60/10001000 мм с центрирующей пружиной</v>
          </cell>
          <cell r="E1810" t="str">
            <v>COAXIAL EXTENSION 1 METER</v>
          </cell>
          <cell r="F1810">
            <v>6.75</v>
          </cell>
          <cell r="G1810">
            <v>7.11</v>
          </cell>
          <cell r="H1810">
            <v>6.2712199999999996</v>
          </cell>
          <cell r="I1810">
            <v>5.5750900000000003</v>
          </cell>
          <cell r="J1810">
            <v>5.9253999999999998</v>
          </cell>
          <cell r="K1810">
            <v>810</v>
          </cell>
          <cell r="L1810">
            <v>497.70000000000005</v>
          </cell>
          <cell r="M1810">
            <v>551.86735999999996</v>
          </cell>
          <cell r="N1810">
            <v>0</v>
          </cell>
          <cell r="O1810">
            <v>3836.744266992001</v>
          </cell>
        </row>
        <row r="1811">
          <cell r="B1811" t="str">
            <v>3318006</v>
          </cell>
          <cell r="C1811" t="str">
            <v>Удлинение M/F d60/100-500мм</v>
          </cell>
          <cell r="D1811" t="str">
            <v>Удлинение M/F ∅60/1000500 мм с центрирующей пружиной</v>
          </cell>
          <cell r="E1811" t="str">
            <v>COAXIAL EXTENSION 0.5 METER</v>
          </cell>
          <cell r="F1811">
            <v>4.5</v>
          </cell>
          <cell r="G1811">
            <v>4.74</v>
          </cell>
          <cell r="H1811">
            <v>4.28064</v>
          </cell>
          <cell r="I1811">
            <v>3.7199999999999998</v>
          </cell>
          <cell r="J1811">
            <v>3.9754200000000002</v>
          </cell>
          <cell r="K1811">
            <v>540</v>
          </cell>
          <cell r="L1811">
            <v>331.8</v>
          </cell>
          <cell r="M1811">
            <v>376.69632000000001</v>
          </cell>
          <cell r="N1811">
            <v>0</v>
          </cell>
          <cell r="O1811">
            <v>2646.0305289600005</v>
          </cell>
        </row>
        <row r="1812">
          <cell r="B1812" t="str">
            <v>3318007</v>
          </cell>
          <cell r="C1812" t="str">
            <v>Удлинение M/F d60/100-250мм</v>
          </cell>
          <cell r="D1812" t="str">
            <v>Удлинение M/F ∅60/1000250 мм с центрирующей пружиной</v>
          </cell>
          <cell r="E1812" t="str">
            <v>COAXIAL EXTENSION 0.25 METER</v>
          </cell>
          <cell r="F1812">
            <v>3.95</v>
          </cell>
          <cell r="G1812">
            <v>4.16</v>
          </cell>
          <cell r="H1812">
            <v>3.6446299999999998</v>
          </cell>
          <cell r="I1812">
            <v>3.27</v>
          </cell>
          <cell r="J1812">
            <v>3.4661999999999997</v>
          </cell>
          <cell r="K1812">
            <v>474</v>
          </cell>
          <cell r="L1812">
            <v>291.2</v>
          </cell>
          <cell r="M1812">
            <v>320.72744</v>
          </cell>
          <cell r="N1812">
            <v>0</v>
          </cell>
          <cell r="O1812">
            <v>1719.9198438240007</v>
          </cell>
        </row>
        <row r="1813">
          <cell r="B1813" t="str">
            <v>3318008</v>
          </cell>
          <cell r="C1813" t="str">
            <v>Адаптер d60/100 с отводом конд.</v>
          </cell>
          <cell r="D1813" t="str">
            <v>Комплект для отвода конденсата ∅60/100
Состав: вертикальное удлинение для отвода продуктов сгорания/притока воздуха длиной 150 мм с конденсатоотводчиком; соединительный хомут; прокладки и крепежные винты
Обязателен для коаксиальной системы ∅60/100
Устанавливается непосредственно на котле</v>
          </cell>
          <cell r="E1813" t="str">
            <v>VERTICAL START WITH CONDESATE TRAP</v>
          </cell>
          <cell r="F1813">
            <v>7.02</v>
          </cell>
          <cell r="G1813">
            <v>7.39</v>
          </cell>
          <cell r="H1813">
            <v>6.4078100000000004</v>
          </cell>
          <cell r="I1813">
            <v>5.8100000000000005</v>
          </cell>
          <cell r="J1813">
            <v>6.1586000000000007</v>
          </cell>
          <cell r="K1813">
            <v>842.4</v>
          </cell>
          <cell r="L1813">
            <v>517.29999999999995</v>
          </cell>
          <cell r="M1813">
            <v>563.88728000000003</v>
          </cell>
          <cell r="N1813">
            <v>0</v>
          </cell>
          <cell r="O1813">
            <v>3572.141214096001</v>
          </cell>
        </row>
        <row r="1814">
          <cell r="B1814" t="str">
            <v>3318009</v>
          </cell>
          <cell r="C1814" t="str">
            <v>Манжета черная для наклонной кровли</v>
          </cell>
          <cell r="D1814" t="str">
            <v xml:space="preserve">Манжета черная для оформления пересечения наклонной кровли с уклоном 12°- 40°
</v>
          </cell>
          <cell r="E1814" t="str">
            <v>LEAD FLASHING BLACK BASE CAP 18DEG - 44D</v>
          </cell>
          <cell r="F1814">
            <v>9.82</v>
          </cell>
          <cell r="G1814">
            <v>10.34</v>
          </cell>
          <cell r="H1814">
            <v>8.9136999999999986</v>
          </cell>
          <cell r="I1814">
            <v>8.129999999999999</v>
          </cell>
          <cell r="J1814">
            <v>8.617799999999999</v>
          </cell>
          <cell r="K1814">
            <v>1178.4000000000001</v>
          </cell>
          <cell r="L1814">
            <v>723.8</v>
          </cell>
          <cell r="M1814">
            <v>784.40559999999994</v>
          </cell>
          <cell r="N1814">
            <v>0</v>
          </cell>
          <cell r="O1814">
            <v>5556.664110816002</v>
          </cell>
        </row>
        <row r="1815">
          <cell r="B1815" t="str">
            <v>3318010</v>
          </cell>
          <cell r="C1815" t="str">
            <v>Манжета красная для наклонной кровли</v>
          </cell>
          <cell r="D1815" t="str">
            <v>Манжета красная для оформления пересечения наклонной кровли с уклоном 12°- 40°</v>
          </cell>
          <cell r="E1815" t="str">
            <v>LEAD FLASHING RED BASE CAP 18DEG044DEG</v>
          </cell>
          <cell r="F1815">
            <v>11.610000000000001</v>
          </cell>
          <cell r="G1815">
            <v>11.61</v>
          </cell>
          <cell r="H1815">
            <v>9.3034700000000008</v>
          </cell>
          <cell r="I1815">
            <v>9.129999999999999</v>
          </cell>
          <cell r="J1815">
            <v>9.6777999999999995</v>
          </cell>
          <cell r="K1815">
            <v>1393.2</v>
          </cell>
          <cell r="L1815">
            <v>812.69999999999993</v>
          </cell>
          <cell r="M1815">
            <v>818.70536000000004</v>
          </cell>
          <cell r="N1815">
            <v>0</v>
          </cell>
          <cell r="O1815">
            <v>5027.4580050240011</v>
          </cell>
        </row>
        <row r="1816">
          <cell r="B1816" t="str">
            <v>3318011</v>
          </cell>
          <cell r="C1816" t="str">
            <v>Манжета черная для плоской кровли</v>
          </cell>
          <cell r="D1816" t="str">
            <v xml:space="preserve">Манжета черная для оформления пересечения плоской кровли
</v>
          </cell>
          <cell r="E1816" t="str">
            <v>VENT BASE CAP FOR FLAT BLACK ROOF</v>
          </cell>
          <cell r="F1816">
            <v>4.6500000000000004</v>
          </cell>
          <cell r="G1816">
            <v>4.6500000000000004</v>
          </cell>
          <cell r="H1816">
            <v>3.9842900000000001</v>
          </cell>
          <cell r="I1816">
            <v>3.65</v>
          </cell>
          <cell r="J1816">
            <v>3.8690000000000002</v>
          </cell>
          <cell r="K1816">
            <v>558</v>
          </cell>
          <cell r="L1816">
            <v>325.5</v>
          </cell>
          <cell r="M1816">
            <v>350.61752000000001</v>
          </cell>
          <cell r="N1816">
            <v>0</v>
          </cell>
          <cell r="O1816">
            <v>1719.9198438240007</v>
          </cell>
        </row>
        <row r="1817">
          <cell r="B1817" t="str">
            <v>3318012</v>
          </cell>
          <cell r="C1817" t="str">
            <v>Манжета красная для плоской кровли</v>
          </cell>
          <cell r="D1817" t="str">
            <v>Манжета красная для оформления пересечения плоской кровли</v>
          </cell>
          <cell r="E1817" t="str">
            <v>VENT BASE CAP FOR FLAT RED ROOF</v>
          </cell>
          <cell r="F1817">
            <v>3.3045833333333334</v>
          </cell>
          <cell r="G1817">
            <v>5.67</v>
          </cell>
          <cell r="H1817">
            <v>4.5062500000000005</v>
          </cell>
          <cell r="I1817">
            <v>4.6652941176470586</v>
          </cell>
          <cell r="J1817">
            <v>5.665</v>
          </cell>
          <cell r="K1817">
            <v>396.55</v>
          </cell>
          <cell r="L1817">
            <v>396.9</v>
          </cell>
          <cell r="M1817">
            <v>396.55</v>
          </cell>
          <cell r="N1817">
            <v>0</v>
          </cell>
          <cell r="O1817">
            <v>2249.1259496160001</v>
          </cell>
        </row>
        <row r="1818">
          <cell r="B1818" t="str">
            <v>3318013</v>
          </cell>
          <cell r="C1818" t="str">
            <v>Комплект коаксиал.d80/125 верт.черн.</v>
          </cell>
          <cell r="D1818" t="str">
            <v>Комплект коаксиальный ∅80/125 1000 мм для прохода через крышу (черный оголовок)
Состав: удлинение для отвода продуктов сгорания/притока воздуха ∅80/125 длиной 1000 мм; адаптер  ∅60/1000∅80/125; черный оголовок</v>
          </cell>
          <cell r="E1818" t="str">
            <v>STANDARD VERTICAL FLUE WITH BLACK TERMIN</v>
          </cell>
          <cell r="F1818">
            <v>24.533819999999999</v>
          </cell>
          <cell r="G1818">
            <v>19.100000000000001</v>
          </cell>
          <cell r="H1818">
            <v>19.462899999999998</v>
          </cell>
          <cell r="I1818">
            <v>19.100000000000001</v>
          </cell>
          <cell r="J1818">
            <v>20.245999999999999</v>
          </cell>
          <cell r="K1818">
            <v>2944.0583999999999</v>
          </cell>
          <cell r="L1818">
            <v>1337</v>
          </cell>
          <cell r="M1818">
            <v>1712.7351999999998</v>
          </cell>
          <cell r="N1818">
            <v>0</v>
          </cell>
          <cell r="O1818">
            <v>19580.625914304008</v>
          </cell>
        </row>
        <row r="1819">
          <cell r="B1819" t="str">
            <v>3318014</v>
          </cell>
          <cell r="C1819" t="str">
            <v>Комплект коаксиал.d80/125 верт.красн.</v>
          </cell>
          <cell r="D1819" t="str">
            <v>Комплект коаксиальный ∅80/125 1000 мм для прохода через крышу (красный оголовок)
Состав: удлинение для отвода продуктов сгорания/притока воздуха ∅80/125 длиной 1000 мм; адаптер ∅60/1000∅80/125; красный оголовок</v>
          </cell>
          <cell r="E1819" t="str">
            <v>STANDARD VERTICAL FLUE WITH RED TERMINAL</v>
          </cell>
          <cell r="F1819">
            <v>21.636109999999999</v>
          </cell>
          <cell r="G1819">
            <v>21.34</v>
          </cell>
          <cell r="H1819">
            <v>21.745460000000001</v>
          </cell>
          <cell r="I1819">
            <v>21.34</v>
          </cell>
          <cell r="J1819">
            <v>23.797000000000001</v>
          </cell>
          <cell r="K1819">
            <v>2596.3332</v>
          </cell>
          <cell r="L1819">
            <v>1493.8</v>
          </cell>
          <cell r="M1819">
            <v>1913.6004800000001</v>
          </cell>
          <cell r="N1819">
            <v>0</v>
          </cell>
          <cell r="O1819">
            <v>12965.549591904004</v>
          </cell>
        </row>
        <row r="1820">
          <cell r="B1820" t="str">
            <v>3318015</v>
          </cell>
          <cell r="C1820" t="str">
            <v>Хомут регулируемый d80-125</v>
          </cell>
          <cell r="D1820" t="str">
            <v>Хомут регулируемый ∅80-∅125 для крепления к стене в комплекте с дюбелями
Устанавливается возле стыков для прокладки и фиксации дымоходов/воздуховодов 
3 шт. в комплекте</v>
          </cell>
          <cell r="E1820" t="str">
            <v>WALL BRACKET KIT D 80-125 MM</v>
          </cell>
          <cell r="F1820">
            <v>8.17</v>
          </cell>
          <cell r="G1820">
            <v>8.17</v>
          </cell>
          <cell r="H1820">
            <v>6.2158999999999995</v>
          </cell>
          <cell r="I1820">
            <v>6.1</v>
          </cell>
          <cell r="J1820">
            <v>6.4660000000000002</v>
          </cell>
          <cell r="K1820">
            <v>980.4</v>
          </cell>
          <cell r="L1820">
            <v>571.9</v>
          </cell>
          <cell r="M1820">
            <v>546.99919999999997</v>
          </cell>
          <cell r="N1820">
            <v>0</v>
          </cell>
          <cell r="O1820">
            <v>2513.7290025120005</v>
          </cell>
        </row>
        <row r="1821">
          <cell r="B1821" t="str">
            <v>3318016</v>
          </cell>
          <cell r="C1821" t="str">
            <v>Манжета декоративная d100</v>
          </cell>
          <cell r="D1821" t="str">
            <v xml:space="preserve">Манжета декоративная коаксиальной системы ∅100 из EPDM для оформления прохода через стену </v>
          </cell>
          <cell r="E1821" t="str">
            <v>D 100 COVER PLATE</v>
          </cell>
          <cell r="F1821">
            <v>4.7300000000000004</v>
          </cell>
          <cell r="G1821">
            <v>4.45</v>
          </cell>
          <cell r="H1821">
            <v>2.61883</v>
          </cell>
          <cell r="I1821">
            <v>1.53</v>
          </cell>
          <cell r="J1821">
            <v>1.1448</v>
          </cell>
          <cell r="K1821">
            <v>567.6</v>
          </cell>
          <cell r="L1821">
            <v>311.5</v>
          </cell>
          <cell r="M1821">
            <v>230.45704000000001</v>
          </cell>
          <cell r="N1821">
            <v>0</v>
          </cell>
          <cell r="O1821">
            <v>661.50763224000013</v>
          </cell>
        </row>
        <row r="1822">
          <cell r="B1822" t="str">
            <v>3318017</v>
          </cell>
          <cell r="C1822" t="str">
            <v>Переходник D 60/80 для раздельных труб</v>
          </cell>
          <cell r="D1822" t="str">
            <v>Переходник D 60/80 для раздельных труб</v>
          </cell>
          <cell r="E1822" t="str">
            <v>ADAPTOR D 60/80 FOR TWIN PIPE SYSTEM</v>
          </cell>
          <cell r="F1822">
            <v>2.1875</v>
          </cell>
          <cell r="G1822">
            <v>3.75</v>
          </cell>
          <cell r="H1822">
            <v>2.9829545454545454</v>
          </cell>
          <cell r="I1822">
            <v>3.0882352941176472</v>
          </cell>
          <cell r="J1822">
            <v>3.75</v>
          </cell>
          <cell r="K1822">
            <v>262.5</v>
          </cell>
          <cell r="L1822">
            <v>262.5</v>
          </cell>
          <cell r="M1822">
            <v>262.5</v>
          </cell>
          <cell r="N1822">
            <v>0</v>
          </cell>
          <cell r="O1822">
            <v>0</v>
          </cell>
        </row>
        <row r="1823">
          <cell r="B1823" t="str">
            <v>3318018</v>
          </cell>
          <cell r="C1823" t="str">
            <v>Комплект труб для разд. систем удаления</v>
          </cell>
          <cell r="D1823" t="str">
            <v>Комплект труб для раздельных систем удаления</v>
          </cell>
          <cell r="E1823" t="str">
            <v>STANDARD HORIZONTAL TWIN PIPE SYSTEMS</v>
          </cell>
          <cell r="F1823">
            <v>12.362291666666666</v>
          </cell>
          <cell r="G1823">
            <v>21.19</v>
          </cell>
          <cell r="H1823">
            <v>16.857670454545453</v>
          </cell>
          <cell r="I1823">
            <v>17.45264705882353</v>
          </cell>
          <cell r="J1823">
            <v>21.192499999999999</v>
          </cell>
          <cell r="K1823">
            <v>1483.4749999999999</v>
          </cell>
          <cell r="L1823">
            <v>1483.3000000000002</v>
          </cell>
          <cell r="M1823">
            <v>1483.4749999999999</v>
          </cell>
          <cell r="N1823">
            <v>0</v>
          </cell>
          <cell r="O1823">
            <v>0</v>
          </cell>
        </row>
        <row r="1824">
          <cell r="B1824" t="str">
            <v>3318019</v>
          </cell>
          <cell r="C1824" t="str">
            <v>Отвод 90° M/F d80 2шт.</v>
          </cell>
          <cell r="D1824" t="str">
            <v>Отвод 90° M/F ∅80 для изменения конфигурации дымохода/воздуховода
2 шт. в комплекте</v>
          </cell>
          <cell r="E1824" t="str">
            <v>90DEG MF ELBOW D 80 (2 PIECES)</v>
          </cell>
          <cell r="F1824">
            <v>6.0699999999999994</v>
          </cell>
          <cell r="G1824">
            <v>6.07</v>
          </cell>
          <cell r="H1824">
            <v>5.4502600000000001</v>
          </cell>
          <cell r="I1824">
            <v>4.7836700000000008</v>
          </cell>
          <cell r="J1824">
            <v>5.0561999999999996</v>
          </cell>
          <cell r="K1824">
            <v>728.4</v>
          </cell>
          <cell r="L1824">
            <v>424.90000000000003</v>
          </cell>
          <cell r="M1824">
            <v>479.62288000000001</v>
          </cell>
          <cell r="N1824">
            <v>0</v>
          </cell>
          <cell r="O1824">
            <v>4498.2518992320001</v>
          </cell>
        </row>
        <row r="1825">
          <cell r="B1825" t="str">
            <v>3318020</v>
          </cell>
          <cell r="C1825" t="str">
            <v>Отвод 45° M/F d80 2шт.</v>
          </cell>
          <cell r="D1825" t="str">
            <v>Отвод 45° M/F ∅80 для изменения конфигурации дымохода/воздуховода
2 шт. в комплекте</v>
          </cell>
          <cell r="E1825" t="str">
            <v>45DEG MF ELBOW D 80 (2 PIECES)</v>
          </cell>
          <cell r="F1825">
            <v>6.0066699999999997</v>
          </cell>
          <cell r="G1825">
            <v>5.56</v>
          </cell>
          <cell r="H1825">
            <v>4.8321000000000005</v>
          </cell>
          <cell r="I1825">
            <v>5.1411100000000003</v>
          </cell>
          <cell r="J1825">
            <v>5.5331999999999999</v>
          </cell>
          <cell r="K1825">
            <v>720.80039999999997</v>
          </cell>
          <cell r="L1825">
            <v>389.2</v>
          </cell>
          <cell r="M1825">
            <v>425.22480000000002</v>
          </cell>
          <cell r="N1825">
            <v>0</v>
          </cell>
          <cell r="O1825">
            <v>3439.8396876480015</v>
          </cell>
        </row>
        <row r="1826">
          <cell r="B1826" t="str">
            <v>3318021</v>
          </cell>
          <cell r="C1826" t="str">
            <v>Отвод 90° M/F d80 20шт.</v>
          </cell>
          <cell r="D1826" t="str">
            <v>Отвод 90° M/F ∅80 для изменения конфигурации дымохода/воздуховода
20 шт. в комплекте</v>
          </cell>
          <cell r="E1826" t="str">
            <v>90DEG MF ELBOW D 80 (20 PIECES)</v>
          </cell>
          <cell r="F1826">
            <v>46.39</v>
          </cell>
          <cell r="G1826">
            <v>48.83</v>
          </cell>
          <cell r="H1826">
            <v>40.664920000000002</v>
          </cell>
          <cell r="I1826">
            <v>37.107199999999999</v>
          </cell>
          <cell r="J1826">
            <v>54.120950000000001</v>
          </cell>
          <cell r="K1826">
            <v>5566.8</v>
          </cell>
          <cell r="L1826">
            <v>3418.1</v>
          </cell>
          <cell r="M1826">
            <v>3578.51296</v>
          </cell>
          <cell r="N1826">
            <v>0</v>
          </cell>
          <cell r="O1826">
            <v>42336.488463360009</v>
          </cell>
        </row>
        <row r="1827">
          <cell r="B1827" t="str">
            <v>3318022</v>
          </cell>
          <cell r="C1827" t="str">
            <v>Удлинение M/F d80-2000мм</v>
          </cell>
          <cell r="D1827" t="str">
            <v>Удлинение M/F ∅8002000 мм</v>
          </cell>
          <cell r="E1827" t="str">
            <v>EXTENSION D 80 2 METER</v>
          </cell>
          <cell r="F1827">
            <v>8.8151100000000007</v>
          </cell>
          <cell r="G1827">
            <v>8.82</v>
          </cell>
          <cell r="H1827">
            <v>8.9875800000000012</v>
          </cell>
          <cell r="I1827">
            <v>8.82</v>
          </cell>
          <cell r="J1827">
            <v>9.3492000000000015</v>
          </cell>
          <cell r="K1827">
            <v>1057.8132000000001</v>
          </cell>
          <cell r="L1827">
            <v>617.4</v>
          </cell>
          <cell r="M1827">
            <v>790.90704000000005</v>
          </cell>
          <cell r="N1827">
            <v>0</v>
          </cell>
          <cell r="O1827">
            <v>5953.5686901600011</v>
          </cell>
        </row>
        <row r="1828">
          <cell r="B1828" t="str">
            <v>3318023</v>
          </cell>
          <cell r="C1828" t="str">
            <v>Удлинение M/F d80-1000мм 1шт.</v>
          </cell>
          <cell r="D1828" t="str">
            <v>Удлинение M/F ∅8001000 мм
1 шт. в комплекте</v>
          </cell>
          <cell r="E1828" t="str">
            <v>EXTENSION D 80 1,0 METER</v>
          </cell>
          <cell r="F1828">
            <v>5.78</v>
          </cell>
          <cell r="G1828">
            <v>4.8899999999999997</v>
          </cell>
          <cell r="H1828">
            <v>4.9829100000000004</v>
          </cell>
          <cell r="I1828">
            <v>4.8899999999999997</v>
          </cell>
          <cell r="J1828">
            <v>5.0561999999999996</v>
          </cell>
          <cell r="K1828">
            <v>693.6</v>
          </cell>
          <cell r="L1828">
            <v>342.29999999999995</v>
          </cell>
          <cell r="M1828">
            <v>438.49608000000001</v>
          </cell>
          <cell r="N1828">
            <v>0</v>
          </cell>
          <cell r="O1828">
            <v>2910.633581856001</v>
          </cell>
        </row>
        <row r="1829">
          <cell r="B1829" t="str">
            <v>3318024</v>
          </cell>
          <cell r="C1829" t="str">
            <v>Удлинение M/F d80-1000мм 10шт.</v>
          </cell>
          <cell r="D1829" t="str">
            <v>Удлинение M/F ∅8001000 мм
10 шт. в комплекте</v>
          </cell>
          <cell r="E1829" t="str">
            <v>EXTENSION D 80 1 METER (10 PIECES)</v>
          </cell>
          <cell r="F1829">
            <v>38.556670000000004</v>
          </cell>
          <cell r="G1829">
            <v>38.67</v>
          </cell>
          <cell r="H1829">
            <v>39.403199999999998</v>
          </cell>
          <cell r="I1829">
            <v>38.668500000000002</v>
          </cell>
          <cell r="J1829">
            <v>40.988610000000001</v>
          </cell>
          <cell r="K1829">
            <v>4626.8004000000001</v>
          </cell>
          <cell r="L1829">
            <v>2706.9</v>
          </cell>
          <cell r="M1829">
            <v>3467.4816000000001</v>
          </cell>
          <cell r="N1829">
            <v>0</v>
          </cell>
          <cell r="O1829">
            <v>28841.732765664005</v>
          </cell>
        </row>
        <row r="1830">
          <cell r="B1830" t="str">
            <v>3318025</v>
          </cell>
          <cell r="C1830" t="str">
            <v>Удлинение M/F d80-500мм 10шт.</v>
          </cell>
          <cell r="D1830" t="str">
            <v>Удлинение M/F ∅800500 мм
10 шт. в комплекте</v>
          </cell>
          <cell r="E1830" t="str">
            <v>EXTENSION D 80 0,5 METER (10 PIECES)</v>
          </cell>
          <cell r="F1830">
            <v>24.652769999999997</v>
          </cell>
          <cell r="G1830">
            <v>25.02</v>
          </cell>
          <cell r="H1830">
            <v>25.495380000000001</v>
          </cell>
          <cell r="I1830">
            <v>25.02</v>
          </cell>
          <cell r="J1830">
            <v>26.5212</v>
          </cell>
          <cell r="K1830">
            <v>2958.3323999999998</v>
          </cell>
          <cell r="L1830">
            <v>1751.3999999999999</v>
          </cell>
          <cell r="M1830">
            <v>2243.5934400000001</v>
          </cell>
          <cell r="N1830">
            <v>0</v>
          </cell>
          <cell r="O1830">
            <v>16537.690806000006</v>
          </cell>
        </row>
        <row r="1831">
          <cell r="B1831" t="str">
            <v>3318026</v>
          </cell>
          <cell r="C1831" t="str">
            <v>Комплект отвода конденсата d80M/F-135мм</v>
          </cell>
          <cell r="D1831" t="str">
            <v>Комплект для отвода конденсата Ø80 M/F0135 мм из Al
Состав: вертикальный участок длиной 135 мм с конденсатоотводчиком; уплотнительные прокладки</v>
          </cell>
          <cell r="E1831" t="str">
            <v>STUB WITH CONDESATE TRAP</v>
          </cell>
          <cell r="F1831">
            <v>4.7189500000000004</v>
          </cell>
          <cell r="G1831">
            <v>4.7300000000000004</v>
          </cell>
          <cell r="H1831">
            <v>4.8198699999999999</v>
          </cell>
          <cell r="I1831">
            <v>4.7300000000000004</v>
          </cell>
          <cell r="J1831">
            <v>5.0137999999999998</v>
          </cell>
          <cell r="K1831">
            <v>566.274</v>
          </cell>
          <cell r="L1831">
            <v>331.1</v>
          </cell>
          <cell r="M1831">
            <v>424.14855999999997</v>
          </cell>
          <cell r="N1831">
            <v>0</v>
          </cell>
          <cell r="O1831">
            <v>2646.0305289600005</v>
          </cell>
        </row>
        <row r="1832">
          <cell r="B1832" t="str">
            <v>3318027</v>
          </cell>
          <cell r="C1832" t="str">
            <v>Оголовок d80 горизонт. из нерж.стали</v>
          </cell>
          <cell r="D1832" t="str">
            <v>Оголовок ∅80 горизонтальный, из нержавеющей стали, с крепежными винтами 
Для защиты от ветра и попадания посторонних предметов</v>
          </cell>
          <cell r="E1832" t="str">
            <v>STAINLESS STEEL VENT CAP</v>
          </cell>
          <cell r="F1832">
            <v>2.81</v>
          </cell>
          <cell r="G1832">
            <v>2.81</v>
          </cell>
          <cell r="H1832">
            <v>2.6290200000000001</v>
          </cell>
          <cell r="I1832">
            <v>2.58</v>
          </cell>
          <cell r="J1832">
            <v>2.2048000000000001</v>
          </cell>
          <cell r="K1832">
            <v>337.2</v>
          </cell>
          <cell r="L1832">
            <v>196.70000000000002</v>
          </cell>
          <cell r="M1832">
            <v>231.35376000000002</v>
          </cell>
          <cell r="N1832">
            <v>0</v>
          </cell>
          <cell r="O1832">
            <v>1587.6183173760007</v>
          </cell>
        </row>
        <row r="1833">
          <cell r="B1833" t="str">
            <v>3318028</v>
          </cell>
          <cell r="C1833" t="str">
            <v>Оголовок d80 притока воздуха</v>
          </cell>
          <cell r="D1833" t="str">
            <v>Оголовок притока воздуха ∅80, горизонтальный из PPS
Для защиты от ветра и попадания посторонних предметов</v>
          </cell>
          <cell r="E1833" t="str">
            <v>PLASTIC INTAKE TERMINAL</v>
          </cell>
          <cell r="F1833">
            <v>1.4764200000000001</v>
          </cell>
          <cell r="G1833">
            <v>1.52</v>
          </cell>
          <cell r="H1833">
            <v>1.46736</v>
          </cell>
          <cell r="I1833">
            <v>1.4400000000000002</v>
          </cell>
          <cell r="J1833">
            <v>0.98226999999999998</v>
          </cell>
          <cell r="K1833">
            <v>177.1704</v>
          </cell>
          <cell r="L1833">
            <v>106.4</v>
          </cell>
          <cell r="M1833">
            <v>129.12768</v>
          </cell>
          <cell r="N1833">
            <v>0</v>
          </cell>
          <cell r="O1833">
            <v>529.20610579200013</v>
          </cell>
        </row>
        <row r="1834">
          <cell r="B1834" t="str">
            <v>3318029</v>
          </cell>
          <cell r="C1834" t="str">
            <v>Адаптер d80/125-d80</v>
          </cell>
          <cell r="D1834" t="str">
            <v>Адаптер ∅80/125 ∅80 для вертикального дымохода
Для перевода с системы коаксиальных труб ∅80/125 на раздельную систему ∅80</v>
          </cell>
          <cell r="E1834" t="str">
            <v>ADAPTOR 80/125080</v>
          </cell>
          <cell r="F1834">
            <v>4.5950099999999994</v>
          </cell>
          <cell r="G1834">
            <v>4.5999999999999996</v>
          </cell>
          <cell r="H1834">
            <v>4.6823199999999998</v>
          </cell>
          <cell r="I1834">
            <v>4.5950100000000003</v>
          </cell>
          <cell r="J1834">
            <v>4.8707099999999999</v>
          </cell>
          <cell r="K1834">
            <v>551.4011999999999</v>
          </cell>
          <cell r="L1834">
            <v>322</v>
          </cell>
          <cell r="M1834">
            <v>412.04415999999998</v>
          </cell>
          <cell r="N1834">
            <v>0</v>
          </cell>
          <cell r="O1834">
            <v>1587.6183173760007</v>
          </cell>
        </row>
        <row r="1835">
          <cell r="B1835" t="str">
            <v>3318030</v>
          </cell>
          <cell r="C1835" t="str">
            <v>Адаптер d80-d80/125</v>
          </cell>
          <cell r="D1835" t="str">
            <v>Адаптер ∅80-∅80/125 для вертикального дымохода
Для перевода с системы раздельных труб ∅80/80 на коаксиальную систему ∅80/125</v>
          </cell>
          <cell r="E1835" t="str">
            <v>ADAPTOR 80/125080+80</v>
          </cell>
          <cell r="F1835">
            <v>6.4592299999999998</v>
          </cell>
          <cell r="G1835">
            <v>6.4</v>
          </cell>
          <cell r="H1835">
            <v>6.5216000000000003</v>
          </cell>
          <cell r="I1835">
            <v>6.4</v>
          </cell>
          <cell r="J1835">
            <v>6.7839999999999998</v>
          </cell>
          <cell r="K1835">
            <v>775.10759999999993</v>
          </cell>
          <cell r="L1835">
            <v>448</v>
          </cell>
          <cell r="M1835">
            <v>573.9008</v>
          </cell>
          <cell r="N1835">
            <v>0</v>
          </cell>
          <cell r="O1835">
            <v>3307.538161200001</v>
          </cell>
        </row>
        <row r="1836">
          <cell r="B1836" t="str">
            <v>3318031</v>
          </cell>
          <cell r="C1836" t="str">
            <v>Оголовок d80 вертикальный</v>
          </cell>
          <cell r="D1836" t="str">
            <v>Оголовок ∅80 вертикальный, для плоской кровли, с крепежными винтами 
Для защиты от ветра и попадания посторонних предметов</v>
          </cell>
          <cell r="E1836" t="str">
            <v>VENT CAP FOR HORIZONTAL TERMINATION</v>
          </cell>
          <cell r="F1836">
            <v>4.7895799999999999</v>
          </cell>
          <cell r="G1836">
            <v>4.7699999999999996</v>
          </cell>
          <cell r="H1836">
            <v>4.8606299999999996</v>
          </cell>
          <cell r="I1836">
            <v>4.7699999999999996</v>
          </cell>
          <cell r="J1836">
            <v>5.3212000000000002</v>
          </cell>
          <cell r="K1836">
            <v>574.74959999999999</v>
          </cell>
          <cell r="L1836">
            <v>333.9</v>
          </cell>
          <cell r="M1836">
            <v>427.73543999999998</v>
          </cell>
          <cell r="N1836">
            <v>0</v>
          </cell>
          <cell r="O1836">
            <v>1719.9198438240007</v>
          </cell>
        </row>
        <row r="1837">
          <cell r="B1837" t="str">
            <v>3318032</v>
          </cell>
          <cell r="C1837" t="str">
            <v>Манжета декоративная d80</v>
          </cell>
          <cell r="D1837" t="str">
            <v>Манжета декоративная ∅80
Манжета декоративная раздельной системы ∅80 из материала EPDM для оформления прохода через стену 
2 шт. в комплекте</v>
          </cell>
          <cell r="E1837" t="str">
            <v>D 80 COVER PLATE</v>
          </cell>
          <cell r="F1837">
            <v>1.98</v>
          </cell>
          <cell r="G1837">
            <v>1.98</v>
          </cell>
          <cell r="H1837">
            <v>1.87157</v>
          </cell>
          <cell r="I1837">
            <v>1.6099999999999999</v>
          </cell>
          <cell r="J1837">
            <v>1.7065999999999999</v>
          </cell>
          <cell r="K1837">
            <v>237.6</v>
          </cell>
          <cell r="L1837">
            <v>138.6</v>
          </cell>
          <cell r="M1837">
            <v>164.69816</v>
          </cell>
          <cell r="N1837">
            <v>0</v>
          </cell>
          <cell r="O1837">
            <v>1719.9198438240007</v>
          </cell>
        </row>
        <row r="1838">
          <cell r="B1838" t="str">
            <v>3318033</v>
          </cell>
          <cell r="C1838" t="str">
            <v>Адаптер d80/80-d60/100</v>
          </cell>
          <cell r="D1838" t="str">
            <v>Адаптер Ø80 - Ø60/100. Для перехода с системы раздельных труб Ø80/80 на коаксиальную систему Ø60/100. Включает прокладки и крепежные винты</v>
          </cell>
          <cell r="E1838" t="str">
            <v>PIPE BRIDGE</v>
          </cell>
          <cell r="F1838">
            <v>5.7531599999999994</v>
          </cell>
          <cell r="G1838">
            <v>5.73</v>
          </cell>
          <cell r="H1838">
            <v>5.83887</v>
          </cell>
          <cell r="I1838">
            <v>5.73</v>
          </cell>
          <cell r="J1838">
            <v>6.0738000000000003</v>
          </cell>
          <cell r="K1838">
            <v>690.37919999999997</v>
          </cell>
          <cell r="L1838">
            <v>401.1</v>
          </cell>
          <cell r="M1838">
            <v>513.82056</v>
          </cell>
          <cell r="N1838">
            <v>0</v>
          </cell>
          <cell r="O1838">
            <v>1852.2213702720005</v>
          </cell>
        </row>
        <row r="1839">
          <cell r="B1839" t="str">
            <v>3318034</v>
          </cell>
          <cell r="C1839" t="str">
            <v>Адаптер d60/100-d80/80</v>
          </cell>
          <cell r="D1839" t="str">
            <v>Адаптер Ø60/100 - Ø80. Для перехода с коаксиальной системы M/F Ø60/100 на раздельную систему F/F Ø80/80. Включает прокладки и крепежные винты</v>
          </cell>
          <cell r="E1839" t="str">
            <v>COAXIAL SPLITTER</v>
          </cell>
          <cell r="F1839">
            <v>11.45125</v>
          </cell>
          <cell r="G1839">
            <v>8.8699999999999992</v>
          </cell>
          <cell r="H1839">
            <v>8.8886500000000002</v>
          </cell>
          <cell r="I1839">
            <v>8.6999999999999993</v>
          </cell>
          <cell r="J1839">
            <v>8.1513999999999989</v>
          </cell>
          <cell r="K1839">
            <v>1374.15</v>
          </cell>
          <cell r="L1839">
            <v>620.9</v>
          </cell>
          <cell r="M1839">
            <v>782.20119999999997</v>
          </cell>
          <cell r="N1839">
            <v>0</v>
          </cell>
          <cell r="O1839">
            <v>2910.633581856001</v>
          </cell>
        </row>
        <row r="1840">
          <cell r="B1840" t="str">
            <v>3318035</v>
          </cell>
          <cell r="C1840" t="str">
            <v>Комплект коаксиал.d80/125-1000мм</v>
          </cell>
          <cell r="D1840" t="str">
            <v>Комплект коаксиальный ∅80/125 1000 мм для горизонтального монтажа c отводом конденсата
Состав: удлинение для отвода продуктов сгорания/притока воздуха ∅80/125 длиной 860 мм; коаксиальный отвод 90° ∅60/100; соединительные хомуты (2 шт.); оголовок дымохода; адаптер ∅60/100080/125 с конденсатоотводчиком;;  декоративные манжеты из EPDM (внутренняя и внешняя); прокладки и крепежные винты</v>
          </cell>
          <cell r="E1840" t="str">
            <v>STANDARD HORIZONTAL COAXIAL KIT + ADAPTO</v>
          </cell>
          <cell r="F1840">
            <v>25.56</v>
          </cell>
          <cell r="G1840">
            <v>25.56</v>
          </cell>
          <cell r="H1840">
            <v>26.045639999999995</v>
          </cell>
          <cell r="I1840">
            <v>25.56</v>
          </cell>
          <cell r="J1840">
            <v>27.093599999999999</v>
          </cell>
          <cell r="K1840">
            <v>3067.2</v>
          </cell>
          <cell r="L1840">
            <v>1789.1999999999998</v>
          </cell>
          <cell r="M1840">
            <v>2292.0163199999997</v>
          </cell>
          <cell r="N1840">
            <v>0</v>
          </cell>
          <cell r="O1840">
            <v>7144.282428192002</v>
          </cell>
        </row>
        <row r="1841">
          <cell r="B1841" t="str">
            <v>3318036</v>
          </cell>
          <cell r="C1841" t="str">
            <v>Отвод коаксиал.90° M/F d80/125</v>
          </cell>
          <cell r="D1841" t="str">
            <v>Отвод коаксиальный 90° M/F Ø80/125 с прокладками и крепежными винтами</v>
          </cell>
          <cell r="E1841" t="str">
            <v>90DEG COAXIAL ELBOW</v>
          </cell>
          <cell r="F1841">
            <v>8.6426099999999995</v>
          </cell>
          <cell r="G1841">
            <v>9.11</v>
          </cell>
          <cell r="H1841">
            <v>9.2830899999999996</v>
          </cell>
          <cell r="I1841">
            <v>9.11</v>
          </cell>
          <cell r="J1841">
            <v>9.656600000000001</v>
          </cell>
          <cell r="K1841">
            <v>1037.1132</v>
          </cell>
          <cell r="L1841">
            <v>637.69999999999993</v>
          </cell>
          <cell r="M1841">
            <v>816.91192000000001</v>
          </cell>
          <cell r="N1841">
            <v>0</v>
          </cell>
          <cell r="O1841">
            <v>4630.553425680002</v>
          </cell>
        </row>
        <row r="1842">
          <cell r="B1842" t="str">
            <v>3318037</v>
          </cell>
          <cell r="C1842" t="str">
            <v>Отвод коаксиал.45° M/F d80/125</v>
          </cell>
          <cell r="D1842" t="str">
            <v>Отвод коаксиальный 45° M/F Ø80/125 (2 шт.) с прокладками и крепежными винтами</v>
          </cell>
          <cell r="E1842" t="str">
            <v>45DEG COAXIAL ELBOW</v>
          </cell>
          <cell r="F1842">
            <v>14.548349999999999</v>
          </cell>
          <cell r="G1842">
            <v>14.61</v>
          </cell>
          <cell r="H1842">
            <v>14.887589999999999</v>
          </cell>
          <cell r="I1842">
            <v>14.61</v>
          </cell>
          <cell r="J1842">
            <v>15.486600000000001</v>
          </cell>
          <cell r="K1842">
            <v>1745.8019999999999</v>
          </cell>
          <cell r="L1842">
            <v>1022.6999999999999</v>
          </cell>
          <cell r="M1842">
            <v>1310.1079199999999</v>
          </cell>
          <cell r="N1842">
            <v>0</v>
          </cell>
          <cell r="O1842">
            <v>9261.1068513600039</v>
          </cell>
        </row>
        <row r="1843">
          <cell r="B1843" t="str">
            <v>3318038</v>
          </cell>
          <cell r="C1843" t="str">
            <v>Удлинение M/F d80/125-1000мм</v>
          </cell>
          <cell r="D1843" t="str">
            <v>Удлинение M/F Ø80/125 - 1000 мм с центрирующей пружиной</v>
          </cell>
          <cell r="E1843" t="str">
            <v>COAXIAL EXTENSION 1 METER</v>
          </cell>
          <cell r="F1843">
            <v>12.35</v>
          </cell>
          <cell r="G1843">
            <v>12.35</v>
          </cell>
          <cell r="H1843">
            <v>11.290519999999999</v>
          </cell>
          <cell r="I1843">
            <v>8.5200000000000014</v>
          </cell>
          <cell r="J1843">
            <v>9.0312000000000001</v>
          </cell>
          <cell r="K1843">
            <v>1482</v>
          </cell>
          <cell r="L1843">
            <v>864.5</v>
          </cell>
          <cell r="M1843">
            <v>993.56575999999995</v>
          </cell>
          <cell r="N1843">
            <v>0</v>
          </cell>
          <cell r="O1843">
            <v>7011.980901744002</v>
          </cell>
        </row>
        <row r="1844">
          <cell r="B1844" t="str">
            <v>3318039</v>
          </cell>
          <cell r="C1844" t="str">
            <v>Удлинение M/F d80/125-500мм</v>
          </cell>
          <cell r="D1844" t="str">
            <v>Удлинение M/F Ø80/125 - 500 мм с центрирующей пружиной</v>
          </cell>
          <cell r="E1844" t="str">
            <v>COAXIAL EXTENSION 0.5 METER</v>
          </cell>
          <cell r="F1844">
            <v>7.39</v>
          </cell>
          <cell r="G1844">
            <v>7.39</v>
          </cell>
          <cell r="H1844">
            <v>6.6031200000000005</v>
          </cell>
          <cell r="I1844">
            <v>6.4799999999999995</v>
          </cell>
          <cell r="J1844">
            <v>6.7688500000000005</v>
          </cell>
          <cell r="K1844">
            <v>886.8</v>
          </cell>
          <cell r="L1844">
            <v>517.29999999999995</v>
          </cell>
          <cell r="M1844">
            <v>581.07456000000002</v>
          </cell>
          <cell r="N1844">
            <v>0</v>
          </cell>
          <cell r="O1844">
            <v>4498.2518992320001</v>
          </cell>
        </row>
        <row r="1845">
          <cell r="B1845" t="str">
            <v>3318040</v>
          </cell>
          <cell r="C1845" t="str">
            <v>Адаптер d60/100-d80/125</v>
          </cell>
          <cell r="D1845" t="str">
            <v>Адаптер Ø60/100 - Ø80/125 с отводом конденсата. Состав: вертикальное удлинение для отвода продуктов сгорания/притока воздуха длиной 150 мм, конденсатоотводчик, соединительный хомут, прокладки и крепежные винты. Обязателен для монтажа вертикальной коаксиальной системы Ø80/125, без отвода 90° и оголовка. Устанавливается непосредственно на котле или на вертикальном участке</v>
          </cell>
          <cell r="E1845" t="str">
            <v>ADAPTATOR 60/100-80/125 (VERTICAL START)</v>
          </cell>
          <cell r="F1845">
            <v>7.8092199999999998</v>
          </cell>
          <cell r="G1845">
            <v>7.85</v>
          </cell>
          <cell r="H1845">
            <v>7.9991499999999993</v>
          </cell>
          <cell r="I1845">
            <v>7.85</v>
          </cell>
          <cell r="J1845">
            <v>8.3209999999999997</v>
          </cell>
          <cell r="K1845">
            <v>937.10640000000001</v>
          </cell>
          <cell r="L1845">
            <v>549.5</v>
          </cell>
          <cell r="M1845">
            <v>703.9251999999999</v>
          </cell>
          <cell r="N1845">
            <v>0</v>
          </cell>
          <cell r="O1845">
            <v>6218.1717430560011</v>
          </cell>
        </row>
        <row r="1846">
          <cell r="B1846" t="str">
            <v>3318041</v>
          </cell>
          <cell r="C1846" t="str">
            <v>Комплект коаксиал.d60/100-750мм C42</v>
          </cell>
          <cell r="D1846" t="str">
            <v>Комплект коаксиальный Ø60/100 - 750 мм с трубой дымоудаления тип C42. Состав: удлинение для отвода продуктов сгорания/притока воздуха Ø60/100 длиной 750 мм, коаксиальный отвод 90° Ø60/100, прокладки и крепежные винты, фланцы для стены с дюбелями. Устанавливается непосредственно на котле</v>
          </cell>
          <cell r="E1846" t="str">
            <v>C42 HORIZONTAL COAXIAL KIT</v>
          </cell>
          <cell r="F1846">
            <v>14.790533333333334</v>
          </cell>
          <cell r="G1846">
            <v>25.36</v>
          </cell>
          <cell r="H1846">
            <v>20.168909090909093</v>
          </cell>
          <cell r="I1846">
            <v>20.880752941176471</v>
          </cell>
          <cell r="J1846">
            <v>25.3552</v>
          </cell>
          <cell r="K1846">
            <v>1774.864</v>
          </cell>
          <cell r="L1846">
            <v>1775.2</v>
          </cell>
          <cell r="M1846">
            <v>1774.864</v>
          </cell>
          <cell r="N1846">
            <v>0</v>
          </cell>
          <cell r="O1846">
            <v>8599.5992191200021</v>
          </cell>
        </row>
        <row r="1847">
          <cell r="B1847" t="str">
            <v>3318042</v>
          </cell>
          <cell r="C1847" t="str">
            <v>Комплект коаксиал.d60/100-750мм B32</v>
          </cell>
          <cell r="D1847" t="str">
            <v>Комплект коаксиальный Ø60/100 - 750 мм с трубой дымоудаления тип B32. Состав: удлинение для отвода продуктов сгорания/притока воздуха Ø60/100 длиной 750 мм, коаксиальный отвод 90° Ø60/100, прокладки и крепежные винты, фланцы для стены с дюбелями. Устанавливается непосредственно на котле</v>
          </cell>
          <cell r="E1847" t="str">
            <v>B32 HORIZONTAL COAXIAL KIT</v>
          </cell>
          <cell r="F1847">
            <v>16.056750000000001</v>
          </cell>
          <cell r="G1847">
            <v>27.53</v>
          </cell>
          <cell r="H1847">
            <v>21.895568181818181</v>
          </cell>
          <cell r="I1847">
            <v>22.668352941176469</v>
          </cell>
          <cell r="J1847">
            <v>24.39</v>
          </cell>
          <cell r="K1847">
            <v>1926.81</v>
          </cell>
          <cell r="L1847">
            <v>1927.1000000000001</v>
          </cell>
          <cell r="M1847">
            <v>1926.81</v>
          </cell>
          <cell r="N1847">
            <v>0</v>
          </cell>
          <cell r="O1847">
            <v>7805.790060432003</v>
          </cell>
        </row>
        <row r="1848">
          <cell r="B1848" t="str">
            <v>3318043</v>
          </cell>
          <cell r="C1848" t="str">
            <v>Комплект для инспекции дымохода</v>
          </cell>
          <cell r="D1848" t="str">
            <v xml:space="preserve">Комплект для инспекции дымохода с прокладками и дюбелями
</v>
          </cell>
          <cell r="E1848" t="str">
            <v>INSPECTION BOX KIT</v>
          </cell>
          <cell r="F1848">
            <v>11.40986</v>
          </cell>
          <cell r="G1848">
            <v>11.41</v>
          </cell>
          <cell r="H1848">
            <v>11.40986</v>
          </cell>
          <cell r="I1848">
            <v>11.40986</v>
          </cell>
          <cell r="J1848">
            <v>11.40986</v>
          </cell>
          <cell r="K1848">
            <v>1369.1831999999999</v>
          </cell>
          <cell r="L1848">
            <v>798.7</v>
          </cell>
          <cell r="M1848">
            <v>1004.06768</v>
          </cell>
          <cell r="N1848">
            <v>0</v>
          </cell>
          <cell r="O1848">
            <v>3572.141214096001</v>
          </cell>
        </row>
        <row r="1849">
          <cell r="B1849" t="str">
            <v>3318044</v>
          </cell>
          <cell r="C1849" t="str">
            <v>Комплект для отвода конденсата d80 F/F</v>
          </cell>
          <cell r="D1849" t="str">
            <v>Комплект для отвода конденсата Ø80 F/F со встронным сифоном
Состав: вертикальный участок, регулируемые хомуты, крепежные винты, трубка отвода конденсата</v>
          </cell>
          <cell r="E1849" t="str">
            <v>TEE CONDENSING TRAP (80MM)+ANCHOR CLAMP</v>
          </cell>
          <cell r="F1849">
            <v>19.621880000000001</v>
          </cell>
          <cell r="G1849">
            <v>20</v>
          </cell>
          <cell r="H1849">
            <v>20.380030000000001</v>
          </cell>
          <cell r="I1849">
            <v>20.000030000000002</v>
          </cell>
          <cell r="J1849">
            <v>21.200029999999998</v>
          </cell>
          <cell r="K1849">
            <v>2354.6256000000003</v>
          </cell>
          <cell r="L1849">
            <v>1400</v>
          </cell>
          <cell r="M1849">
            <v>1793.44264</v>
          </cell>
          <cell r="N1849">
            <v>0</v>
          </cell>
          <cell r="O1849">
            <v>5688.9656372640002</v>
          </cell>
        </row>
        <row r="1850">
          <cell r="B1850" t="str">
            <v>3318045</v>
          </cell>
          <cell r="C1850" t="str">
            <v>Центрирующая пружина Ø80 из нерж.стали</v>
          </cell>
          <cell r="D1850" t="str">
            <v xml:space="preserve">Центрирующая пружина Ø80 из нержавеющей стали для фиксации дымоходов </v>
          </cell>
          <cell r="E1850" t="str">
            <v>STAINLESS STEEL CENTRALIZING BRACKET (80</v>
          </cell>
          <cell r="F1850">
            <v>4.2699999999999996</v>
          </cell>
          <cell r="G1850">
            <v>4.2</v>
          </cell>
          <cell r="H1850">
            <v>4.4122700000000004</v>
          </cell>
          <cell r="I1850">
            <v>4.33</v>
          </cell>
          <cell r="J1850">
            <v>4.5898000000000003</v>
          </cell>
          <cell r="K1850">
            <v>512.4</v>
          </cell>
          <cell r="L1850">
            <v>294</v>
          </cell>
          <cell r="M1850">
            <v>388.27976000000001</v>
          </cell>
          <cell r="N1850">
            <v>0</v>
          </cell>
          <cell r="O1850">
            <v>1852.2213702720005</v>
          </cell>
        </row>
        <row r="1851">
          <cell r="B1851" t="str">
            <v>3318046</v>
          </cell>
          <cell r="C1851" t="str">
            <v>Хомут распорный из нерж.стали</v>
          </cell>
          <cell r="D1851" t="str">
            <v>Хомут распорный из нержавеющей стали
Распорная направляющая для правильной фиксации дымоходов, расположенных в шахтах дымоходов зданий</v>
          </cell>
          <cell r="E1851" t="str">
            <v>STAINLESS STEEL LOCKING TUBE SPRING (80M</v>
          </cell>
          <cell r="F1851">
            <v>3.5300000000000002</v>
          </cell>
          <cell r="G1851">
            <v>3.53</v>
          </cell>
          <cell r="H1851">
            <v>3.5970699999999995</v>
          </cell>
          <cell r="I1851">
            <v>3.5300000000000002</v>
          </cell>
          <cell r="J1851">
            <v>3.7418</v>
          </cell>
          <cell r="K1851">
            <v>423.6</v>
          </cell>
          <cell r="L1851">
            <v>247.1</v>
          </cell>
          <cell r="M1851">
            <v>316.54215999999997</v>
          </cell>
          <cell r="N1851">
            <v>0</v>
          </cell>
          <cell r="O1851">
            <v>1455.3167909280005</v>
          </cell>
        </row>
        <row r="1852">
          <cell r="B1852" t="str">
            <v>3024268</v>
          </cell>
          <cell r="C1852" t="str">
            <v>Каскадный комплект FWS PRO MIDI</v>
          </cell>
          <cell r="D1852" t="str">
            <v>Каскадный комплект модуля приготовления горячей воды средний PRO</v>
          </cell>
          <cell r="E1852" t="str">
            <v>CASCADE KIT FWS PRO MIDI</v>
          </cell>
          <cell r="F1852" t="str">
            <v>-</v>
          </cell>
          <cell r="G1852" t="str">
            <v>-</v>
          </cell>
          <cell r="H1852" t="str">
            <v>-</v>
          </cell>
          <cell r="I1852">
            <v>0</v>
          </cell>
          <cell r="J1852">
            <v>534.17591000000004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</row>
        <row r="1853">
          <cell r="B1853" t="str">
            <v>3024269</v>
          </cell>
          <cell r="C1853" t="str">
            <v>Каскадный комплект FWS PRO MAXI</v>
          </cell>
          <cell r="D1853" t="str">
            <v>Каскадный комплект модуля приготовления горячей воды большой PRO</v>
          </cell>
          <cell r="E1853" t="str">
            <v>CASCADE PIPE KIT FWS PRO MAXI</v>
          </cell>
          <cell r="F1853" t="str">
            <v>-</v>
          </cell>
          <cell r="G1853" t="str">
            <v>-</v>
          </cell>
          <cell r="H1853" t="str">
            <v>-</v>
          </cell>
          <cell r="I1853">
            <v>0</v>
          </cell>
          <cell r="J1853">
            <v>648.33794999999998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</row>
        <row r="1854">
          <cell r="B1854" t="str">
            <v>3024270</v>
          </cell>
          <cell r="C1854" t="str">
            <v>Комплект рециркуляц FWS PRO MIDI CASCADE</v>
          </cell>
          <cell r="D1854" t="str">
            <v>Комплект рециркуляции модуля приготовления горячей воды средний каскад  PRO</v>
          </cell>
          <cell r="E1854" t="str">
            <v>CIRCULATION KIT FWS PRO MIDI CASCADE</v>
          </cell>
          <cell r="F1854" t="str">
            <v>-</v>
          </cell>
          <cell r="G1854" t="str">
            <v>-</v>
          </cell>
          <cell r="H1854" t="str">
            <v>-</v>
          </cell>
          <cell r="I1854">
            <v>0</v>
          </cell>
          <cell r="J1854">
            <v>260.58080000000001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</row>
        <row r="1855">
          <cell r="B1855" t="str">
            <v>3024271</v>
          </cell>
          <cell r="C1855" t="str">
            <v>Комплект рециркуляц FWS PRO MAXI CASCADE</v>
          </cell>
          <cell r="D1855" t="str">
            <v>Комплект рециркуляции модуля приготовления горячей воды большой каскад PRO</v>
          </cell>
          <cell r="E1855" t="str">
            <v>CIRCULATION KIT FWS PRO MAXI CASCADE</v>
          </cell>
          <cell r="F1855" t="str">
            <v>-</v>
          </cell>
          <cell r="G1855" t="str">
            <v>-</v>
          </cell>
          <cell r="H1855" t="str">
            <v>-</v>
          </cell>
          <cell r="I1855">
            <v>0</v>
          </cell>
          <cell r="J1855">
            <v>375.04290000000003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</row>
        <row r="1856">
          <cell r="B1856" t="str">
            <v>3024273</v>
          </cell>
          <cell r="C1856" t="str">
            <v>Датчик температуры PT1K PRO - COLLECTOR</v>
          </cell>
          <cell r="D1856" t="str">
            <v xml:space="preserve">Датчик температуры коллектора PT1K PRO
</v>
          </cell>
          <cell r="E1856" t="str">
            <v>PROBE PT1K PRO - COLLECTOR</v>
          </cell>
          <cell r="F1856">
            <v>6.1273599999999995</v>
          </cell>
          <cell r="G1856">
            <v>4.67</v>
          </cell>
          <cell r="H1856">
            <v>4.4609300000000003</v>
          </cell>
          <cell r="I1856">
            <v>4.3071000000000002</v>
          </cell>
          <cell r="J1856">
            <v>5.5411999999999999</v>
          </cell>
          <cell r="K1856">
            <v>735.28319999999997</v>
          </cell>
          <cell r="L1856">
            <v>326.89999999999998</v>
          </cell>
          <cell r="M1856">
            <v>392.56184000000002</v>
          </cell>
          <cell r="N1856">
            <v>0</v>
          </cell>
          <cell r="O1856">
            <v>0</v>
          </cell>
        </row>
        <row r="1857">
          <cell r="B1857" t="str">
            <v>3024274</v>
          </cell>
          <cell r="C1857" t="str">
            <v>Датчик температуры PT1K PRO - STORAGE</v>
          </cell>
          <cell r="D1857" t="str">
            <v xml:space="preserve">Датчик температуры бака PT1K PRO
</v>
          </cell>
          <cell r="E1857" t="str">
            <v>PROBE PT1K PRO - STORAGE</v>
          </cell>
          <cell r="F1857">
            <v>5.63666</v>
          </cell>
          <cell r="G1857">
            <v>3.99</v>
          </cell>
          <cell r="H1857">
            <v>3.8456299999999999</v>
          </cell>
          <cell r="I1857">
            <v>3.6917999999999997</v>
          </cell>
          <cell r="J1857">
            <v>4.7100200000000001</v>
          </cell>
          <cell r="K1857">
            <v>676.39919999999995</v>
          </cell>
          <cell r="L1857">
            <v>279.3</v>
          </cell>
          <cell r="M1857">
            <v>338.41543999999999</v>
          </cell>
          <cell r="N1857">
            <v>0</v>
          </cell>
          <cell r="O1857">
            <v>0</v>
          </cell>
        </row>
        <row r="1858">
          <cell r="B1858" t="str">
            <v>3024275</v>
          </cell>
          <cell r="C1858" t="str">
            <v>Датчик температуры PT1K PRO - PIPE</v>
          </cell>
          <cell r="D1858" t="str">
            <v>Датчик температуры накладной PT1K PRO</v>
          </cell>
          <cell r="E1858" t="str">
            <v>PROBE PT1K PRO - PIPE</v>
          </cell>
          <cell r="F1858">
            <v>9.9268400000000003</v>
          </cell>
          <cell r="G1858">
            <v>8.56</v>
          </cell>
          <cell r="H1858">
            <v>8.1014499999999998</v>
          </cell>
          <cell r="I1858">
            <v>8.1014499999999998</v>
          </cell>
          <cell r="J1858">
            <v>9.8356299999999983</v>
          </cell>
          <cell r="K1858">
            <v>1191.2208000000001</v>
          </cell>
          <cell r="L1858">
            <v>599.20000000000005</v>
          </cell>
          <cell r="M1858">
            <v>712.92759999999998</v>
          </cell>
          <cell r="N1858">
            <v>0</v>
          </cell>
          <cell r="O1858">
            <v>0</v>
          </cell>
        </row>
        <row r="1859">
          <cell r="B1859" t="str">
            <v>3027059</v>
          </cell>
          <cell r="C1859" t="str">
            <v>Солнечный насос 25-65 AR</v>
          </cell>
          <cell r="D1859" t="str">
            <v>Солнечный насос 25-65 AR</v>
          </cell>
          <cell r="E1859" t="str">
            <v>Solar pump unit 25-120</v>
          </cell>
          <cell r="F1859" t="str">
            <v>-</v>
          </cell>
          <cell r="G1859" t="str">
            <v>-</v>
          </cell>
          <cell r="H1859" t="e">
            <v>#N/A</v>
          </cell>
          <cell r="I1859">
            <v>0</v>
          </cell>
          <cell r="J1859">
            <v>0</v>
          </cell>
          <cell r="K1859">
            <v>0</v>
          </cell>
          <cell r="L1859">
            <v>0</v>
          </cell>
          <cell r="M1859" t="e">
            <v>#N/A</v>
          </cell>
          <cell r="N1859">
            <v>0</v>
          </cell>
          <cell r="O1859">
            <v>0</v>
          </cell>
        </row>
        <row r="1860">
          <cell r="B1860" t="str">
            <v>3318073</v>
          </cell>
          <cell r="C1860" t="str">
            <v>Комплект коаксиал.d60/100-1000мм гориз.</v>
          </cell>
          <cell r="D1860" t="str">
            <v>Комплект коаксиальный Ø60/100 - 1000 мм для горизонтального монтажа. Состав: удлинение для отвода продуктов сгорания/притока воздуха Ø60/100 длиной 860 мм из AL/PPS, соединительные хомуты (2 шт.), коаксиальный отвод 90°, оголовок дымохода, декоративные манжеты из EPDM (внутренняя и внешняя), прокладки и крепежные винты</v>
          </cell>
          <cell r="E1860" t="str">
            <v>Cond Horizontal coaxial kit (1meter)</v>
          </cell>
          <cell r="F1860">
            <v>9.7100000000000009</v>
          </cell>
          <cell r="G1860">
            <v>10.220000000000001</v>
          </cell>
          <cell r="H1860">
            <v>8.7614099999999997</v>
          </cell>
          <cell r="I1860">
            <v>8.0385399999999994</v>
          </cell>
          <cell r="J1860">
            <v>8.5131299999999985</v>
          </cell>
          <cell r="K1860">
            <v>1165.2</v>
          </cell>
          <cell r="L1860">
            <v>715.40000000000009</v>
          </cell>
          <cell r="M1860">
            <v>771.00407999999993</v>
          </cell>
          <cell r="N1860">
            <v>0</v>
          </cell>
          <cell r="O1860">
            <v>10319.519062944004</v>
          </cell>
        </row>
        <row r="1861">
          <cell r="B1861" t="str">
            <v>3318074</v>
          </cell>
          <cell r="C1861" t="str">
            <v>Комплект коаксиал.d60/100-1000мм верт.</v>
          </cell>
          <cell r="D1861" t="str">
            <v>Комплект коаксиальный Ø60/100 - 1000 мм (без отвода 90°) для горизонтального монтажа. Состав: удлинение для отвода продуктов сгорания/притока воздуха Ø60/100 длиной 1000 мм из AL/PPS, соединительный хомут, оголовок дымохода, декоративные манжеты из EPDM (внутренняя и внешняя), прокладки и крепежные винты</v>
          </cell>
          <cell r="E1861" t="str">
            <v>Cond coaxial kit+vertical start</v>
          </cell>
          <cell r="F1861">
            <v>16.11</v>
          </cell>
          <cell r="G1861">
            <v>12.76</v>
          </cell>
          <cell r="H1861">
            <v>12.064960000000001</v>
          </cell>
          <cell r="I1861">
            <v>13.340000000000002</v>
          </cell>
          <cell r="J1861">
            <v>12.69788</v>
          </cell>
          <cell r="K1861">
            <v>1933.2</v>
          </cell>
          <cell r="L1861">
            <v>893.19999999999993</v>
          </cell>
          <cell r="M1861">
            <v>1061.71648</v>
          </cell>
          <cell r="N1861">
            <v>0</v>
          </cell>
          <cell r="O1861">
            <v>5424.3625843680011</v>
          </cell>
        </row>
        <row r="1862">
          <cell r="B1862" t="str">
            <v>3318075</v>
          </cell>
          <cell r="C1862" t="str">
            <v>Отвод коаксиал.90° M/F d60/100 конд.</v>
          </cell>
          <cell r="D1862" t="str">
            <v>Отвод коаксиальный 90° M/F Ø60/100 из AL/PPS, с прокладками и крепежными винтами</v>
          </cell>
          <cell r="E1862" t="str">
            <v>COND 90DEG COAXIAL ELBOW</v>
          </cell>
          <cell r="F1862">
            <v>5.22</v>
          </cell>
          <cell r="G1862">
            <v>5.49</v>
          </cell>
          <cell r="H1862">
            <v>4.7836099999999995</v>
          </cell>
          <cell r="I1862">
            <v>4.3102599999999995</v>
          </cell>
          <cell r="J1862">
            <v>4.3086400000000005</v>
          </cell>
          <cell r="K1862">
            <v>626.4</v>
          </cell>
          <cell r="L1862">
            <v>384.3</v>
          </cell>
          <cell r="M1862">
            <v>420.95767999999998</v>
          </cell>
          <cell r="N1862">
            <v>0</v>
          </cell>
          <cell r="O1862">
            <v>2646.0305289600005</v>
          </cell>
        </row>
        <row r="1863">
          <cell r="B1863" t="str">
            <v>3318076</v>
          </cell>
          <cell r="C1863" t="str">
            <v>Отвод коаксиал.45° M/F d60/100 2шт.конд</v>
          </cell>
          <cell r="D1863" t="str">
            <v>Отвод коаксиальный 45° M/F Ø60/100 из AL/PPS (2 шт.) с прокладками и крепежными винтами</v>
          </cell>
          <cell r="E1863" t="str">
            <v>COND 45DEG COAXIAL ELBOW (2 PIECES)</v>
          </cell>
          <cell r="F1863">
            <v>9.129999999999999</v>
          </cell>
          <cell r="G1863">
            <v>9.61</v>
          </cell>
          <cell r="H1863">
            <v>8.2416699999999992</v>
          </cell>
          <cell r="I1863">
            <v>7.5608199999999988</v>
          </cell>
          <cell r="J1863">
            <v>7.6956000000000007</v>
          </cell>
          <cell r="K1863">
            <v>1095.5999999999999</v>
          </cell>
          <cell r="L1863">
            <v>672.69999999999993</v>
          </cell>
          <cell r="M1863">
            <v>725.26695999999993</v>
          </cell>
          <cell r="N1863">
            <v>0</v>
          </cell>
          <cell r="O1863">
            <v>3439.8396876480015</v>
          </cell>
        </row>
        <row r="1864">
          <cell r="B1864" t="str">
            <v>3318077</v>
          </cell>
          <cell r="C1864" t="str">
            <v>Удлинение M/F d60/100-1000мм конд.</v>
          </cell>
          <cell r="D1864" t="str">
            <v>Удлинение M/F Ø60/100 - 1000 мм из AL/PPS с центрирующей пружиной</v>
          </cell>
          <cell r="E1864" t="str">
            <v>Cond Coaxial Extension 1 meter</v>
          </cell>
          <cell r="F1864">
            <v>6.5100000000000007</v>
          </cell>
          <cell r="G1864">
            <v>6.85</v>
          </cell>
          <cell r="H1864">
            <v>5.8390700000000004</v>
          </cell>
          <cell r="I1864">
            <v>5.38</v>
          </cell>
          <cell r="J1864">
            <v>5.3848000000000003</v>
          </cell>
          <cell r="K1864">
            <v>781.2</v>
          </cell>
          <cell r="L1864">
            <v>479.5</v>
          </cell>
          <cell r="M1864">
            <v>513.83816000000002</v>
          </cell>
          <cell r="N1864">
            <v>0</v>
          </cell>
          <cell r="O1864">
            <v>4101.347319888001</v>
          </cell>
        </row>
        <row r="1865">
          <cell r="B1865" t="str">
            <v>3318078</v>
          </cell>
          <cell r="C1865" t="str">
            <v>Удлинение M/F d60/100-500мм конд.</v>
          </cell>
          <cell r="D1865" t="str">
            <v>Удлинение M/F Ø60/100 - 500 мм из AL/PPS с центрирующей пружиной</v>
          </cell>
          <cell r="E1865" t="str">
            <v>Cond Coaxial Extension 0.5 meter</v>
          </cell>
          <cell r="F1865">
            <v>4.8100000000000005</v>
          </cell>
          <cell r="G1865">
            <v>5.0599999999999996</v>
          </cell>
          <cell r="H1865">
            <v>4.3047800000000001</v>
          </cell>
          <cell r="I1865">
            <v>3.98</v>
          </cell>
          <cell r="J1865">
            <v>3.9008000000000003</v>
          </cell>
          <cell r="K1865">
            <v>577.20000000000005</v>
          </cell>
          <cell r="L1865">
            <v>354.2</v>
          </cell>
          <cell r="M1865">
            <v>378.82064000000003</v>
          </cell>
          <cell r="N1865">
            <v>0</v>
          </cell>
          <cell r="O1865">
            <v>1852.2213702720005</v>
          </cell>
        </row>
        <row r="1866">
          <cell r="B1866" t="str">
            <v>3318079</v>
          </cell>
          <cell r="C1866" t="str">
            <v>Адаптер d60/100 вертикального монтажа</v>
          </cell>
          <cell r="D1866" t="str">
            <v>Адаптер Ø60/100 для вертикального монтажа 
Состав: вертикальное удлинение для отвода продуктов сгорания/притока воздуха ∅60/100 из AL/PPS, прокладки и крепежные винты
Обязателен для монтажа вертикальной коаксиальной системы ∅60/100, без отвода 90° и дымоудалением через крышу
Устанавливается непосредственно на котле</v>
          </cell>
          <cell r="E1866" t="str">
            <v>Cond Vertical start</v>
          </cell>
          <cell r="F1866">
            <v>4.7600000000000007</v>
          </cell>
          <cell r="G1866">
            <v>5.01</v>
          </cell>
          <cell r="H1866">
            <v>4.3136800000000006</v>
          </cell>
          <cell r="I1866">
            <v>3.9307099999999999</v>
          </cell>
          <cell r="J1866">
            <v>3.8478000000000003</v>
          </cell>
          <cell r="K1866">
            <v>571.20000000000005</v>
          </cell>
          <cell r="L1866">
            <v>350.7</v>
          </cell>
          <cell r="M1866">
            <v>379.60384000000005</v>
          </cell>
          <cell r="N1866">
            <v>0</v>
          </cell>
          <cell r="O1866">
            <v>3042.935108304001</v>
          </cell>
        </row>
        <row r="1867">
          <cell r="B1867" t="str">
            <v>3318080</v>
          </cell>
          <cell r="C1867" t="str">
            <v>Комплект коаксиал.d80/125 верт.черн.конд</v>
          </cell>
          <cell r="D1867" t="str">
            <v>Комплект коаксиальный Ø80/125 - 1000 мм для прохода через крышу (черный оголовок). Состав: удлинение для отвода продуктов сгорания/притока воздуха Ø80/125 длиной 1000 мм из AL/PPS, адаптер Ø60/100 - Ø80/125, черный оголовок</v>
          </cell>
          <cell r="E1867" t="str">
            <v>Cond Vertical flue with black terminal</v>
          </cell>
          <cell r="F1867">
            <v>19.720000000000002</v>
          </cell>
          <cell r="G1867">
            <v>20.76</v>
          </cell>
          <cell r="H1867">
            <v>17.705559999999998</v>
          </cell>
          <cell r="I1867">
            <v>16.223859999999998</v>
          </cell>
          <cell r="J1867">
            <v>17.309799999999999</v>
          </cell>
          <cell r="K1867">
            <v>2366.4</v>
          </cell>
          <cell r="L1867">
            <v>1453.2</v>
          </cell>
          <cell r="M1867">
            <v>1558.0892799999999</v>
          </cell>
          <cell r="N1867">
            <v>0</v>
          </cell>
          <cell r="O1867">
            <v>10716.423642288002</v>
          </cell>
        </row>
        <row r="1868">
          <cell r="B1868" t="str">
            <v>3318081</v>
          </cell>
          <cell r="C1868" t="str">
            <v>Комплект коаксиал.d80/125 верт.красн.кон</v>
          </cell>
          <cell r="D1868" t="str">
            <v>Комплект коаксиальный Ø80/125 - 1000 мм для прохода через крышу (красный оголовок). Состав: удлинение для отвода продуктов сгорания/притока воздуха Ø80/125 длиной 1000 мм из AL/PPS, адаптер Ø60/100 - Ø80/125, красный оголовок</v>
          </cell>
          <cell r="E1868" t="str">
            <v>Cond Vertical flue with red terminal</v>
          </cell>
          <cell r="F1868">
            <v>24.19</v>
          </cell>
          <cell r="G1868">
            <v>25.46</v>
          </cell>
          <cell r="H1868">
            <v>21.832080000000001</v>
          </cell>
          <cell r="I1868">
            <v>20.02</v>
          </cell>
          <cell r="J1868">
            <v>20.114830000000001</v>
          </cell>
          <cell r="K1868">
            <v>2902.8</v>
          </cell>
          <cell r="L1868">
            <v>1782.2</v>
          </cell>
          <cell r="M1868">
            <v>1921.2230400000001</v>
          </cell>
          <cell r="N1868">
            <v>0</v>
          </cell>
          <cell r="O1868">
            <v>14420.866382832002</v>
          </cell>
        </row>
        <row r="1869">
          <cell r="B1869" t="str">
            <v>3318082</v>
          </cell>
          <cell r="C1869" t="str">
            <v>Переходник D 60/100-80 для систем из раз</v>
          </cell>
          <cell r="D1869" t="str">
            <v>Переходник D 60/100-80 для систем из раз</v>
          </cell>
          <cell r="E1869" t="str">
            <v>COND ADAPTOR D 60/80 FOR TWIN PIPE SYSTE</v>
          </cell>
          <cell r="F1869">
            <v>2.2370833333333331</v>
          </cell>
          <cell r="G1869">
            <v>3.84</v>
          </cell>
          <cell r="H1869">
            <v>3.0505681818181816</v>
          </cell>
          <cell r="I1869">
            <v>3.158235294117647</v>
          </cell>
          <cell r="J1869">
            <v>3.835</v>
          </cell>
          <cell r="K1869">
            <v>268.45</v>
          </cell>
          <cell r="L1869">
            <v>268.8</v>
          </cell>
          <cell r="M1869">
            <v>268.45</v>
          </cell>
          <cell r="N1869">
            <v>0</v>
          </cell>
          <cell r="O1869">
            <v>0</v>
          </cell>
        </row>
        <row r="1870">
          <cell r="B1870" t="str">
            <v>3318083</v>
          </cell>
          <cell r="C1870" t="str">
            <v>Комплект для прохода через стену или кры</v>
          </cell>
          <cell r="D1870" t="str">
            <v>Комплект для прохода через стену или кры</v>
          </cell>
          <cell r="E1870" t="str">
            <v>Cond Horizontal twin pipe systems</v>
          </cell>
          <cell r="F1870">
            <v>10.026916666666667</v>
          </cell>
          <cell r="G1870">
            <v>17.190000000000001</v>
          </cell>
          <cell r="H1870">
            <v>13.673068181818183</v>
          </cell>
          <cell r="I1870">
            <v>14.155647058823529</v>
          </cell>
          <cell r="J1870">
            <v>17.189</v>
          </cell>
          <cell r="K1870">
            <v>1203.23</v>
          </cell>
          <cell r="L1870">
            <v>1203.3000000000002</v>
          </cell>
          <cell r="M1870">
            <v>1203.23</v>
          </cell>
          <cell r="N1870">
            <v>0</v>
          </cell>
          <cell r="O1870">
            <v>0</v>
          </cell>
        </row>
        <row r="1871">
          <cell r="B1871" t="str">
            <v>3318084</v>
          </cell>
          <cell r="C1871" t="str">
            <v>Отвод 90° M/F d80</v>
          </cell>
          <cell r="D1871" t="str">
            <v>Отвод 90° M/F Ø80 из PPS</v>
          </cell>
          <cell r="E1871" t="str">
            <v>COND 90DEG D 80 MF ELBOW</v>
          </cell>
          <cell r="F1871">
            <v>2.25</v>
          </cell>
          <cell r="G1871">
            <v>2.37</v>
          </cell>
          <cell r="H1871">
            <v>2.0204000000000004</v>
          </cell>
          <cell r="I1871">
            <v>1.8599999999999999</v>
          </cell>
          <cell r="J1871">
            <v>1.9716</v>
          </cell>
          <cell r="K1871">
            <v>270</v>
          </cell>
          <cell r="L1871">
            <v>165.9</v>
          </cell>
          <cell r="M1871">
            <v>177.79520000000002</v>
          </cell>
          <cell r="N1871">
            <v>0</v>
          </cell>
          <cell r="O1871">
            <v>1190.7137380320003</v>
          </cell>
        </row>
        <row r="1872">
          <cell r="B1872" t="str">
            <v>3318085</v>
          </cell>
          <cell r="C1872" t="str">
            <v>Отвод 45° M/F d80 2шт. конд.</v>
          </cell>
          <cell r="D1872" t="str">
            <v>Отвод 45° M/F Ø80 из PPS (2 шт.)</v>
          </cell>
          <cell r="E1872" t="str">
            <v>COND 45DEG D 80 MF ELBOW (2 PIECES)</v>
          </cell>
          <cell r="F1872">
            <v>4.1399999999999997</v>
          </cell>
          <cell r="G1872">
            <v>4.1399999999999997</v>
          </cell>
          <cell r="H1872">
            <v>3.3117500000000004</v>
          </cell>
          <cell r="I1872">
            <v>3.29813</v>
          </cell>
          <cell r="J1872">
            <v>3.4449999999999998</v>
          </cell>
          <cell r="K1872">
            <v>496.8</v>
          </cell>
          <cell r="L1872">
            <v>289.79999999999995</v>
          </cell>
          <cell r="M1872">
            <v>291.43400000000003</v>
          </cell>
          <cell r="N1872">
            <v>0</v>
          </cell>
          <cell r="O1872">
            <v>1323.0152644800003</v>
          </cell>
        </row>
        <row r="1873">
          <cell r="B1873" t="str">
            <v>3318086</v>
          </cell>
          <cell r="C1873" t="str">
            <v>Удлинение M/F d80-1000мм</v>
          </cell>
          <cell r="D1873" t="str">
            <v>Удлинение M/F Ø80 - 1000 мм из PPS</v>
          </cell>
          <cell r="E1873" t="str">
            <v>COND EXTENSION D 80 1,0 METER</v>
          </cell>
          <cell r="F1873">
            <v>2.79</v>
          </cell>
          <cell r="G1873">
            <v>2.94</v>
          </cell>
          <cell r="H1873">
            <v>2.5236699999999996</v>
          </cell>
          <cell r="I1873">
            <v>2.31</v>
          </cell>
          <cell r="J1873">
            <v>2.8245500000000003</v>
          </cell>
          <cell r="K1873">
            <v>334.8</v>
          </cell>
          <cell r="L1873">
            <v>205.79999999999998</v>
          </cell>
          <cell r="M1873">
            <v>222.08295999999999</v>
          </cell>
          <cell r="N1873">
            <v>0</v>
          </cell>
          <cell r="O1873">
            <v>2910.633581856001</v>
          </cell>
        </row>
        <row r="1874">
          <cell r="B1874" t="str">
            <v>3318087</v>
          </cell>
          <cell r="C1874" t="str">
            <v>Удлинение M/F d80-500мм</v>
          </cell>
          <cell r="D1874" t="str">
            <v>Удлинение M/F Ø80 - 500 мм из PPS</v>
          </cell>
          <cell r="E1874" t="str">
            <v>COND EXTENSION D 80 0,5 METER</v>
          </cell>
          <cell r="F1874">
            <v>2.25</v>
          </cell>
          <cell r="G1874">
            <v>2.37</v>
          </cell>
          <cell r="H1874">
            <v>1.95326</v>
          </cell>
          <cell r="I1874">
            <v>1.8599999999999999</v>
          </cell>
          <cell r="J1874">
            <v>1.9716</v>
          </cell>
          <cell r="K1874">
            <v>270</v>
          </cell>
          <cell r="L1874">
            <v>165.9</v>
          </cell>
          <cell r="M1874">
            <v>171.88687999999999</v>
          </cell>
          <cell r="N1874">
            <v>0</v>
          </cell>
          <cell r="O1874">
            <v>1323.0152644800003</v>
          </cell>
        </row>
        <row r="1875">
          <cell r="B1875" t="str">
            <v>3318088</v>
          </cell>
          <cell r="C1875" t="str">
            <v>Адаптер d80/125-d80</v>
          </cell>
          <cell r="D1875" t="str">
            <v>Адаптер Ø80/125 - Ø80 из AL/PPS для вертикального дымохода. Для перехода с системы коаксиальных труб Ø80/125 на раздельную систему Ø80</v>
          </cell>
          <cell r="E1875" t="str">
            <v>Cond Adaptor 80/125080</v>
          </cell>
          <cell r="F1875">
            <v>14.880833333333333</v>
          </cell>
          <cell r="G1875">
            <v>25.51</v>
          </cell>
          <cell r="H1875">
            <v>20.292045454545455</v>
          </cell>
          <cell r="I1875">
            <v>21.008235294117647</v>
          </cell>
          <cell r="J1875">
            <v>25.51</v>
          </cell>
          <cell r="K1875">
            <v>1785.7</v>
          </cell>
          <cell r="L1875">
            <v>1785.7</v>
          </cell>
          <cell r="M1875">
            <v>1785.7</v>
          </cell>
          <cell r="N1875">
            <v>0</v>
          </cell>
          <cell r="O1875">
            <v>1852.2213702720005</v>
          </cell>
        </row>
        <row r="1876">
          <cell r="B1876" t="str">
            <v>3318089</v>
          </cell>
          <cell r="C1876" t="str">
            <v>Адаптер d80-d80/125 конд.</v>
          </cell>
          <cell r="D1876" t="str">
            <v>Адаптер Ø80 - Ø80/125 из AL/PPS для вертикального дымохода. Для перехода с системы раздельных труб Ø80/80 на коаксиальную систему Ø80/125</v>
          </cell>
          <cell r="E1876" t="str">
            <v>Cond Adaptor 80/125 - 80+80</v>
          </cell>
          <cell r="F1876">
            <v>8.8215099999999982</v>
          </cell>
          <cell r="G1876">
            <v>8.65</v>
          </cell>
          <cell r="H1876">
            <v>8.814350000000001</v>
          </cell>
          <cell r="I1876">
            <v>8.65</v>
          </cell>
          <cell r="J1876">
            <v>10.4092</v>
          </cell>
          <cell r="K1876">
            <v>1058.5811999999999</v>
          </cell>
          <cell r="L1876">
            <v>605.5</v>
          </cell>
          <cell r="M1876">
            <v>775.66280000000006</v>
          </cell>
          <cell r="N1876">
            <v>0</v>
          </cell>
          <cell r="O1876">
            <v>2513.7290025120005</v>
          </cell>
        </row>
        <row r="1877">
          <cell r="B1877" t="str">
            <v>3318090</v>
          </cell>
          <cell r="C1877" t="str">
            <v>Комплект коаксиал.d80/125-1000мм конд.</v>
          </cell>
          <cell r="D1877" t="str">
            <v>Комплект коаксиальный Ø80/125 - 1000 мм для горизонтального монтажа. Состав: удлинение для отвода продуктов сгорания/притока воздуха Ø80/125 длиной 860 мм из AL/PPS, соединительные хомуты (2 шт.), оголовок дымохода, адаптер Ø60/100 - Ø80/125, отвод 90° Ø60/100, декоративные манжеты из EPDM (внутренняя и внешняя), прокладки и крепежные винты. ВНИМАНИЕ: не используется с котлом Genus Premium HP</v>
          </cell>
          <cell r="E1877" t="str">
            <v>Cond Horizontal coaxial kit + adaptor 80</v>
          </cell>
          <cell r="F1877">
            <v>31.86</v>
          </cell>
          <cell r="G1877">
            <v>26.7</v>
          </cell>
          <cell r="H1877">
            <v>27.2073</v>
          </cell>
          <cell r="I1877">
            <v>24.1</v>
          </cell>
          <cell r="J1877">
            <v>22.641599999999997</v>
          </cell>
          <cell r="K1877">
            <v>3186</v>
          </cell>
          <cell r="L1877">
            <v>1869</v>
          </cell>
          <cell r="M1877">
            <v>2394.2424000000001</v>
          </cell>
          <cell r="N1877">
            <v>0</v>
          </cell>
          <cell r="O1877">
            <v>14156.263329936</v>
          </cell>
        </row>
        <row r="1878">
          <cell r="B1878" t="str">
            <v>3318091</v>
          </cell>
          <cell r="C1878" t="str">
            <v>Отвод коаксиал.90° M/F d80/125 конд.</v>
          </cell>
          <cell r="D1878" t="str">
            <v>Отвод коаксиальный 90° M/F Ø80/125 из AL/PPS, с прокладками и крепежными винтами</v>
          </cell>
          <cell r="E1878" t="str">
            <v>COND 90DEG COAXIAL 80/125 ELBOW</v>
          </cell>
          <cell r="F1878">
            <v>7.98</v>
          </cell>
          <cell r="G1878">
            <v>8.4</v>
          </cell>
          <cell r="H1878">
            <v>7.0898899999999996</v>
          </cell>
          <cell r="I1878">
            <v>6.6</v>
          </cell>
          <cell r="J1878">
            <v>6.6665299999999998</v>
          </cell>
          <cell r="K1878">
            <v>957.6</v>
          </cell>
          <cell r="L1878">
            <v>588</v>
          </cell>
          <cell r="M1878">
            <v>623.91031999999996</v>
          </cell>
          <cell r="N1878">
            <v>0</v>
          </cell>
          <cell r="O1878">
            <v>6482.774795952002</v>
          </cell>
        </row>
        <row r="1879">
          <cell r="B1879" t="str">
            <v>3318092</v>
          </cell>
          <cell r="C1879" t="str">
            <v>Отвод коаксиал.45° M/F d80/125</v>
          </cell>
          <cell r="D1879" t="str">
            <v>Отвод коаксиальный 45° M/F Ø80/125 из AL/PPS (2 шт.) с прокладками и крепежными винтами</v>
          </cell>
          <cell r="E1879" t="str">
            <v>COND 45DEG COAXIAL 80/125 ELBOW</v>
          </cell>
          <cell r="F1879">
            <v>8.1300000000000008</v>
          </cell>
          <cell r="G1879">
            <v>8.18</v>
          </cell>
          <cell r="H1879">
            <v>7.1535400000000005</v>
          </cell>
          <cell r="I1879">
            <v>6.7299999999999995</v>
          </cell>
          <cell r="J1879">
            <v>6.7316000000000003</v>
          </cell>
          <cell r="K1879">
            <v>975.6</v>
          </cell>
          <cell r="L1879">
            <v>572.6</v>
          </cell>
          <cell r="M1879">
            <v>629.51152000000002</v>
          </cell>
          <cell r="N1879">
            <v>0</v>
          </cell>
          <cell r="O1879">
            <v>4101.347319888001</v>
          </cell>
        </row>
        <row r="1880">
          <cell r="B1880" t="str">
            <v>3318093</v>
          </cell>
          <cell r="C1880" t="str">
            <v>Удлинение M/F d80/125-1000мм конд.</v>
          </cell>
          <cell r="D1880" t="str">
            <v>Удлинение M/F Ø80/125 - 1000 мм из AL/PPS с центрирующей пружиной</v>
          </cell>
          <cell r="E1880" t="str">
            <v>Cond Coaxial 80/125 Extension 1 meter</v>
          </cell>
          <cell r="F1880">
            <v>9.4799999999999986</v>
          </cell>
          <cell r="G1880">
            <v>9.98</v>
          </cell>
          <cell r="H1880">
            <v>8.2578200000000006</v>
          </cell>
          <cell r="I1880">
            <v>7.85</v>
          </cell>
          <cell r="J1880">
            <v>8.0030000000000001</v>
          </cell>
          <cell r="K1880">
            <v>1137.5999999999999</v>
          </cell>
          <cell r="L1880">
            <v>698.6</v>
          </cell>
          <cell r="M1880">
            <v>726.68816000000004</v>
          </cell>
          <cell r="N1880">
            <v>0</v>
          </cell>
          <cell r="O1880">
            <v>8334.9961662240021</v>
          </cell>
        </row>
        <row r="1881">
          <cell r="B1881" t="str">
            <v>3318094</v>
          </cell>
          <cell r="C1881" t="str">
            <v>Удлинение M/F d80/125- 500мм</v>
          </cell>
          <cell r="D1881" t="str">
            <v>Удлинение M/F Ø80/125 - 500 мм из AL/PPS с центрирующей пружиной</v>
          </cell>
          <cell r="E1881" t="str">
            <v>Cond Coaxial 80/125 Extension 0.5 meter</v>
          </cell>
          <cell r="F1881">
            <v>6.88</v>
          </cell>
          <cell r="G1881">
            <v>7.24</v>
          </cell>
          <cell r="H1881">
            <v>6.2057099999999998</v>
          </cell>
          <cell r="I1881">
            <v>5.6908199999999995</v>
          </cell>
          <cell r="J1881">
            <v>5.7134</v>
          </cell>
          <cell r="K1881">
            <v>825.6</v>
          </cell>
          <cell r="L1881">
            <v>506.8</v>
          </cell>
          <cell r="M1881">
            <v>546.10248000000001</v>
          </cell>
          <cell r="N1881">
            <v>0</v>
          </cell>
          <cell r="O1881">
            <v>5556.664110816002</v>
          </cell>
        </row>
        <row r="1882">
          <cell r="B1882" t="str">
            <v>3318095</v>
          </cell>
          <cell r="C1882" t="str">
            <v>Адаптер d60/100-d80/125 конд.</v>
          </cell>
          <cell r="D1882" t="str">
            <v>Адаптер Ø60/100 - Ø80/125 с отводом конденсата. Состав: вертикальное удлинение для отвода продуктов сгорания/притока воздуха длиной 150 мм из AL/PPS, вертикальная соединительная муфта, прокладки и крепежные винты. Обязателен для монтажа вертикальной коаксиальной системы Ø80/125, без отвода 90° и дымоудалением через крышу. Устанавливается непосредственно на котле или на вертикальном участке</v>
          </cell>
          <cell r="E1882" t="str">
            <v>Cond Adaptator 60/100-80/125 (vertical s</v>
          </cell>
          <cell r="F1882">
            <v>5.86</v>
          </cell>
          <cell r="G1882">
            <v>6.17</v>
          </cell>
          <cell r="H1882">
            <v>5.20601</v>
          </cell>
          <cell r="I1882">
            <v>4.8499999999999996</v>
          </cell>
          <cell r="J1882">
            <v>4.7593999999999994</v>
          </cell>
          <cell r="K1882">
            <v>703.2</v>
          </cell>
          <cell r="L1882">
            <v>431.9</v>
          </cell>
          <cell r="M1882">
            <v>458.12887999999998</v>
          </cell>
          <cell r="N1882">
            <v>0</v>
          </cell>
          <cell r="O1882">
            <v>2249.1259496160001</v>
          </cell>
        </row>
        <row r="1883">
          <cell r="B1883" t="str">
            <v>3318096</v>
          </cell>
          <cell r="C1883" t="str">
            <v>Комплект коаксиал.d60/100-750мм B32конд.</v>
          </cell>
          <cell r="D1883" t="str">
            <v>Комплект коаксиальный Ø60/100 - 750 мм из AL/PPS с трубой дымоудаления тип B32. Состав: удлинение для отвода продуктов сгорания/притока воздуха Ø60/100 длиной 750 мм, коаксиальный отвод 90° Ø60/100 из AL/PPS, прокладки и крепежные винты, фланцы для стены с дюбелями. Устанавливается непосредственно на котле</v>
          </cell>
          <cell r="E1883" t="str">
            <v>Cond B32 Horizontal coaxial kit</v>
          </cell>
          <cell r="F1883">
            <v>18.166129000000002</v>
          </cell>
          <cell r="G1883">
            <v>31.14</v>
          </cell>
          <cell r="H1883">
            <v>24.771994090909093</v>
          </cell>
          <cell r="I1883">
            <v>25.646299764705883</v>
          </cell>
          <cell r="J1883">
            <v>27.59412</v>
          </cell>
          <cell r="K1883">
            <v>2179.9354800000001</v>
          </cell>
          <cell r="L1883">
            <v>2179.8000000000002</v>
          </cell>
          <cell r="M1883">
            <v>2179.9354800000001</v>
          </cell>
          <cell r="N1883">
            <v>0</v>
          </cell>
          <cell r="O1883">
            <v>8467.2976926720021</v>
          </cell>
        </row>
        <row r="1884">
          <cell r="B1884" t="str">
            <v>3318097</v>
          </cell>
          <cell r="C1884" t="str">
            <v>Комплект коаксиал.d60/100-750мм C43конд.</v>
          </cell>
          <cell r="D1884" t="str">
            <v>Комплект коаксиальный Ø60/100 - 750 мм из AL/PPS с трубой дымоудаления тип C43. Состав:  удлинение для отвода продуктов сгорания/притока воздуха Ø60/100 длиной 750 мм, коаксиальный отвод 90° Ø60/100 из AL/PPS, прокладки и крепежные винты, фланцы для стены с дюбелями. Устанавливается непосредственно на котле</v>
          </cell>
          <cell r="E1884" t="str">
            <v>Cond C43 Horizontal coaxial kit</v>
          </cell>
          <cell r="F1884">
            <v>27.85</v>
          </cell>
          <cell r="G1884">
            <v>29.32</v>
          </cell>
          <cell r="H1884">
            <v>24.605459999999997</v>
          </cell>
          <cell r="I1884">
            <v>23.37067</v>
          </cell>
          <cell r="J1884">
            <v>24.4542</v>
          </cell>
          <cell r="K1884">
            <v>3342</v>
          </cell>
          <cell r="L1884">
            <v>2052.4</v>
          </cell>
          <cell r="M1884">
            <v>2165.2804799999999</v>
          </cell>
          <cell r="N1884">
            <v>0</v>
          </cell>
          <cell r="O1884">
            <v>7938.091586880003</v>
          </cell>
        </row>
        <row r="1885">
          <cell r="B1885" t="str">
            <v>3318098</v>
          </cell>
          <cell r="C1885" t="str">
            <v>Отвод 90° M/F d80</v>
          </cell>
          <cell r="D1885" t="str">
            <v>Отвод 90° M/F Ø80 из PPS с кронштейном</v>
          </cell>
          <cell r="E1885" t="str">
            <v>COND ELBOW D80 WITH SUPPORT BRACKET+ADAP</v>
          </cell>
          <cell r="F1885">
            <v>17.100000000000001</v>
          </cell>
          <cell r="G1885">
            <v>19.07</v>
          </cell>
          <cell r="H1885">
            <v>15.519370000000002</v>
          </cell>
          <cell r="I1885">
            <v>15.229999999999999</v>
          </cell>
          <cell r="J1885">
            <v>16.546599999999998</v>
          </cell>
          <cell r="K1885">
            <v>2052</v>
          </cell>
          <cell r="L1885">
            <v>1334.9</v>
          </cell>
          <cell r="M1885">
            <v>1365.7045600000001</v>
          </cell>
          <cell r="N1885">
            <v>0</v>
          </cell>
          <cell r="O1885">
            <v>5424.3625843680011</v>
          </cell>
        </row>
        <row r="1886">
          <cell r="B1886" t="str">
            <v>3318099</v>
          </cell>
          <cell r="C1886" t="str">
            <v>Адаптеры d80 для гибкой трубы</v>
          </cell>
          <cell r="D1886" t="str">
            <v>Адаптеры Ø80 для гибкой трубы
Состав: адаптер для начальной гибкой трубы и адаптер для гибкой трубы дымоудаления</v>
          </cell>
          <cell r="E1886" t="str">
            <v>COND D 80 CONNECTOR FOR FLEXIBLE</v>
          </cell>
          <cell r="F1886">
            <v>11.61225</v>
          </cell>
          <cell r="G1886">
            <v>12.17</v>
          </cell>
          <cell r="H1886">
            <v>12.404359999999999</v>
          </cell>
          <cell r="I1886">
            <v>12.173069999999999</v>
          </cell>
          <cell r="J1886">
            <v>12.903450000000001</v>
          </cell>
          <cell r="K1886">
            <v>1393.47</v>
          </cell>
          <cell r="L1886">
            <v>851.9</v>
          </cell>
          <cell r="M1886">
            <v>1091.58368</v>
          </cell>
          <cell r="N1886">
            <v>0</v>
          </cell>
          <cell r="O1886">
            <v>4498.2518992320001</v>
          </cell>
        </row>
        <row r="1887">
          <cell r="B1887" t="str">
            <v>3318100</v>
          </cell>
          <cell r="C1887" t="str">
            <v>Гибкая труба d80-12,5м</v>
          </cell>
          <cell r="D1887" t="str">
            <v>Гибкая труба Ø80-12,5 м из PPS</v>
          </cell>
          <cell r="E1887" t="str">
            <v>COND D 80 FLEXIBLE HOSE</v>
          </cell>
          <cell r="F1887">
            <v>55.419999999999995</v>
          </cell>
          <cell r="G1887">
            <v>55.41</v>
          </cell>
          <cell r="H1887">
            <v>55.41</v>
          </cell>
          <cell r="I1887">
            <v>55.410000000000004</v>
          </cell>
          <cell r="J1887">
            <v>58.7346</v>
          </cell>
          <cell r="K1887">
            <v>6650.4</v>
          </cell>
          <cell r="L1887">
            <v>3878.7</v>
          </cell>
          <cell r="M1887">
            <v>4876.08</v>
          </cell>
          <cell r="N1887">
            <v>0</v>
          </cell>
          <cell r="O1887">
            <v>29106.335818560012</v>
          </cell>
        </row>
        <row r="1888">
          <cell r="B1888" t="str">
            <v>3318101</v>
          </cell>
          <cell r="C1888" t="str">
            <v>Центрирующая пружина d80 из PPS (5шт.)</v>
          </cell>
          <cell r="D1888" t="str">
            <v>Центрирующая пружина Ø80 из PPS для фиксации дымоходов (5 шт.)</v>
          </cell>
          <cell r="E1888" t="str">
            <v>Centralizing bracket for flexible tube</v>
          </cell>
          <cell r="F1888">
            <v>4.23325</v>
          </cell>
          <cell r="G1888">
            <v>7.26</v>
          </cell>
          <cell r="H1888">
            <v>5.7726136363636362</v>
          </cell>
          <cell r="I1888">
            <v>5.9763529411764704</v>
          </cell>
          <cell r="J1888">
            <v>7.2569999999999997</v>
          </cell>
          <cell r="K1888">
            <v>507.99</v>
          </cell>
          <cell r="L1888">
            <v>508.2</v>
          </cell>
          <cell r="M1888">
            <v>507.99</v>
          </cell>
          <cell r="N1888">
            <v>0</v>
          </cell>
          <cell r="O1888">
            <v>2249.1259496160001</v>
          </cell>
        </row>
        <row r="1889">
          <cell r="B1889" t="str">
            <v>3318103</v>
          </cell>
          <cell r="C1889" t="str">
            <v>Оголовок d80 вертикальный</v>
          </cell>
          <cell r="D1889" t="str">
            <v>Оголовок ∅80 вертикальный из PPS для плоской кровли
Для защиты от ветра и попадания посторонних предметов</v>
          </cell>
          <cell r="E1889" t="str">
            <v>Condens Roof terminal</v>
          </cell>
          <cell r="F1889">
            <v>16.200309999999998</v>
          </cell>
          <cell r="G1889">
            <v>18.21</v>
          </cell>
          <cell r="H1889">
            <v>18.555990000000001</v>
          </cell>
          <cell r="I1889">
            <v>0.7</v>
          </cell>
          <cell r="J1889">
            <v>17.861000000000001</v>
          </cell>
          <cell r="K1889">
            <v>1944.0372</v>
          </cell>
          <cell r="L1889">
            <v>1274.7</v>
          </cell>
          <cell r="M1889">
            <v>1632.9271200000001</v>
          </cell>
          <cell r="N1889">
            <v>0</v>
          </cell>
          <cell r="O1889">
            <v>7011.980901744002</v>
          </cell>
        </row>
        <row r="1890">
          <cell r="B1890" t="str">
            <v>3318104</v>
          </cell>
          <cell r="C1890" t="str">
            <v>Отвод 90° M/F d60</v>
          </cell>
          <cell r="D1890" t="str">
            <v>Отвод 90° M/F Ø60 из PPS с кронштейном</v>
          </cell>
          <cell r="E1890" t="str">
            <v>COND ELBOW D60 WITH SUPPORT BRACKET</v>
          </cell>
          <cell r="F1890">
            <v>13.59929</v>
          </cell>
          <cell r="G1890">
            <v>13.6</v>
          </cell>
          <cell r="H1890">
            <v>13.8584</v>
          </cell>
          <cell r="I1890">
            <v>13.6</v>
          </cell>
          <cell r="J1890">
            <v>14.416</v>
          </cell>
          <cell r="K1890">
            <v>1631.9148</v>
          </cell>
          <cell r="L1890">
            <v>952</v>
          </cell>
          <cell r="M1890">
            <v>1219.5391999999999</v>
          </cell>
          <cell r="N1890">
            <v>0</v>
          </cell>
          <cell r="O1890">
            <v>4762.8549521280011</v>
          </cell>
        </row>
        <row r="1891">
          <cell r="B1891" t="str">
            <v>3318105</v>
          </cell>
          <cell r="C1891" t="str">
            <v>Удлинение M/F d60-1000мм</v>
          </cell>
          <cell r="D1891" t="str">
            <v>Удлинение M/F Ø60 - 1000 мм из PPS</v>
          </cell>
          <cell r="E1891" t="str">
            <v>COND EXTENSION D 60 1,0 METER</v>
          </cell>
          <cell r="F1891">
            <v>3.9</v>
          </cell>
          <cell r="G1891">
            <v>4.0999999999999996</v>
          </cell>
          <cell r="H1891">
            <v>3.2811800000000004</v>
          </cell>
          <cell r="I1891">
            <v>3.2199999999999998</v>
          </cell>
          <cell r="J1891">
            <v>3.4131999999999998</v>
          </cell>
          <cell r="K1891">
            <v>468</v>
          </cell>
          <cell r="L1891">
            <v>287</v>
          </cell>
          <cell r="M1891">
            <v>288.74384000000003</v>
          </cell>
          <cell r="N1891">
            <v>0</v>
          </cell>
          <cell r="O1891">
            <v>1190.7137380320003</v>
          </cell>
        </row>
        <row r="1892">
          <cell r="B1892" t="str">
            <v>3318106</v>
          </cell>
          <cell r="C1892" t="str">
            <v>Отвод 45° M/F d60 2шт.</v>
          </cell>
          <cell r="D1892" t="str">
            <v>Отвод 45° M/F Ø60 из PPS (2 шт.)</v>
          </cell>
          <cell r="E1892" t="str">
            <v>45° ELBOW (?60MM) (PACK OF 2)</v>
          </cell>
          <cell r="F1892">
            <v>3.77</v>
          </cell>
          <cell r="G1892">
            <v>3.97</v>
          </cell>
          <cell r="H1892">
            <v>3.62764</v>
          </cell>
          <cell r="I1892">
            <v>3.1199999999999997</v>
          </cell>
          <cell r="J1892">
            <v>3.3071999999999999</v>
          </cell>
          <cell r="K1892">
            <v>452.4</v>
          </cell>
          <cell r="L1892">
            <v>277.90000000000003</v>
          </cell>
          <cell r="M1892">
            <v>319.23232000000002</v>
          </cell>
          <cell r="N1892">
            <v>0</v>
          </cell>
          <cell r="O1892">
            <v>926.11068513600026</v>
          </cell>
        </row>
        <row r="1893">
          <cell r="B1893" t="str">
            <v>3318107</v>
          </cell>
          <cell r="C1893" t="str">
            <v>Хомут распорный d60 из нерж. cтали</v>
          </cell>
          <cell r="D1893" t="str">
            <v>Хомут распорный Ø60 из нержавеющей стали. Распорная направляющая для правильной фиксации дымоходов, расположенных в шахтах дымоходов зданий</v>
          </cell>
          <cell r="E1893" t="str">
            <v>STAINLESS STEEL LOCKING TUBE SPRING D 60</v>
          </cell>
          <cell r="F1893">
            <v>6.0323499999999992</v>
          </cell>
          <cell r="G1893">
            <v>4.01</v>
          </cell>
          <cell r="H1893">
            <v>4.0861899999999993</v>
          </cell>
          <cell r="I1893">
            <v>4.0100000000000007</v>
          </cell>
          <cell r="J1893">
            <v>4.2506000000000004</v>
          </cell>
          <cell r="K1893">
            <v>723.88199999999995</v>
          </cell>
          <cell r="L1893">
            <v>280.7</v>
          </cell>
          <cell r="M1893">
            <v>359.58471999999995</v>
          </cell>
          <cell r="N1893">
            <v>0</v>
          </cell>
          <cell r="O1893">
            <v>1190.7137380320003</v>
          </cell>
        </row>
        <row r="1894">
          <cell r="B1894" t="str">
            <v>3318108</v>
          </cell>
          <cell r="C1894" t="str">
            <v>Центрирующая пружина d60 из нерж. cтали</v>
          </cell>
          <cell r="D1894" t="str">
            <v>Центрирующая пружина Ø60 из нержавеющей стали для фиксации дымоходов</v>
          </cell>
          <cell r="E1894" t="str">
            <v>STAINLESS STEEL VENT CAP D 60</v>
          </cell>
          <cell r="F1894">
            <v>3.71278</v>
          </cell>
          <cell r="G1894">
            <v>3.69</v>
          </cell>
          <cell r="H1894">
            <v>3.7601100000000001</v>
          </cell>
          <cell r="I1894">
            <v>3.69</v>
          </cell>
          <cell r="J1894">
            <v>3.9114</v>
          </cell>
          <cell r="K1894">
            <v>445.53359999999998</v>
          </cell>
          <cell r="L1894">
            <v>258.3</v>
          </cell>
          <cell r="M1894">
            <v>330.88968</v>
          </cell>
          <cell r="N1894">
            <v>0</v>
          </cell>
          <cell r="O1894">
            <v>1190.7137380320003</v>
          </cell>
        </row>
        <row r="1895">
          <cell r="B1895" t="str">
            <v>3318109</v>
          </cell>
          <cell r="C1895" t="str">
            <v>Оголовок d60 горизонт. из нерж.стали</v>
          </cell>
          <cell r="D1895" t="str">
            <v>Оголовок ∅60 горизонтальный, из нержавеющей стали, с крепежными винтами 
Для защиты от ветра и попадания посторонних предметов</v>
          </cell>
          <cell r="E1895" t="str">
            <v>STAINLESS STEEL VENT CAP D 60</v>
          </cell>
          <cell r="F1895">
            <v>1.7864399999999998</v>
          </cell>
          <cell r="G1895">
            <v>1.78</v>
          </cell>
          <cell r="H1895">
            <v>1.81382</v>
          </cell>
          <cell r="I1895">
            <v>1.78</v>
          </cell>
          <cell r="J1895">
            <v>1.9504000000000001</v>
          </cell>
          <cell r="K1895">
            <v>214.37279999999998</v>
          </cell>
          <cell r="L1895">
            <v>124.60000000000001</v>
          </cell>
          <cell r="M1895">
            <v>159.61616000000001</v>
          </cell>
          <cell r="N1895">
            <v>0</v>
          </cell>
          <cell r="O1895">
            <v>661.50763224000013</v>
          </cell>
        </row>
        <row r="1896">
          <cell r="B1896" t="str">
            <v>3318131</v>
          </cell>
          <cell r="C1896" t="str">
            <v>Стабилизатор тяги G55-64RI</v>
          </cell>
          <cell r="D1896" t="str">
            <v>Стабилизатор тяги G55-64RI (обязателен при установке)</v>
          </cell>
          <cell r="E1896" t="str">
            <v>REFOULEUR CE RMC</v>
          </cell>
          <cell r="F1896">
            <v>23.75</v>
          </cell>
          <cell r="G1896">
            <v>23.75</v>
          </cell>
          <cell r="H1896">
            <v>23.75</v>
          </cell>
          <cell r="I1896">
            <v>23.5718</v>
          </cell>
          <cell r="J1896">
            <v>24.4758</v>
          </cell>
          <cell r="K1896">
            <v>2850</v>
          </cell>
          <cell r="L1896">
            <v>1662.5</v>
          </cell>
          <cell r="M1896">
            <v>2090</v>
          </cell>
          <cell r="N1896">
            <v>0</v>
          </cell>
          <cell r="O1896">
            <v>8467.2976926720021</v>
          </cell>
        </row>
        <row r="1897">
          <cell r="B1897" t="str">
            <v>3318133</v>
          </cell>
          <cell r="C1897" t="str">
            <v>Комплект дымохода для конденсационных котлов</v>
          </cell>
          <cell r="D1897" t="str">
            <v>Комплект дымохода для конденсационных котлов</v>
          </cell>
          <cell r="E1897" t="str">
            <v>KIT SCARICO SDOPP. INCASSO COND.</v>
          </cell>
          <cell r="F1897" t="str">
            <v>-</v>
          </cell>
          <cell r="G1897" t="str">
            <v>-</v>
          </cell>
          <cell r="H1897" t="e">
            <v>#N/A</v>
          </cell>
          <cell r="I1897">
            <v>0</v>
          </cell>
          <cell r="J1897">
            <v>14.9566</v>
          </cell>
          <cell r="K1897">
            <v>0</v>
          </cell>
          <cell r="L1897">
            <v>0</v>
          </cell>
          <cell r="M1897" t="e">
            <v>#N/A</v>
          </cell>
          <cell r="N1897">
            <v>0</v>
          </cell>
          <cell r="O1897">
            <v>0</v>
          </cell>
        </row>
        <row r="1898">
          <cell r="B1898" t="str">
            <v>3318144</v>
          </cell>
          <cell r="C1898" t="str">
            <v>Комплект соединений для бойлера косвенно</v>
          </cell>
          <cell r="D1898" t="str">
            <v>Комплект соединений для бойлера косвенного нагрева</v>
          </cell>
          <cell r="E1898" t="str">
            <v>KIT COLLEGAMENTO CALDAIA-BACD</v>
          </cell>
          <cell r="F1898">
            <v>44.18328833333333</v>
          </cell>
          <cell r="G1898">
            <v>75.739999999999995</v>
          </cell>
          <cell r="H1898">
            <v>60.249938636363638</v>
          </cell>
          <cell r="I1898">
            <v>62.376407058823531</v>
          </cell>
          <cell r="J1898">
            <v>75.742779999999996</v>
          </cell>
          <cell r="K1898">
            <v>5301.9946</v>
          </cell>
          <cell r="L1898">
            <v>5301.7999999999993</v>
          </cell>
          <cell r="M1898">
            <v>5301.9946</v>
          </cell>
          <cell r="N1898">
            <v>0</v>
          </cell>
          <cell r="O1898">
            <v>0</v>
          </cell>
        </row>
        <row r="1899">
          <cell r="B1899" t="str">
            <v>3318286</v>
          </cell>
          <cell r="C1899" t="str">
            <v>MGZ I0 модуль управл. 1 темп. зоной</v>
          </cell>
          <cell r="D1899" t="str">
            <v>MGZ I. Модуль гидравлический монотемпературный с одной температурной зоной. Состав: гидравлический разделитель с автоматическим воздухоотводчиком, циркуляционный насос, комплект для подключения бойлера, комплект для подключения к системе отопления, система контроля работы бойлера. Не использовать совместно с 3318348, 3318484, 3318486</v>
          </cell>
          <cell r="E1899" t="str">
            <v>MGZ I01 HT ZONE MODULE</v>
          </cell>
          <cell r="F1899" t="str">
            <v>-</v>
          </cell>
          <cell r="G1899" t="str">
            <v>-</v>
          </cell>
          <cell r="H1899" t="e">
            <v>#N/A</v>
          </cell>
          <cell r="I1899">
            <v>0</v>
          </cell>
          <cell r="J1899">
            <v>109.07291000000001</v>
          </cell>
          <cell r="K1899">
            <v>0</v>
          </cell>
          <cell r="L1899">
            <v>0</v>
          </cell>
          <cell r="M1899" t="e">
            <v>#N/A</v>
          </cell>
          <cell r="N1899">
            <v>0</v>
          </cell>
          <cell r="O1899">
            <v>0</v>
          </cell>
        </row>
        <row r="1900">
          <cell r="B1900" t="str">
            <v>3318287</v>
          </cell>
          <cell r="C1900" t="str">
            <v>MGZ II0 модуль управл. 2 темпер. зонами</v>
          </cell>
          <cell r="D1900" t="str">
            <v>MGZ II. Модуль гидравлический монотемпературный с двумя температурными зонами. Состав: гидравлический разделитель с автоматическим воздухоотводчиком, два циркуляционных насоса, комплект для подключения бойлера, комплект для подключения к системе отопления, система контроля работы бойлера. Не использовать совместно с 3318348, 3318484, 3318486</v>
          </cell>
          <cell r="E1900" t="str">
            <v>MGZ II02 HT ZONES MODULE</v>
          </cell>
          <cell r="F1900" t="str">
            <v>-</v>
          </cell>
          <cell r="G1900" t="str">
            <v>-</v>
          </cell>
          <cell r="H1900" t="e">
            <v>#N/A</v>
          </cell>
          <cell r="I1900">
            <v>0</v>
          </cell>
          <cell r="J1900">
            <v>149.62434999999999</v>
          </cell>
          <cell r="K1900">
            <v>0</v>
          </cell>
          <cell r="L1900">
            <v>0</v>
          </cell>
          <cell r="M1900" t="e">
            <v>#N/A</v>
          </cell>
          <cell r="N1900">
            <v>0</v>
          </cell>
          <cell r="O1900">
            <v>0</v>
          </cell>
        </row>
        <row r="1901">
          <cell r="B1901" t="str">
            <v>3318288</v>
          </cell>
          <cell r="C1901" t="str">
            <v>MGM II0 модуль управл. 2 темпер. зонами</v>
          </cell>
          <cell r="D1901" t="str">
            <v>MGM II. Модуль гидравлический мультитемпературный с двумя температурными зонами. Состав: гидравлический разделитель с автоматическим воздухоотводчиком, два циркуляционных насоса,комплект для подключения бойлера, комплект для подключения к системе отопления, два 3-х ходовых моторизированных клапана, соединения (разъемы) интерфейса шины данных</v>
          </cell>
          <cell r="E1901" t="str">
            <v>MGM II-2 ZONES HT+LT MODULE</v>
          </cell>
          <cell r="F1901" t="str">
            <v>-</v>
          </cell>
          <cell r="G1901" t="str">
            <v>-</v>
          </cell>
          <cell r="H1901" t="e">
            <v>#N/A</v>
          </cell>
          <cell r="I1901">
            <v>0</v>
          </cell>
          <cell r="J1901">
            <v>288.72892999999999</v>
          </cell>
          <cell r="K1901">
            <v>0</v>
          </cell>
          <cell r="L1901">
            <v>0</v>
          </cell>
          <cell r="M1901" t="e">
            <v>#N/A</v>
          </cell>
          <cell r="N1901">
            <v>0</v>
          </cell>
          <cell r="O1901">
            <v>0</v>
          </cell>
        </row>
        <row r="1902">
          <cell r="B1902" t="str">
            <v>3318289</v>
          </cell>
          <cell r="C1902" t="str">
            <v>MGMIII - модуль управл. 3 темпер. зонами</v>
          </cell>
          <cell r="D1902" t="str">
            <v>MGM III. Модуль гидравлический мультитемпературный с тремя температурными зонами. Состав: гидравлический разделитель с автоматическим воздухоотводчиком, два циркуляционных насоса,комплект для подключения бойлера, комплект для подключения к системе отопления, два 3-х ходовых моторизированных клапана, интерфейс шины данных</v>
          </cell>
          <cell r="E1902" t="str">
            <v>MGM III-3 ZONES (HT+2 LT) MODULE</v>
          </cell>
          <cell r="F1902">
            <v>232.77048000000002</v>
          </cell>
          <cell r="G1902">
            <v>399.04</v>
          </cell>
          <cell r="H1902">
            <v>317.41429090909094</v>
          </cell>
          <cell r="I1902">
            <v>328.61714823529411</v>
          </cell>
          <cell r="J1902">
            <v>387.95080000000002</v>
          </cell>
          <cell r="K1902">
            <v>27932.457600000002</v>
          </cell>
          <cell r="L1902">
            <v>27932.800000000003</v>
          </cell>
          <cell r="M1902">
            <v>27932.457600000002</v>
          </cell>
          <cell r="N1902">
            <v>0</v>
          </cell>
          <cell r="O1902">
            <v>0</v>
          </cell>
        </row>
        <row r="1903">
          <cell r="B1903" t="str">
            <v>3318346</v>
          </cell>
          <cell r="C1903" t="str">
            <v>MGZ III0 модуль управл. 3 темпер.зонами</v>
          </cell>
          <cell r="D1903" t="str">
            <v>MGZ III. Модуль гидравлический монотемпературный с тремя температурными зонами. Состав: гидравлический разделитель с автоматическим воздухоотводчиком, три циркуляционных насоса, комплект для подключения бойлера, комплект для подключения к системе отопления, интерфейс шины данных для совместной работы и контроля бойлера. Не использовать совместно с 3318348, 3318484, 3318486</v>
          </cell>
          <cell r="E1903" t="str">
            <v>MGZ III-3 ZONES HT MODULE</v>
          </cell>
          <cell r="F1903" t="str">
            <v>-</v>
          </cell>
          <cell r="G1903" t="str">
            <v>-</v>
          </cell>
          <cell r="H1903" t="e">
            <v>#N/A</v>
          </cell>
          <cell r="I1903">
            <v>0</v>
          </cell>
          <cell r="J1903">
            <v>251.99196000000001</v>
          </cell>
          <cell r="K1903">
            <v>0</v>
          </cell>
          <cell r="L1903">
            <v>0</v>
          </cell>
          <cell r="M1903" t="e">
            <v>#N/A</v>
          </cell>
          <cell r="N1903">
            <v>0</v>
          </cell>
          <cell r="O1903">
            <v>0</v>
          </cell>
        </row>
        <row r="1904">
          <cell r="B1904" t="str">
            <v>3318620</v>
          </cell>
          <cell r="C1904" t="str">
            <v>MGZ I EVO модуль 1 зона HT, мод.насос</v>
          </cell>
          <cell r="D1904" t="str">
            <v>MGZ I EVO модуль гидравлический монотемпературный, однозональный (HT), с модулируемым насосом</v>
          </cell>
          <cell r="E1904" t="str">
            <v>MGZ I EVO01 HT ZONE MODULE</v>
          </cell>
          <cell r="F1904">
            <v>177.57244</v>
          </cell>
          <cell r="G1904">
            <v>170.33</v>
          </cell>
          <cell r="H1904">
            <v>166.94433000000001</v>
          </cell>
          <cell r="I1904">
            <v>153.54892000000001</v>
          </cell>
          <cell r="J1904">
            <v>153.54892000000001</v>
          </cell>
          <cell r="K1904">
            <v>21308.692800000001</v>
          </cell>
          <cell r="L1904">
            <v>11923.1</v>
          </cell>
          <cell r="M1904">
            <v>14691.10104</v>
          </cell>
          <cell r="N1904">
            <v>0</v>
          </cell>
          <cell r="O1904">
            <v>75279.568548912022</v>
          </cell>
        </row>
        <row r="1905">
          <cell r="B1905" t="str">
            <v>3318159</v>
          </cell>
          <cell r="C1905" t="str">
            <v>Набор подкл. двухконтурного котла</v>
          </cell>
          <cell r="D1905" t="str">
            <v xml:space="preserve">Монтажный комплект с кранами контура отопления и опорным кронштейном. </v>
          </cell>
          <cell r="E1905" t="str">
            <v>KIT INSTALLATION IN-WALL EURON KOMBI</v>
          </cell>
          <cell r="F1905">
            <v>24.67183125</v>
          </cell>
          <cell r="G1905">
            <v>42.29</v>
          </cell>
          <cell r="H1905">
            <v>33.643406249999998</v>
          </cell>
          <cell r="I1905">
            <v>34.830820588235291</v>
          </cell>
          <cell r="J1905">
            <v>39.474930000000001</v>
          </cell>
          <cell r="K1905">
            <v>2960.6197499999998</v>
          </cell>
          <cell r="L1905">
            <v>2960.2999999999997</v>
          </cell>
          <cell r="M1905">
            <v>2960.6197499999998</v>
          </cell>
          <cell r="N1905">
            <v>0</v>
          </cell>
          <cell r="O1905">
            <v>0</v>
          </cell>
        </row>
        <row r="1906">
          <cell r="B1906" t="str">
            <v>3318168</v>
          </cell>
          <cell r="C1906" t="str">
            <v>Набор подсоединения бойлера</v>
          </cell>
          <cell r="D1906" t="str">
            <v>Набор подсоединения бойлера</v>
          </cell>
          <cell r="E1906" t="str">
            <v>KIT COLL.R-BACD TANK</v>
          </cell>
          <cell r="F1906">
            <v>46.980371666666663</v>
          </cell>
          <cell r="G1906">
            <v>80.540000000000006</v>
          </cell>
          <cell r="H1906">
            <v>64.064143181818181</v>
          </cell>
          <cell r="I1906">
            <v>66.325230588235286</v>
          </cell>
          <cell r="J1906">
            <v>80.537779999999998</v>
          </cell>
          <cell r="K1906">
            <v>5637.6445999999996</v>
          </cell>
          <cell r="L1906">
            <v>5637.8</v>
          </cell>
          <cell r="M1906">
            <v>5637.6445999999996</v>
          </cell>
          <cell r="N1906">
            <v>0</v>
          </cell>
          <cell r="O1906">
            <v>0</v>
          </cell>
        </row>
        <row r="1907">
          <cell r="B1907" t="str">
            <v>3318181</v>
          </cell>
          <cell r="C1907" t="str">
            <v>CONVERSION KIT LPG TRIGON S</v>
          </cell>
          <cell r="D1907" t="str">
            <v>CONVERSION KIT LPG TRIGON S</v>
          </cell>
          <cell r="E1907" t="str">
            <v>CONVERSION KIT LPG TRIGON S</v>
          </cell>
          <cell r="F1907" t="str">
            <v>-</v>
          </cell>
          <cell r="G1907" t="str">
            <v>-</v>
          </cell>
          <cell r="H1907" t="e">
            <v>#N/A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  <cell r="M1907" t="e">
            <v>#N/A</v>
          </cell>
          <cell r="N1907">
            <v>0</v>
          </cell>
          <cell r="O1907">
            <v>0</v>
          </cell>
        </row>
        <row r="1908">
          <cell r="B1908" t="str">
            <v>3318185</v>
          </cell>
          <cell r="C1908" t="str">
            <v>KIT IDRAULICO INCASSO COMPLETO</v>
          </cell>
          <cell r="D1908" t="str">
            <v>Kit 4 taps +system performance test includes: CH taps 3/4” gas tap 3/4” DHW inlet tap 1/2” DHW outlet tap 1/2” system performance test pipe</v>
          </cell>
          <cell r="E1908" t="str">
            <v>KIT IDRAULICO INCASSO COMPLETO</v>
          </cell>
          <cell r="F1908" t="str">
            <v>-</v>
          </cell>
          <cell r="G1908" t="str">
            <v>-</v>
          </cell>
          <cell r="H1908" t="e">
            <v>#N/A</v>
          </cell>
          <cell r="I1908">
            <v>0</v>
          </cell>
          <cell r="J1908">
            <v>23.192439999999998</v>
          </cell>
          <cell r="K1908">
            <v>0</v>
          </cell>
          <cell r="L1908">
            <v>0</v>
          </cell>
          <cell r="M1908" t="e">
            <v>#N/A</v>
          </cell>
          <cell r="N1908">
            <v>0</v>
          </cell>
          <cell r="O1908">
            <v>0</v>
          </cell>
        </row>
        <row r="1909">
          <cell r="B1909" t="str">
            <v>3318186</v>
          </cell>
          <cell r="C1909" t="str">
            <v>KIT IDRAULICO INCASSO</v>
          </cell>
          <cell r="D1909" t="str">
            <v>Kit 2 taps (gas and cold water) Includes: CH flow line/return pipes 3/4” gas tap 3/4” DHW inlet tap 1/2” DHW outlet pipe 1/2”</v>
          </cell>
          <cell r="E1909" t="str">
            <v>KIT IDRAULICO INCASSO</v>
          </cell>
          <cell r="F1909" t="str">
            <v>-</v>
          </cell>
          <cell r="G1909" t="str">
            <v>-</v>
          </cell>
          <cell r="H1909" t="e">
            <v>#N/A</v>
          </cell>
          <cell r="I1909">
            <v>0</v>
          </cell>
          <cell r="J1909">
            <v>11.071440000000001</v>
          </cell>
          <cell r="K1909">
            <v>0</v>
          </cell>
          <cell r="L1909">
            <v>0</v>
          </cell>
          <cell r="M1909" t="e">
            <v>#N/A</v>
          </cell>
          <cell r="N1909">
            <v>0</v>
          </cell>
          <cell r="O1909">
            <v>0</v>
          </cell>
        </row>
        <row r="1910">
          <cell r="B1910" t="str">
            <v>3318188</v>
          </cell>
          <cell r="C1910" t="str">
            <v>Комплект коаксиал.d80/125-1000</v>
          </cell>
          <cell r="D1910" t="str">
            <v>Комплект коаксиальный Ø80/125 - 1000 мм (без отвода 90°) для горизонтального монтажа. Состав: удлинение для отвода продуктов сгорания/притока воздуха Ø80/125 длиной 1000 мм из AL/PPS, оголовок дымохода, декоративные манжеты из EPDM (внутренняя и внешняя)</v>
          </cell>
          <cell r="E1910" t="str">
            <v>KIT TERMINALE COASSIALE 80/125 L1000 CON</v>
          </cell>
          <cell r="F1910">
            <v>20.85</v>
          </cell>
          <cell r="G1910">
            <v>19.43</v>
          </cell>
          <cell r="H1910">
            <v>18.5458</v>
          </cell>
          <cell r="I1910">
            <v>18.2</v>
          </cell>
          <cell r="J1910">
            <v>18.009400000000003</v>
          </cell>
          <cell r="K1910">
            <v>2502</v>
          </cell>
          <cell r="L1910">
            <v>1360.1</v>
          </cell>
          <cell r="M1910">
            <v>1632.0303999999999</v>
          </cell>
          <cell r="N1910">
            <v>0</v>
          </cell>
          <cell r="O1910">
            <v>7805.790060432003</v>
          </cell>
        </row>
        <row r="1911">
          <cell r="B1911" t="str">
            <v>3318222</v>
          </cell>
          <cell r="C1911" t="str">
            <v>Комплект подкл. (без запорных кранов)</v>
          </cell>
          <cell r="D1911" t="str">
            <v>Набор подключения котла двухконтурного (без запорных кранов). Состав: трубки подачи/возврата контура отопления, трубки подачи/возврата контура ГВС</v>
          </cell>
          <cell r="E1911" t="str">
            <v>CONTRACT HYDRAULIC KIT</v>
          </cell>
          <cell r="F1911">
            <v>13.9716</v>
          </cell>
          <cell r="G1911">
            <v>13.95</v>
          </cell>
          <cell r="H1911">
            <v>13.646249999999998</v>
          </cell>
          <cell r="I1911">
            <v>11.295499999999999</v>
          </cell>
          <cell r="J1911">
            <v>11.295500000000001</v>
          </cell>
          <cell r="K1911">
            <v>1676.5920000000001</v>
          </cell>
          <cell r="L1911">
            <v>976.5</v>
          </cell>
          <cell r="M1911">
            <v>1200.8699999999999</v>
          </cell>
          <cell r="N1911">
            <v>0</v>
          </cell>
          <cell r="O1911">
            <v>2778.332055408001</v>
          </cell>
        </row>
        <row r="1912">
          <cell r="B1912" t="str">
            <v>3318224</v>
          </cell>
          <cell r="C1912" t="str">
            <v>Комплект подкл. котла двухконтурного 2</v>
          </cell>
          <cell r="D1912" t="str">
            <v>Набор подключения котла двухконтурного (2 запорных крана в комплекте). Состав: трубки подачи/возврата контура отопления, трубки подачи/возврата контура ГВС и кран 1/2", газовая подводка 3/4" M, газовый кран 3/4" М</v>
          </cell>
          <cell r="E1912" t="str">
            <v>KIT FIRST INSTALLATION (PIPES+2 TAPS)</v>
          </cell>
          <cell r="F1912">
            <v>19.325900000000001</v>
          </cell>
          <cell r="G1912">
            <v>19.100000000000001</v>
          </cell>
          <cell r="H1912">
            <v>17.769720000000003</v>
          </cell>
          <cell r="I1912">
            <v>15.52464</v>
          </cell>
          <cell r="J1912">
            <v>15.52464</v>
          </cell>
          <cell r="K1912">
            <v>2319.1080000000002</v>
          </cell>
          <cell r="L1912">
            <v>1337</v>
          </cell>
          <cell r="M1912">
            <v>1563.7353600000001</v>
          </cell>
          <cell r="N1912">
            <v>0</v>
          </cell>
          <cell r="O1912">
            <v>3836.744266992001</v>
          </cell>
        </row>
        <row r="1913">
          <cell r="B1913" t="str">
            <v>3318225</v>
          </cell>
          <cell r="C1913" t="str">
            <v>Комплект подкл. котла одноконтурного</v>
          </cell>
          <cell r="D1913" t="str">
            <v>Набор подключения котла одноконтурного (2 запорных крана в комплекте). Состав: трубки подачи/возврата контура отопления и краны 3/4"</v>
          </cell>
          <cell r="E1913" t="str">
            <v>KIT 2 HEATING TAPS</v>
          </cell>
          <cell r="F1913">
            <v>13.559050000000001</v>
          </cell>
          <cell r="G1913">
            <v>13.41</v>
          </cell>
          <cell r="H1913">
            <v>11.58419</v>
          </cell>
          <cell r="I1913">
            <v>10.528840000000001</v>
          </cell>
          <cell r="J1913">
            <v>10.528840000000001</v>
          </cell>
          <cell r="K1913">
            <v>1627.086</v>
          </cell>
          <cell r="L1913">
            <v>938.7</v>
          </cell>
          <cell r="M1913">
            <v>1019.40872</v>
          </cell>
          <cell r="N1913">
            <v>0</v>
          </cell>
          <cell r="O1913">
            <v>3175.2366347520015</v>
          </cell>
        </row>
        <row r="1914">
          <cell r="B1914" t="str">
            <v>3318227</v>
          </cell>
          <cell r="C1914" t="str">
            <v>Комплект универс. для замены котла</v>
          </cell>
          <cell r="D1914" t="str">
            <v>Набор подключения универсальный для замены котлов. Состав: гибкие трубки подачи/возврата контура отопления и краны 3/4" М, гибкие трубки подачи/возврата контура ГВС и краны 1/2" М, газовая подводка 3/4" M, газовый кран 3/4" М, кран на вход холодной воды 1/2" M</v>
          </cell>
          <cell r="E1914" t="str">
            <v>UNIVERSAL KIT FOR SUBSTITUTION</v>
          </cell>
          <cell r="F1914">
            <v>35.785510000000002</v>
          </cell>
          <cell r="G1914">
            <v>33.79</v>
          </cell>
          <cell r="H1914">
            <v>27.947679999999995</v>
          </cell>
          <cell r="I1914">
            <v>28.761420000000005</v>
          </cell>
          <cell r="J1914">
            <v>28.761419999999998</v>
          </cell>
          <cell r="K1914">
            <v>4294.2611999999999</v>
          </cell>
          <cell r="L1914">
            <v>2365.2999999999997</v>
          </cell>
          <cell r="M1914">
            <v>2459.3958399999997</v>
          </cell>
          <cell r="N1914">
            <v>0</v>
          </cell>
          <cell r="O1914">
            <v>7276.583954640003</v>
          </cell>
        </row>
        <row r="1915">
          <cell r="B1915" t="str">
            <v>3318228</v>
          </cell>
          <cell r="C1915" t="str">
            <v>Комплект подкл. котла двухконтурного 4</v>
          </cell>
          <cell r="D1915" t="str">
            <v>Набор подключения котла двухконтурного (4 запорных крана в комплекте). Состав: трубки подачи/возврата контура отопления и краны 3/4", трубки подачи/возврата контура ГВС и кран 1/2", газовая подводка 3/4" M, газовый кран 3/4" М</v>
          </cell>
          <cell r="E1915" t="str">
            <v>HYDRAULIC KIT PIPES+4 TAPS</v>
          </cell>
          <cell r="F1915">
            <v>25.27101</v>
          </cell>
          <cell r="G1915">
            <v>24.92</v>
          </cell>
          <cell r="H1915">
            <v>22.18562</v>
          </cell>
          <cell r="I1915">
            <v>20.11168</v>
          </cell>
          <cell r="J1915">
            <v>20.11168</v>
          </cell>
          <cell r="K1915">
            <v>3032.5212000000001</v>
          </cell>
          <cell r="L1915">
            <v>1744.4</v>
          </cell>
          <cell r="M1915">
            <v>1952.33456</v>
          </cell>
          <cell r="N1915">
            <v>0</v>
          </cell>
          <cell r="O1915">
            <v>6482.774795952002</v>
          </cell>
        </row>
        <row r="1916">
          <cell r="B1916" t="str">
            <v>3318621</v>
          </cell>
          <cell r="C1916" t="str">
            <v>MGZ II EVO модуль 2 зоны HT, мод.насос</v>
          </cell>
          <cell r="D1916" t="str">
            <v>MGZ II EVO модуль гидравлический монотемпературный, двухзональный (HT), с модулируемым насосом</v>
          </cell>
          <cell r="E1916" t="str">
            <v>MGZ II EVO - 2 HT ZONES MODULE</v>
          </cell>
          <cell r="F1916">
            <v>240.20434000000003</v>
          </cell>
          <cell r="G1916">
            <v>229.27</v>
          </cell>
          <cell r="H1916">
            <v>226.64938000000001</v>
          </cell>
          <cell r="I1916">
            <v>209.71507</v>
          </cell>
          <cell r="J1916">
            <v>209.71507</v>
          </cell>
          <cell r="K1916">
            <v>28824.520800000002</v>
          </cell>
          <cell r="L1916">
            <v>16048.900000000001</v>
          </cell>
          <cell r="M1916">
            <v>19945.14544</v>
          </cell>
          <cell r="N1916">
            <v>0</v>
          </cell>
          <cell r="O1916">
            <v>90097.339511088023</v>
          </cell>
        </row>
        <row r="1917">
          <cell r="B1917" t="str">
            <v>3318622</v>
          </cell>
          <cell r="C1917" t="str">
            <v>MGZ III EVO модуль 3 зоны HT, мод.насос</v>
          </cell>
          <cell r="D1917" t="str">
            <v>MGZ III EVO модуль гидравлический монотемпературный,трехзональный (HT), с модулируемым насосом</v>
          </cell>
          <cell r="E1917" t="str">
            <v>MGZ III EVO -3 ZONES HT MODULE</v>
          </cell>
          <cell r="F1917">
            <v>301.93198999999998</v>
          </cell>
          <cell r="G1917">
            <v>286.60000000000002</v>
          </cell>
          <cell r="H1917">
            <v>285.51974999999999</v>
          </cell>
          <cell r="I1917">
            <v>265.40132</v>
          </cell>
          <cell r="J1917">
            <v>265.40132</v>
          </cell>
          <cell r="K1917">
            <v>36231.838799999998</v>
          </cell>
          <cell r="L1917">
            <v>20062</v>
          </cell>
          <cell r="M1917">
            <v>25125.738000000001</v>
          </cell>
          <cell r="N1917">
            <v>0</v>
          </cell>
          <cell r="O1917">
            <v>114308.51885107203</v>
          </cell>
        </row>
        <row r="1918">
          <cell r="B1918" t="str">
            <v>3318623</v>
          </cell>
          <cell r="C1918" t="str">
            <v>MGM II BASIC модуль 2 зоны HT+LT</v>
          </cell>
          <cell r="D1918" t="str">
            <v>MGM II BASIC  модуль гидравлический мультитемпературный, двухзональный (HT+LT), с трехскоростными насосами</v>
          </cell>
          <cell r="E1918" t="str">
            <v>MGM II BASIC</v>
          </cell>
          <cell r="F1918">
            <v>123.19259749999999</v>
          </cell>
          <cell r="G1918">
            <v>211.19</v>
          </cell>
          <cell r="H1918">
            <v>211.18731</v>
          </cell>
          <cell r="I1918">
            <v>211.18731</v>
          </cell>
          <cell r="J1918">
            <v>211.18731</v>
          </cell>
          <cell r="K1918">
            <v>14783.111699999999</v>
          </cell>
          <cell r="L1918">
            <v>14783.3</v>
          </cell>
          <cell r="M1918">
            <v>18584.48328</v>
          </cell>
          <cell r="N1918">
            <v>0</v>
          </cell>
          <cell r="O1918">
            <v>98167.732624416021</v>
          </cell>
        </row>
        <row r="1919">
          <cell r="B1919" t="str">
            <v>3318624</v>
          </cell>
          <cell r="C1919" t="str">
            <v>MGM II EVO модуль 2 зоны HT+LT,мод.насос</v>
          </cell>
          <cell r="D1919" t="str">
            <v>MGM II EVO модуль гидравлический мультитемпературный, двухзональный (HT+LT), с модулируемым насосом</v>
          </cell>
          <cell r="E1919" t="str">
            <v>MGM II EVO</v>
          </cell>
          <cell r="F1919">
            <v>321.23047000000003</v>
          </cell>
          <cell r="G1919">
            <v>309.33</v>
          </cell>
          <cell r="H1919">
            <v>309.86599999999999</v>
          </cell>
          <cell r="I1919">
            <v>284.73003999999997</v>
          </cell>
          <cell r="J1919">
            <v>284.73003999999997</v>
          </cell>
          <cell r="K1919">
            <v>38547.6564</v>
          </cell>
          <cell r="L1919">
            <v>21653.1</v>
          </cell>
          <cell r="M1919">
            <v>27268.207999999999</v>
          </cell>
          <cell r="N1919">
            <v>0</v>
          </cell>
          <cell r="O1919">
            <v>137196.68292657603</v>
          </cell>
        </row>
        <row r="1920">
          <cell r="B1920" t="str">
            <v>3318625</v>
          </cell>
          <cell r="C1920" t="str">
            <v>MGM III EVO модуль 3зоныHT+2LT,мод.насос</v>
          </cell>
          <cell r="D1920" t="str">
            <v>MGM III EVO модуль гидравлический мультитемпературный, трехзональный (HT+2 LT), с модулируемым насосом</v>
          </cell>
          <cell r="E1920" t="str">
            <v>MGM III EVO</v>
          </cell>
          <cell r="F1920">
            <v>446.03066000000007</v>
          </cell>
          <cell r="G1920">
            <v>428.59</v>
          </cell>
          <cell r="H1920">
            <v>433.08101000000005</v>
          </cell>
          <cell r="I1920">
            <v>403.12484000000001</v>
          </cell>
          <cell r="J1920">
            <v>403.12484000000001</v>
          </cell>
          <cell r="K1920">
            <v>53523.679200000006</v>
          </cell>
          <cell r="L1920">
            <v>30001.3</v>
          </cell>
          <cell r="M1920">
            <v>38111.128880000004</v>
          </cell>
          <cell r="N1920">
            <v>0</v>
          </cell>
          <cell r="O1920">
            <v>164186.19432196804</v>
          </cell>
        </row>
        <row r="1921">
          <cell r="B1921" t="str">
            <v>3318650</v>
          </cell>
          <cell r="C1921" t="str">
            <v>MGZ I BASIC модуль 1 зона HT</v>
          </cell>
          <cell r="D1921" t="str">
            <v>MGZ I BASIC модуль гидравлический монотемпературный, однозональный (HT), с трехскоростным  насосом</v>
          </cell>
          <cell r="E1921" t="str">
            <v>MGZ I BASIC</v>
          </cell>
          <cell r="F1921">
            <v>89.640161083333339</v>
          </cell>
          <cell r="G1921">
            <v>153.66999999999999</v>
          </cell>
          <cell r="H1921">
            <v>122.23658329545455</v>
          </cell>
          <cell r="I1921">
            <v>126.55081564705883</v>
          </cell>
          <cell r="J1921">
            <v>136.16226999999998</v>
          </cell>
          <cell r="K1921">
            <v>10756.81933</v>
          </cell>
          <cell r="L1921">
            <v>10756.9</v>
          </cell>
          <cell r="M1921">
            <v>10756.81933</v>
          </cell>
          <cell r="N1921">
            <v>0</v>
          </cell>
          <cell r="O1921">
            <v>67209.175435584024</v>
          </cell>
        </row>
        <row r="1922">
          <cell r="B1922" t="str">
            <v>3318651</v>
          </cell>
          <cell r="C1922" t="str">
            <v>MGZ II BASIC модуль 2 зоны HT</v>
          </cell>
          <cell r="D1922" t="str">
            <v>MGZ II BASIC модуль гидравлический монотемпературный, двухзональный (HT), с трехскоростным насосом</v>
          </cell>
          <cell r="E1922" t="str">
            <v>MGZ II BASIC</v>
          </cell>
          <cell r="F1922">
            <v>118.73838908333332</v>
          </cell>
          <cell r="G1922">
            <v>203.55</v>
          </cell>
          <cell r="H1922">
            <v>161.91598511363634</v>
          </cell>
          <cell r="I1922">
            <v>167.63066694117646</v>
          </cell>
          <cell r="J1922">
            <v>180.36210999999997</v>
          </cell>
          <cell r="K1922">
            <v>14248.606689999999</v>
          </cell>
          <cell r="L1922">
            <v>14248.5</v>
          </cell>
          <cell r="M1922">
            <v>14248.606689999999</v>
          </cell>
          <cell r="N1922">
            <v>0</v>
          </cell>
          <cell r="O1922">
            <v>84805.278453168023</v>
          </cell>
        </row>
        <row r="1923">
          <cell r="B1923" t="str">
            <v>3318652</v>
          </cell>
          <cell r="C1923" t="str">
            <v>MGZ III BASIC модуль 3 зоны HT</v>
          </cell>
          <cell r="D1923" t="str">
            <v>MGZ III BASIС модуль гидравлический монотемпературный, трехзональный (HT), с трехскоростными насосами</v>
          </cell>
          <cell r="E1923" t="str">
            <v>MGZ III BASIC</v>
          </cell>
          <cell r="F1923">
            <v>130.68304083333334</v>
          </cell>
          <cell r="G1923">
            <v>224.03</v>
          </cell>
          <cell r="H1923">
            <v>224.02807000000001</v>
          </cell>
          <cell r="I1923">
            <v>224.02806999999999</v>
          </cell>
          <cell r="J1923">
            <v>224.02807000000001</v>
          </cell>
          <cell r="K1923">
            <v>15681.964900000001</v>
          </cell>
          <cell r="L1923">
            <v>15682.1</v>
          </cell>
          <cell r="M1923">
            <v>19714.470160000001</v>
          </cell>
          <cell r="N1923">
            <v>0</v>
          </cell>
          <cell r="O1923">
            <v>103592.09520878404</v>
          </cell>
        </row>
        <row r="1924">
          <cell r="B1924" t="str">
            <v>3318653</v>
          </cell>
          <cell r="C1924" t="str">
            <v>MGM III BASIC модуль 3 зоны HT+2LT</v>
          </cell>
          <cell r="D1924" t="str">
            <v>MGM III BASIC модуль гидравлический мультитемпературный, трехзональный (HT+2 LT), с трехскоростными насосами</v>
          </cell>
          <cell r="E1924" t="str">
            <v>MGM III BASIC</v>
          </cell>
          <cell r="F1924">
            <v>177.64920250000003</v>
          </cell>
          <cell r="G1924">
            <v>304.54000000000002</v>
          </cell>
          <cell r="H1924">
            <v>304.54149000000001</v>
          </cell>
          <cell r="I1924">
            <v>304.54149000000001</v>
          </cell>
          <cell r="J1924">
            <v>304.54149000000001</v>
          </cell>
          <cell r="K1924">
            <v>21317.904300000002</v>
          </cell>
          <cell r="L1924">
            <v>21317.800000000003</v>
          </cell>
          <cell r="M1924">
            <v>26799.651120000002</v>
          </cell>
          <cell r="N1924">
            <v>0</v>
          </cell>
          <cell r="O1924">
            <v>133227.63713313601</v>
          </cell>
        </row>
        <row r="1925">
          <cell r="B1925" t="str">
            <v>3318905</v>
          </cell>
          <cell r="C1925" t="str">
            <v>GRUPPO POMPA SOLARE DIGITALE (AR)</v>
          </cell>
          <cell r="D1925" t="str">
            <v>Цифровой насосный модуль
Цифровая насосная станция, с устройствами безопасности, регулирования и промывки, цифровыми датчиками давления и температуры, электронным блоком управления и двумя датчиками бойлера. Гидравлические подключения 18мм или 3/4" с уплотнениями. Размер: 275 x 480 мм. Требуется заказ пульта управления Sensys (код 3318613)</v>
          </cell>
          <cell r="E1925" t="str">
            <v>DIGITAL PUMP GROUP (AR)</v>
          </cell>
          <cell r="F1925">
            <v>220.08985999999999</v>
          </cell>
          <cell r="G1925">
            <v>220.09</v>
          </cell>
          <cell r="H1925">
            <v>206.06071999999998</v>
          </cell>
          <cell r="I1925">
            <v>200.25823999999997</v>
          </cell>
          <cell r="J1925">
            <v>200.25824</v>
          </cell>
          <cell r="K1925">
            <v>26410.783199999998</v>
          </cell>
          <cell r="L1925">
            <v>15406.300000000001</v>
          </cell>
          <cell r="M1925">
            <v>18133.343359999999</v>
          </cell>
          <cell r="N1925">
            <v>0</v>
          </cell>
          <cell r="O1925">
            <v>0</v>
          </cell>
        </row>
        <row r="1926">
          <cell r="B1926" t="str">
            <v>3318906</v>
          </cell>
          <cell r="C1926" t="str">
            <v>Насосный модуль</v>
          </cell>
          <cell r="D1926" t="str">
            <v>Насосный модуль</v>
          </cell>
          <cell r="E1926" t="str">
            <v>DIGITAL PUMP GROUP (CH)</v>
          </cell>
          <cell r="F1926" t="str">
            <v>-</v>
          </cell>
          <cell r="G1926" t="str">
            <v>-</v>
          </cell>
          <cell r="H1926" t="e">
            <v>#N/A</v>
          </cell>
          <cell r="I1926">
            <v>0</v>
          </cell>
          <cell r="J1926">
            <v>200.26894000000001</v>
          </cell>
          <cell r="K1926">
            <v>0</v>
          </cell>
          <cell r="L1926">
            <v>0</v>
          </cell>
          <cell r="M1926" t="e">
            <v>#N/A</v>
          </cell>
          <cell r="N1926">
            <v>0</v>
          </cell>
          <cell r="O1926">
            <v>0</v>
          </cell>
        </row>
        <row r="1927">
          <cell r="B1927" t="str">
            <v>3580796</v>
          </cell>
          <cell r="C1927" t="str">
            <v>Нейтрализационная камера   HN1.5</v>
          </cell>
          <cell r="D1927" t="str">
            <v>Установка нейтрализации конденсата HN1.5 (с насосом)
- 0-280 кВт
- насос производительность 12 л/мин
- высота напора 6 м
- гранулы в комплекте 10 кг
- размеры 410x300x290 (ДxШxВ мм)</v>
          </cell>
          <cell r="E1927" t="str">
            <v>NEUTRALIZATION BOX HN1.5 INCL. GRANULATE</v>
          </cell>
          <cell r="F1927">
            <v>400.17463000000004</v>
          </cell>
          <cell r="G1927">
            <v>376</v>
          </cell>
          <cell r="H1927">
            <v>350.02414999999996</v>
          </cell>
          <cell r="I1927">
            <v>341.50928000000005</v>
          </cell>
          <cell r="J1927">
            <v>352.11201</v>
          </cell>
          <cell r="K1927">
            <v>48020.955600000001</v>
          </cell>
          <cell r="L1927">
            <v>26320</v>
          </cell>
          <cell r="M1927">
            <v>30802.125199999999</v>
          </cell>
          <cell r="N1927">
            <v>0</v>
          </cell>
          <cell r="O1927">
            <v>142621.04551094404</v>
          </cell>
        </row>
        <row r="1928">
          <cell r="B1928" t="str">
            <v>3580797</v>
          </cell>
          <cell r="C1928" t="str">
            <v>Нейтрализационная камера  HN2.5</v>
          </cell>
          <cell r="D1928" t="str">
            <v>NEUTRALIZATION BOX HN2.5 INCL. GRANULATE</v>
          </cell>
          <cell r="E1928" t="str">
            <v>NEUTRALIZATION BOX HN2.5 INCL. GRANULATE</v>
          </cell>
          <cell r="F1928">
            <v>518.20920000000001</v>
          </cell>
          <cell r="G1928">
            <v>491.65</v>
          </cell>
          <cell r="H1928">
            <v>458.20758999999998</v>
          </cell>
          <cell r="I1928">
            <v>459.47008</v>
          </cell>
          <cell r="J1928">
            <v>465.52196999999995</v>
          </cell>
          <cell r="K1928">
            <v>62185.103999999999</v>
          </cell>
          <cell r="L1928">
            <v>34415.5</v>
          </cell>
          <cell r="M1928">
            <v>40322.267919999998</v>
          </cell>
          <cell r="N1928">
            <v>0</v>
          </cell>
          <cell r="O1928">
            <v>0</v>
          </cell>
        </row>
        <row r="1929">
          <cell r="B1929" t="str">
            <v>3580798</v>
          </cell>
          <cell r="C1929" t="str">
            <v>Нейтрализационная камера  HN2.7</v>
          </cell>
          <cell r="D1929" t="str">
            <v>NEUTRALIZATION BOX HN2.7 INCL. GRANULATE</v>
          </cell>
          <cell r="E1929" t="str">
            <v>NEUTRALIZATION BOX HN2.7 INCL. GRANULATE</v>
          </cell>
          <cell r="F1929">
            <v>813.51103999999998</v>
          </cell>
          <cell r="G1929">
            <v>726.05</v>
          </cell>
          <cell r="H1929">
            <v>715.15836000000002</v>
          </cell>
          <cell r="I1929">
            <v>704.51175999999998</v>
          </cell>
          <cell r="J1929">
            <v>720.23665000000005</v>
          </cell>
          <cell r="K1929">
            <v>97621.324800000002</v>
          </cell>
          <cell r="L1929">
            <v>50823.5</v>
          </cell>
          <cell r="M1929">
            <v>62933.935680000002</v>
          </cell>
          <cell r="N1929">
            <v>0</v>
          </cell>
          <cell r="O1929">
            <v>0</v>
          </cell>
        </row>
        <row r="1930">
          <cell r="B1930" t="str">
            <v>3580849</v>
          </cell>
          <cell r="C1930" t="str">
            <v>Насос ГВС 230V R601IP</v>
          </cell>
          <cell r="D1930" t="str">
            <v>KIT DHW PUMP 230V R601IP</v>
          </cell>
          <cell r="E1930" t="str">
            <v>KIT DHW PUMP 230V R601IP</v>
          </cell>
          <cell r="F1930" t="str">
            <v>-</v>
          </cell>
          <cell r="G1930" t="str">
            <v>-</v>
          </cell>
          <cell r="H1930" t="e">
            <v>#N/A</v>
          </cell>
          <cell r="I1930">
            <v>0</v>
          </cell>
          <cell r="J1930">
            <v>414.25</v>
          </cell>
          <cell r="K1930">
            <v>0</v>
          </cell>
          <cell r="L1930">
            <v>0</v>
          </cell>
          <cell r="M1930" t="e">
            <v>#N/A</v>
          </cell>
          <cell r="N1930">
            <v>0</v>
          </cell>
          <cell r="O1930">
            <v>0</v>
          </cell>
        </row>
        <row r="1931">
          <cell r="B1931" t="str">
            <v>3318248</v>
          </cell>
          <cell r="C1931" t="str">
            <v>METALLIC TEMPLATE (CHX)</v>
          </cell>
          <cell r="D1931" t="str">
            <v>Универсальный шаблон</v>
          </cell>
          <cell r="E1931" t="str">
            <v>METALLIC TEMPLATE (CHX)</v>
          </cell>
          <cell r="F1931" t="str">
            <v>-</v>
          </cell>
          <cell r="G1931" t="str">
            <v>-</v>
          </cell>
          <cell r="H1931" t="e">
            <v>#N/A</v>
          </cell>
          <cell r="I1931">
            <v>0</v>
          </cell>
          <cell r="J1931">
            <v>22.603639999999999</v>
          </cell>
          <cell r="K1931">
            <v>0</v>
          </cell>
          <cell r="L1931">
            <v>0</v>
          </cell>
          <cell r="M1931" t="e">
            <v>#N/A</v>
          </cell>
          <cell r="N1931">
            <v>0</v>
          </cell>
          <cell r="O1931">
            <v>0</v>
          </cell>
        </row>
        <row r="1932">
          <cell r="B1932" t="str">
            <v>3318259</v>
          </cell>
          <cell r="C1932" t="str">
            <v>Пластиковая крышка для труб (400мм)</v>
          </cell>
          <cell r="D1932" t="str">
            <v>Пластиковая крышка для соединительных труб к котлам (для моделей шириной 400 мм)</v>
          </cell>
          <cell r="E1932" t="str">
            <v>COVER TAPS 40 CM AR</v>
          </cell>
          <cell r="F1932">
            <v>1.3349579999999999</v>
          </cell>
          <cell r="G1932">
            <v>2.29</v>
          </cell>
          <cell r="H1932">
            <v>1.8203972727272726</v>
          </cell>
          <cell r="I1932">
            <v>1.8846465882352939</v>
          </cell>
          <cell r="J1932">
            <v>2.2249299999999996</v>
          </cell>
          <cell r="K1932">
            <v>160.19495999999998</v>
          </cell>
          <cell r="L1932">
            <v>160.30000000000001</v>
          </cell>
          <cell r="M1932">
            <v>160.19495999999998</v>
          </cell>
          <cell r="N1932">
            <v>0</v>
          </cell>
          <cell r="O1932">
            <v>661.50763224000013</v>
          </cell>
        </row>
        <row r="1933">
          <cell r="B1933" t="str">
            <v>3318260</v>
          </cell>
          <cell r="C1933" t="str">
            <v>Пластиковая крышка для труб (440мм)</v>
          </cell>
          <cell r="D1933" t="str">
            <v>Пластиковая крышка для соединительных труб к котлам (для моделей шириной 440 мм)</v>
          </cell>
          <cell r="E1933" t="str">
            <v>TAPS COVER 44  AR</v>
          </cell>
          <cell r="F1933">
            <v>1.9454166666666666</v>
          </cell>
          <cell r="G1933">
            <v>3.34</v>
          </cell>
          <cell r="H1933">
            <v>2.6528409090909091</v>
          </cell>
          <cell r="I1933">
            <v>2.7464705882352938</v>
          </cell>
          <cell r="J1933">
            <v>3.335</v>
          </cell>
          <cell r="K1933">
            <v>233.45</v>
          </cell>
          <cell r="L1933">
            <v>233.79999999999998</v>
          </cell>
          <cell r="M1933">
            <v>233.45</v>
          </cell>
          <cell r="N1933">
            <v>0</v>
          </cell>
          <cell r="O1933">
            <v>1455.3167909280005</v>
          </cell>
        </row>
        <row r="1934">
          <cell r="B1934" t="str">
            <v>3318261</v>
          </cell>
          <cell r="C1934" t="str">
            <v>Компл. перевода на сж.газ 15/24-CF/FF</v>
          </cell>
          <cell r="D1934" t="str">
            <v>Комплект перевода на сжиженный газ котлов традиционных 15 CF, 15 FF, 24 CF, 24 FF</v>
          </cell>
          <cell r="E1934" t="str">
            <v>KIT TRASFORMAZIONE A GPL 0,76</v>
          </cell>
          <cell r="F1934">
            <v>6.7148900000000005</v>
          </cell>
          <cell r="G1934">
            <v>6.57</v>
          </cell>
          <cell r="H1934">
            <v>5.9590400000000008</v>
          </cell>
          <cell r="I1934">
            <v>5.8057099999999995</v>
          </cell>
          <cell r="J1934">
            <v>5.8057100000000004</v>
          </cell>
          <cell r="K1934">
            <v>805.78680000000008</v>
          </cell>
          <cell r="L1934">
            <v>459.90000000000003</v>
          </cell>
          <cell r="M1934">
            <v>524.39552000000003</v>
          </cell>
          <cell r="N1934">
            <v>0</v>
          </cell>
          <cell r="O1934">
            <v>1852.2213702720005</v>
          </cell>
        </row>
        <row r="1935">
          <cell r="B1935" t="str">
            <v>3318264</v>
          </cell>
          <cell r="C1935" t="str">
            <v>Компл. перевода на сж.газ 28FF, 30FF</v>
          </cell>
          <cell r="D1935" t="str">
            <v>Комплект перевода на сжиженный газ котлов традиционных 28 FF, 30 FF</v>
          </cell>
          <cell r="E1935" t="str">
            <v>GAS TRANSF. KIT NG&gt;LPG 28 FF (0,80)</v>
          </cell>
          <cell r="F1935">
            <v>3.1103499999999999</v>
          </cell>
          <cell r="G1935">
            <v>2.99</v>
          </cell>
          <cell r="H1935">
            <v>2.7324799999999998</v>
          </cell>
          <cell r="I1935">
            <v>2.6362299999999999</v>
          </cell>
          <cell r="J1935">
            <v>2.6362299999999999</v>
          </cell>
          <cell r="K1935">
            <v>373.24200000000002</v>
          </cell>
          <cell r="L1935">
            <v>209.3</v>
          </cell>
          <cell r="M1935">
            <v>240.45823999999999</v>
          </cell>
          <cell r="N1935">
            <v>0</v>
          </cell>
          <cell r="O1935">
            <v>1587.6183173760007</v>
          </cell>
        </row>
        <row r="1936">
          <cell r="B1936" t="str">
            <v>3318268</v>
          </cell>
          <cell r="C1936" t="str">
            <v xml:space="preserve">Принадлежности для работы на сжиженном газе для традиционных котлов 24 CF/FF, 28 CF </v>
          </cell>
          <cell r="D1936" t="str">
            <v xml:space="preserve">Принадлежности для работы на сжиженном газе для  традиционных котлов 24 CF/FF, 28 CF </v>
          </cell>
          <cell r="E1936" t="str">
            <v>KIT TRASFORMAZIONE GAS G25,1/G23001,45</v>
          </cell>
          <cell r="F1936" t="str">
            <v>-</v>
          </cell>
          <cell r="G1936" t="str">
            <v>-</v>
          </cell>
          <cell r="H1936" t="e">
            <v>#N/A</v>
          </cell>
          <cell r="I1936">
            <v>0</v>
          </cell>
          <cell r="J1936">
            <v>8.91296</v>
          </cell>
          <cell r="K1936">
            <v>0</v>
          </cell>
          <cell r="L1936">
            <v>0</v>
          </cell>
          <cell r="M1936" t="e">
            <v>#N/A</v>
          </cell>
          <cell r="N1936">
            <v>0</v>
          </cell>
          <cell r="O1936">
            <v>0</v>
          </cell>
        </row>
        <row r="1937">
          <cell r="B1937" t="str">
            <v>3318269</v>
          </cell>
          <cell r="C1937" t="str">
            <v xml:space="preserve">Принадлежности для работы на сжиженном газе для традиционных котлов 28FF, 32 FF </v>
          </cell>
          <cell r="D1937" t="str">
            <v xml:space="preserve">Принадлежности для работы на сжиженном газе  для традиционных котлов 28FF, 32 FF </v>
          </cell>
          <cell r="E1937" t="str">
            <v>KIT TRASFORMAZIONE GAS G25,1/G23001,55</v>
          </cell>
          <cell r="F1937" t="str">
            <v>-</v>
          </cell>
          <cell r="G1937" t="str">
            <v>-</v>
          </cell>
          <cell r="H1937" t="e">
            <v>#N/A</v>
          </cell>
          <cell r="I1937">
            <v>0</v>
          </cell>
          <cell r="J1937">
            <v>4.2869399999999995</v>
          </cell>
          <cell r="K1937">
            <v>0</v>
          </cell>
          <cell r="L1937">
            <v>0</v>
          </cell>
          <cell r="M1937" t="e">
            <v>#N/A</v>
          </cell>
          <cell r="N1937">
            <v>0</v>
          </cell>
          <cell r="O1937">
            <v>0</v>
          </cell>
        </row>
        <row r="1938">
          <cell r="B1938" t="str">
            <v>3580850</v>
          </cell>
          <cell r="C1938" t="str">
            <v>Насос ГВС 230V R602IP</v>
          </cell>
          <cell r="D1938" t="str">
            <v>KIT DHW PUMP 230V R602IP</v>
          </cell>
          <cell r="E1938" t="str">
            <v>KIT DHW PUMP 230V R602IP</v>
          </cell>
          <cell r="F1938" t="str">
            <v>-</v>
          </cell>
          <cell r="G1938" t="str">
            <v>-</v>
          </cell>
          <cell r="H1938" t="e">
            <v>#N/A</v>
          </cell>
          <cell r="I1938">
            <v>0</v>
          </cell>
          <cell r="J1938">
            <v>669.62631999999996</v>
          </cell>
          <cell r="K1938">
            <v>0</v>
          </cell>
          <cell r="L1938">
            <v>0</v>
          </cell>
          <cell r="M1938" t="e">
            <v>#N/A</v>
          </cell>
          <cell r="N1938">
            <v>0</v>
          </cell>
          <cell r="O1938">
            <v>0</v>
          </cell>
        </row>
        <row r="1939">
          <cell r="B1939" t="str">
            <v>3580851</v>
          </cell>
          <cell r="C1939" t="str">
            <v>Насос ГВС 230V R603IP-R604IP</v>
          </cell>
          <cell r="D1939" t="str">
            <v>KIT DHW PUMP 230V R603IP-R604IP</v>
          </cell>
          <cell r="E1939" t="str">
            <v>KIT DHW PUMP 230V R603IP-R604IP</v>
          </cell>
          <cell r="F1939" t="str">
            <v>-</v>
          </cell>
          <cell r="G1939" t="str">
            <v>-</v>
          </cell>
          <cell r="H1939" t="e">
            <v>#N/A</v>
          </cell>
          <cell r="I1939">
            <v>0</v>
          </cell>
          <cell r="J1939">
            <v>944.21713999999997</v>
          </cell>
          <cell r="K1939">
            <v>0</v>
          </cell>
          <cell r="L1939">
            <v>0</v>
          </cell>
          <cell r="M1939" t="e">
            <v>#N/A</v>
          </cell>
          <cell r="N1939">
            <v>0</v>
          </cell>
          <cell r="O1939">
            <v>0</v>
          </cell>
        </row>
        <row r="1940">
          <cell r="B1940" t="str">
            <v>3580852</v>
          </cell>
          <cell r="C1940" t="str">
            <v>Насос ГВС 400V R605IP</v>
          </cell>
          <cell r="D1940" t="str">
            <v>KIT DHW PUMP 400V R605IP</v>
          </cell>
          <cell r="E1940" t="str">
            <v>KIT DHW PUMP 400V R605IP</v>
          </cell>
          <cell r="F1940" t="str">
            <v>-</v>
          </cell>
          <cell r="G1940" t="str">
            <v>-</v>
          </cell>
          <cell r="H1940" t="e">
            <v>#N/A</v>
          </cell>
          <cell r="I1940">
            <v>0</v>
          </cell>
          <cell r="J1940">
            <v>1069.02098</v>
          </cell>
          <cell r="K1940">
            <v>0</v>
          </cell>
          <cell r="L1940">
            <v>0</v>
          </cell>
          <cell r="M1940" t="e">
            <v>#N/A</v>
          </cell>
          <cell r="N1940">
            <v>0</v>
          </cell>
          <cell r="O1940">
            <v>0</v>
          </cell>
        </row>
        <row r="1941">
          <cell r="B1941" t="str">
            <v>3580853</v>
          </cell>
          <cell r="C1941" t="str">
            <v>Насос ГВС 400V R606IP</v>
          </cell>
          <cell r="D1941" t="str">
            <v>KIT DHW PUMP 400V R606IP</v>
          </cell>
          <cell r="E1941" t="str">
            <v>KIT DHW PUMP 400V R606IP</v>
          </cell>
          <cell r="F1941" t="str">
            <v>-</v>
          </cell>
          <cell r="G1941" t="str">
            <v>-</v>
          </cell>
          <cell r="H1941" t="e">
            <v>#N/A</v>
          </cell>
          <cell r="I1941">
            <v>0</v>
          </cell>
          <cell r="J1941">
            <v>1232.88069</v>
          </cell>
          <cell r="K1941">
            <v>0</v>
          </cell>
          <cell r="L1941">
            <v>0</v>
          </cell>
          <cell r="M1941" t="e">
            <v>#N/A</v>
          </cell>
          <cell r="N1941">
            <v>0</v>
          </cell>
          <cell r="O1941">
            <v>0</v>
          </cell>
        </row>
        <row r="1942">
          <cell r="B1942" t="str">
            <v>3580854</v>
          </cell>
          <cell r="C1942" t="str">
            <v>Насос ГВС 400V R607IP</v>
          </cell>
          <cell r="D1942" t="str">
            <v>KIT DHW PUMP 400V R607IP</v>
          </cell>
          <cell r="E1942" t="str">
            <v>KIT DHW PUMP 400V R607IP</v>
          </cell>
          <cell r="F1942" t="str">
            <v>-</v>
          </cell>
          <cell r="G1942" t="str">
            <v>-</v>
          </cell>
          <cell r="H1942" t="e">
            <v>#N/A</v>
          </cell>
          <cell r="I1942">
            <v>0</v>
          </cell>
          <cell r="J1942">
            <v>1380.9991</v>
          </cell>
          <cell r="K1942">
            <v>0</v>
          </cell>
          <cell r="L1942">
            <v>0</v>
          </cell>
          <cell r="M1942" t="e">
            <v>#N/A</v>
          </cell>
          <cell r="N1942">
            <v>0</v>
          </cell>
          <cell r="O1942">
            <v>0</v>
          </cell>
        </row>
        <row r="1943">
          <cell r="B1943" t="str">
            <v>3581308</v>
          </cell>
          <cell r="C1943" t="str">
            <v>SPEED CONTR. HE PUMP TH-L 65-85</v>
          </cell>
          <cell r="D1943" t="str">
            <v>Котловой насос с частотным регулированием</v>
          </cell>
          <cell r="E1943" t="str">
            <v>SPEED CONTR. HE PUMP TH-L 65-85</v>
          </cell>
          <cell r="F1943" t="str">
            <v>-</v>
          </cell>
          <cell r="G1943" t="str">
            <v>-</v>
          </cell>
          <cell r="H1943" t="e">
            <v>#N/A</v>
          </cell>
          <cell r="I1943">
            <v>0</v>
          </cell>
          <cell r="J1943">
            <v>107.31</v>
          </cell>
          <cell r="K1943">
            <v>0</v>
          </cell>
          <cell r="L1943">
            <v>0</v>
          </cell>
          <cell r="M1943" t="e">
            <v>#N/A</v>
          </cell>
          <cell r="N1943">
            <v>0</v>
          </cell>
          <cell r="O1943">
            <v>0</v>
          </cell>
        </row>
        <row r="1944">
          <cell r="B1944" t="str">
            <v>3581310</v>
          </cell>
          <cell r="C1944" t="str">
            <v>Насосная группа TOP-Z 30/7 TH-L EVO IP</v>
          </cell>
          <cell r="D1944" t="str">
            <v>Насосная группа TOP-Z 30/7 TH-L EVO IP</v>
          </cell>
          <cell r="E1944" t="str">
            <v>PUMP KIT TOP-Z 30/7 TH-L EVO IP</v>
          </cell>
          <cell r="F1944" t="str">
            <v>-</v>
          </cell>
          <cell r="G1944" t="str">
            <v>-</v>
          </cell>
          <cell r="H1944" t="e">
            <v>#N/A</v>
          </cell>
          <cell r="I1944">
            <v>0</v>
          </cell>
          <cell r="J1944">
            <v>232.77519000000001</v>
          </cell>
          <cell r="K1944">
            <v>0</v>
          </cell>
          <cell r="L1944">
            <v>0</v>
          </cell>
          <cell r="M1944" t="e">
            <v>#N/A</v>
          </cell>
          <cell r="N1944">
            <v>0</v>
          </cell>
          <cell r="O1944">
            <v>0</v>
          </cell>
        </row>
        <row r="1945">
          <cell r="B1945" t="str">
            <v>3581311</v>
          </cell>
          <cell r="C1945" t="str">
            <v>Насосная группа TOP-Z 30/10 TH-L EVO IP</v>
          </cell>
          <cell r="D1945" t="str">
            <v>Насосная группа TOP-Z 30/10 TH-L EVO IP</v>
          </cell>
          <cell r="E1945" t="str">
            <v>PUMP KIT TOP-Z 30/10 TH-L EVO IP</v>
          </cell>
          <cell r="F1945" t="str">
            <v>-</v>
          </cell>
          <cell r="G1945" t="str">
            <v>-</v>
          </cell>
          <cell r="H1945" t="e">
            <v>#N/A</v>
          </cell>
          <cell r="I1945">
            <v>0</v>
          </cell>
          <cell r="J1945">
            <v>334.71297999999996</v>
          </cell>
          <cell r="K1945">
            <v>0</v>
          </cell>
          <cell r="L1945">
            <v>0</v>
          </cell>
          <cell r="M1945" t="e">
            <v>#N/A</v>
          </cell>
          <cell r="N1945">
            <v>0</v>
          </cell>
          <cell r="O1945">
            <v>0</v>
          </cell>
        </row>
        <row r="1946">
          <cell r="B1946" t="str">
            <v>3590220</v>
          </cell>
          <cell r="C1946" t="str">
            <v>Набор циркуляционного оборудования HP 85</v>
          </cell>
          <cell r="D1946" t="str">
            <v xml:space="preserve">Набор циркуляционного оборудования
Для одиночной установки котла Genus Premium HP 85-100
</v>
          </cell>
          <cell r="E1946" t="str">
            <v>PUMP KIT GENUS HP 85/100</v>
          </cell>
          <cell r="F1946">
            <v>55.707376666666669</v>
          </cell>
          <cell r="G1946">
            <v>95.5</v>
          </cell>
          <cell r="H1946">
            <v>75.964604545454549</v>
          </cell>
          <cell r="I1946">
            <v>78.645708235294123</v>
          </cell>
          <cell r="J1946">
            <v>84.618800000000007</v>
          </cell>
          <cell r="K1946">
            <v>6684.8852000000006</v>
          </cell>
          <cell r="L1946">
            <v>6685</v>
          </cell>
          <cell r="M1946">
            <v>6684.8852000000006</v>
          </cell>
          <cell r="N1946">
            <v>0</v>
          </cell>
          <cell r="O1946">
            <v>0</v>
          </cell>
        </row>
        <row r="1947">
          <cell r="B1947" t="str">
            <v>3590322</v>
          </cell>
          <cell r="C1947" t="str">
            <v>Котловой насос</v>
          </cell>
          <cell r="D1947" t="str">
            <v>POMPE TOP-RL 30/4 INCL. KIT RACC</v>
          </cell>
          <cell r="E1947" t="str">
            <v>POMPE TOP-RL 30/4 INCL. KIT RACC</v>
          </cell>
          <cell r="F1947">
            <v>79.040434000000005</v>
          </cell>
          <cell r="G1947">
            <v>135.5</v>
          </cell>
          <cell r="H1947">
            <v>107.78241000000001</v>
          </cell>
          <cell r="I1947">
            <v>107.78241</v>
          </cell>
          <cell r="J1947">
            <v>107.78241000000001</v>
          </cell>
          <cell r="K1947">
            <v>9484.8520800000006</v>
          </cell>
          <cell r="L1947">
            <v>9485</v>
          </cell>
          <cell r="M1947">
            <v>9484.8520800000006</v>
          </cell>
          <cell r="N1947">
            <v>0</v>
          </cell>
          <cell r="O1947">
            <v>0</v>
          </cell>
        </row>
        <row r="1948">
          <cell r="B1948" t="str">
            <v>3590323</v>
          </cell>
          <cell r="C1948" t="str">
            <v>POMPA THISION L 85</v>
          </cell>
          <cell r="D1948" t="str">
            <v>POMPE TOP-RL 30/7.5 INCL. KIT RACC</v>
          </cell>
          <cell r="E1948" t="str">
            <v>POMPE TOP-RL 30/7.5 INCL. KIT RACC</v>
          </cell>
          <cell r="F1948">
            <v>102.56216999999999</v>
          </cell>
          <cell r="G1948">
            <v>102.56</v>
          </cell>
          <cell r="H1948">
            <v>102.56217000000001</v>
          </cell>
          <cell r="I1948">
            <v>102.56216999999999</v>
          </cell>
          <cell r="J1948">
            <v>102.56216999999999</v>
          </cell>
          <cell r="K1948">
            <v>12307.4604</v>
          </cell>
          <cell r="L1948">
            <v>7179.2</v>
          </cell>
          <cell r="M1948">
            <v>9025.4709600000006</v>
          </cell>
          <cell r="N1948">
            <v>0</v>
          </cell>
          <cell r="O1948">
            <v>0</v>
          </cell>
        </row>
        <row r="1949">
          <cell r="B1949" t="str">
            <v>3590324</v>
          </cell>
          <cell r="C1949" t="str">
            <v>POMPA THISION L 120</v>
          </cell>
          <cell r="D1949" t="str">
            <v>POMPA 3S THISION L 120</v>
          </cell>
          <cell r="E1949" t="str">
            <v>POMPA 3S THISION L 120</v>
          </cell>
          <cell r="F1949">
            <v>109.62764999999999</v>
          </cell>
          <cell r="G1949">
            <v>137.82</v>
          </cell>
          <cell r="H1949">
            <v>109.62764999999999</v>
          </cell>
          <cell r="I1949">
            <v>109.62764999999999</v>
          </cell>
          <cell r="J1949">
            <v>109.62764999999999</v>
          </cell>
          <cell r="K1949">
            <v>13155.317999999999</v>
          </cell>
          <cell r="L1949">
            <v>9647.4</v>
          </cell>
          <cell r="M1949">
            <v>9647.2331999999988</v>
          </cell>
          <cell r="N1949">
            <v>0</v>
          </cell>
          <cell r="O1949">
            <v>0</v>
          </cell>
        </row>
        <row r="1950">
          <cell r="B1950" t="str">
            <v>3590325</v>
          </cell>
          <cell r="C1950" t="str">
            <v>POMPA THISION L 145</v>
          </cell>
          <cell r="D1950" t="str">
            <v>POMPA 3S THISION L 145</v>
          </cell>
          <cell r="E1950" t="str">
            <v>POMPA 3S THISION L 145</v>
          </cell>
          <cell r="F1950">
            <v>105.77518600000001</v>
          </cell>
          <cell r="G1950">
            <v>181.33</v>
          </cell>
          <cell r="H1950">
            <v>144.23889</v>
          </cell>
          <cell r="I1950">
            <v>144.23889</v>
          </cell>
          <cell r="J1950">
            <v>144.23889</v>
          </cell>
          <cell r="K1950">
            <v>12693.02232</v>
          </cell>
          <cell r="L1950">
            <v>12693.1</v>
          </cell>
          <cell r="M1950">
            <v>12693.02232</v>
          </cell>
          <cell r="N1950">
            <v>0</v>
          </cell>
          <cell r="O1950">
            <v>0</v>
          </cell>
        </row>
        <row r="1951">
          <cell r="B1951" t="str">
            <v>3590353</v>
          </cell>
          <cell r="C1951" t="str">
            <v>POMPA ELETTRONICA TH 100-145</v>
          </cell>
          <cell r="D1951" t="str">
            <v>Котловой насос с частотным регулированием</v>
          </cell>
          <cell r="E1951" t="str">
            <v>SPEED CONTR. PUMP TH-L 100-145</v>
          </cell>
          <cell r="F1951" t="str">
            <v>-</v>
          </cell>
          <cell r="G1951" t="str">
            <v>-</v>
          </cell>
          <cell r="H1951" t="e">
            <v>#N/A</v>
          </cell>
          <cell r="I1951">
            <v>0</v>
          </cell>
          <cell r="J1951">
            <v>312.94499999999999</v>
          </cell>
          <cell r="K1951">
            <v>0</v>
          </cell>
          <cell r="L1951">
            <v>0</v>
          </cell>
          <cell r="M1951" t="e">
            <v>#N/A</v>
          </cell>
          <cell r="N1951">
            <v>0</v>
          </cell>
          <cell r="O1951">
            <v>0</v>
          </cell>
        </row>
        <row r="1952">
          <cell r="B1952" t="str">
            <v>3590423</v>
          </cell>
          <cell r="C1952" t="str">
            <v>Котловой насос</v>
          </cell>
          <cell r="D1952" t="str">
            <v>Котловой насос с частотным регулированием</v>
          </cell>
          <cell r="E1952" t="str">
            <v>SPEED CONTR. PUMP R601-R602</v>
          </cell>
          <cell r="F1952">
            <v>351.79416066666664</v>
          </cell>
          <cell r="G1952">
            <v>603.08000000000004</v>
          </cell>
          <cell r="H1952">
            <v>479.71931000000001</v>
          </cell>
          <cell r="I1952">
            <v>479.71930999999995</v>
          </cell>
          <cell r="J1952">
            <v>479.71931000000001</v>
          </cell>
          <cell r="K1952">
            <v>42215.299279999999</v>
          </cell>
          <cell r="L1952">
            <v>42215.600000000006</v>
          </cell>
          <cell r="M1952">
            <v>42215.299279999999</v>
          </cell>
          <cell r="N1952">
            <v>0</v>
          </cell>
          <cell r="O1952">
            <v>0</v>
          </cell>
        </row>
        <row r="1953">
          <cell r="B1953" t="str">
            <v>3590424</v>
          </cell>
          <cell r="C1953" t="str">
            <v>Котловой насос</v>
          </cell>
          <cell r="D1953" t="str">
            <v>Котловой насос с частотным регулированием</v>
          </cell>
          <cell r="E1953" t="str">
            <v>SPEED CONTR. PUMP R603</v>
          </cell>
          <cell r="F1953">
            <v>539.41279999999995</v>
          </cell>
          <cell r="G1953">
            <v>539.41</v>
          </cell>
          <cell r="H1953">
            <v>539.41279999999995</v>
          </cell>
          <cell r="I1953">
            <v>539.41280000000006</v>
          </cell>
          <cell r="J1953">
            <v>539.41280000000006</v>
          </cell>
          <cell r="K1953">
            <v>64729.536</v>
          </cell>
          <cell r="L1953">
            <v>37758.699999999997</v>
          </cell>
          <cell r="M1953">
            <v>47468.326399999998</v>
          </cell>
          <cell r="N1953">
            <v>0</v>
          </cell>
          <cell r="O1953">
            <v>0</v>
          </cell>
        </row>
        <row r="1954">
          <cell r="B1954" t="str">
            <v>3590425</v>
          </cell>
          <cell r="C1954" t="str">
            <v>Котловой насос</v>
          </cell>
          <cell r="D1954" t="str">
            <v>Котловой насос с частотным регулированием</v>
          </cell>
          <cell r="E1954" t="str">
            <v>SPEED CONTR. PUMP R604</v>
          </cell>
          <cell r="F1954">
            <v>515.28074541666672</v>
          </cell>
          <cell r="G1954">
            <v>883.34</v>
          </cell>
          <cell r="H1954">
            <v>702.65556193181828</v>
          </cell>
          <cell r="I1954">
            <v>727.45517000000007</v>
          </cell>
          <cell r="J1954">
            <v>727.45517000000007</v>
          </cell>
          <cell r="K1954">
            <v>61833.689450000005</v>
          </cell>
          <cell r="L1954">
            <v>61833.8</v>
          </cell>
          <cell r="M1954">
            <v>61833.689450000005</v>
          </cell>
          <cell r="N1954">
            <v>0</v>
          </cell>
          <cell r="O1954">
            <v>0</v>
          </cell>
        </row>
        <row r="1955">
          <cell r="B1955" t="str">
            <v>3590426</v>
          </cell>
          <cell r="C1955" t="str">
            <v>Котловой насос</v>
          </cell>
          <cell r="D1955" t="str">
            <v>Котловой насос с частотным регулированием</v>
          </cell>
          <cell r="E1955" t="str">
            <v>SPEED CONTR. PUMP R605-R606</v>
          </cell>
          <cell r="F1955">
            <v>592.76875533333327</v>
          </cell>
          <cell r="G1955">
            <v>1016.18</v>
          </cell>
          <cell r="H1955">
            <v>808.32102999999995</v>
          </cell>
          <cell r="I1955">
            <v>808.32102999999995</v>
          </cell>
          <cell r="J1955">
            <v>808.32103000000006</v>
          </cell>
          <cell r="K1955">
            <v>71132.250639999998</v>
          </cell>
          <cell r="L1955">
            <v>71132.599999999991</v>
          </cell>
          <cell r="M1955">
            <v>71132.250639999998</v>
          </cell>
          <cell r="N1955">
            <v>0</v>
          </cell>
          <cell r="O1955">
            <v>0</v>
          </cell>
        </row>
        <row r="1956">
          <cell r="B1956" t="str">
            <v>3590427</v>
          </cell>
          <cell r="C1956" t="str">
            <v>Котловой насос</v>
          </cell>
          <cell r="D1956" t="str">
            <v>Котловой насос с частотным регулированием</v>
          </cell>
          <cell r="E1956" t="str">
            <v>SPEED CONTR. PUMP R607</v>
          </cell>
          <cell r="F1956">
            <v>808.05550333333338</v>
          </cell>
          <cell r="G1956">
            <v>1385.24</v>
          </cell>
          <cell r="H1956">
            <v>1101.8938681818183</v>
          </cell>
          <cell r="I1956">
            <v>1140.7842400000002</v>
          </cell>
          <cell r="J1956">
            <v>1140.78424</v>
          </cell>
          <cell r="K1956">
            <v>96966.660400000008</v>
          </cell>
          <cell r="L1956">
            <v>96966.8</v>
          </cell>
          <cell r="M1956">
            <v>96966.660400000008</v>
          </cell>
          <cell r="N1956">
            <v>0</v>
          </cell>
          <cell r="O1956">
            <v>0</v>
          </cell>
        </row>
        <row r="1957">
          <cell r="B1957" t="str">
            <v>3590441</v>
          </cell>
          <cell r="C1957" t="str">
            <v>Насосная группа HP 85/100</v>
          </cell>
          <cell r="D1957" t="str">
            <v>Насосная группа HP 85/100</v>
          </cell>
          <cell r="E1957" t="str">
            <v>PUMP KIT GENUS HP 85/100</v>
          </cell>
          <cell r="F1957">
            <v>73.108329999999995</v>
          </cell>
          <cell r="G1957">
            <v>73.11</v>
          </cell>
          <cell r="H1957">
            <v>73.108330000000009</v>
          </cell>
          <cell r="I1957">
            <v>73.108329999999995</v>
          </cell>
          <cell r="J1957">
            <v>73.554289999999995</v>
          </cell>
          <cell r="K1957">
            <v>8772.9995999999992</v>
          </cell>
          <cell r="L1957">
            <v>5117.7</v>
          </cell>
          <cell r="M1957">
            <v>6433.5330400000003</v>
          </cell>
          <cell r="N1957">
            <v>0</v>
          </cell>
          <cell r="O1957">
            <v>31620.06482107201</v>
          </cell>
        </row>
        <row r="1958">
          <cell r="B1958" t="str">
            <v>3590442</v>
          </cell>
          <cell r="C1958" t="str">
            <v>Насосная группа (модулируемая) HP 85-150</v>
          </cell>
          <cell r="D1958" t="str">
            <v>Насосная группа (модулируемая) HP 85-150</v>
          </cell>
          <cell r="E1958" t="str">
            <v>SPEED CONTR. PUMP GHP 85-150</v>
          </cell>
          <cell r="F1958">
            <v>90.233593333333332</v>
          </cell>
          <cell r="G1958">
            <v>154.69</v>
          </cell>
          <cell r="H1958">
            <v>154.68616</v>
          </cell>
          <cell r="I1958">
            <v>154.68616</v>
          </cell>
          <cell r="J1958">
            <v>154.68616</v>
          </cell>
          <cell r="K1958">
            <v>10828.031199999999</v>
          </cell>
          <cell r="L1958">
            <v>10828.3</v>
          </cell>
          <cell r="M1958">
            <v>13612.382079999999</v>
          </cell>
          <cell r="N1958">
            <v>0</v>
          </cell>
          <cell r="O1958">
            <v>0</v>
          </cell>
        </row>
        <row r="1959">
          <cell r="B1959" t="str">
            <v>3590487</v>
          </cell>
          <cell r="C1959" t="str">
            <v>Котловой насос TP65/120</v>
          </cell>
          <cell r="D1959" t="str">
            <v>Котловой насос</v>
          </cell>
          <cell r="E1959" t="str">
            <v>PUMP STANDARD TP65/120 R3XXX</v>
          </cell>
          <cell r="F1959">
            <v>658.53000000000009</v>
          </cell>
          <cell r="G1959">
            <v>658.53</v>
          </cell>
          <cell r="H1959">
            <v>658.53</v>
          </cell>
          <cell r="I1959">
            <v>658.53000000000009</v>
          </cell>
          <cell r="J1959">
            <v>659.33259999999996</v>
          </cell>
          <cell r="K1959">
            <v>79023.600000000006</v>
          </cell>
          <cell r="L1959">
            <v>46097.1</v>
          </cell>
          <cell r="M1959">
            <v>57950.64</v>
          </cell>
          <cell r="N1959">
            <v>0</v>
          </cell>
          <cell r="O1959">
            <v>0</v>
          </cell>
        </row>
        <row r="1960">
          <cell r="B1960" t="str">
            <v>3318327</v>
          </cell>
          <cell r="C1960" t="str">
            <v>Компл. перевода на сж.газ 28CF, 32FF</v>
          </cell>
          <cell r="D1960" t="str">
            <v>Комплект перевода на сжиженный газ котлов традиционных 28 CF, 32 FF</v>
          </cell>
          <cell r="E1960" t="str">
            <v>KIT TRASFORMAZIONE GAS LPG 0.75</v>
          </cell>
          <cell r="F1960">
            <v>7.1099399999999999</v>
          </cell>
          <cell r="G1960">
            <v>6.67</v>
          </cell>
          <cell r="H1960">
            <v>5.9005999999999998</v>
          </cell>
          <cell r="I1960">
            <v>5.9899900000000006</v>
          </cell>
          <cell r="J1960">
            <v>5.9899899999999997</v>
          </cell>
          <cell r="K1960">
            <v>853.19280000000003</v>
          </cell>
          <cell r="L1960">
            <v>466.9</v>
          </cell>
          <cell r="M1960">
            <v>519.25279999999998</v>
          </cell>
          <cell r="N1960">
            <v>0</v>
          </cell>
          <cell r="O1960">
            <v>1719.9198438240007</v>
          </cell>
        </row>
        <row r="1961">
          <cell r="B1961" t="str">
            <v>3318328</v>
          </cell>
          <cell r="C1961" t="str">
            <v>Компл. перевода на сж.газ 36FF</v>
          </cell>
          <cell r="D1961" t="str">
            <v>Комплект перевода на сжиженный газ котлов традиционных 36 FF</v>
          </cell>
          <cell r="E1961" t="str">
            <v>KIT TRASFORMAZIONE GAS LPG 0.78</v>
          </cell>
          <cell r="F1961">
            <v>3.6870600000000002</v>
          </cell>
          <cell r="G1961">
            <v>3.69</v>
          </cell>
          <cell r="H1961">
            <v>3.3159499999999995</v>
          </cell>
          <cell r="I1961">
            <v>3.3832099999999996</v>
          </cell>
          <cell r="J1961">
            <v>3.3832100000000001</v>
          </cell>
          <cell r="K1961">
            <v>442.44720000000001</v>
          </cell>
          <cell r="L1961">
            <v>258.3</v>
          </cell>
          <cell r="M1961">
            <v>291.80359999999996</v>
          </cell>
          <cell r="N1961">
            <v>0</v>
          </cell>
          <cell r="O1961">
            <v>1852.2213702720005</v>
          </cell>
        </row>
        <row r="1962">
          <cell r="B1962" t="str">
            <v>3590488</v>
          </cell>
          <cell r="C1962" t="str">
            <v>Котловой насос TP80/120</v>
          </cell>
          <cell r="D1962" t="str">
            <v>Котловой насос</v>
          </cell>
          <cell r="E1962" t="str">
            <v>PUMP STANDARD TP80/120 R3XXX</v>
          </cell>
          <cell r="F1962">
            <v>541.48575000000005</v>
          </cell>
          <cell r="G1962">
            <v>928.26</v>
          </cell>
          <cell r="H1962">
            <v>738.38965909090905</v>
          </cell>
          <cell r="I1962">
            <v>764.45047058823525</v>
          </cell>
          <cell r="J1962">
            <v>822.51</v>
          </cell>
          <cell r="K1962">
            <v>64978.29</v>
          </cell>
          <cell r="L1962">
            <v>64978.2</v>
          </cell>
          <cell r="M1962">
            <v>64978.29</v>
          </cell>
          <cell r="N1962">
            <v>0</v>
          </cell>
          <cell r="O1962">
            <v>0</v>
          </cell>
        </row>
        <row r="1963">
          <cell r="B1963" t="str">
            <v>3590489</v>
          </cell>
          <cell r="C1963" t="str">
            <v>Котловой насос TP80-90/4</v>
          </cell>
          <cell r="D1963" t="str">
            <v>Котловой насос</v>
          </cell>
          <cell r="E1963" t="str">
            <v>PUMP STANDARD TP80-90/4 R3XXX</v>
          </cell>
          <cell r="F1963">
            <v>517.20999999999992</v>
          </cell>
          <cell r="G1963">
            <v>517.21</v>
          </cell>
          <cell r="H1963">
            <v>517.21</v>
          </cell>
          <cell r="I1963">
            <v>517.21</v>
          </cell>
          <cell r="J1963">
            <v>517.21</v>
          </cell>
          <cell r="K1963">
            <v>62065.2</v>
          </cell>
          <cell r="L1963">
            <v>36204.700000000004</v>
          </cell>
          <cell r="M1963">
            <v>45514.48</v>
          </cell>
          <cell r="N1963">
            <v>0</v>
          </cell>
          <cell r="O1963">
            <v>0</v>
          </cell>
        </row>
        <row r="1964">
          <cell r="B1964" t="str">
            <v>3318334</v>
          </cell>
          <cell r="C1964" t="str">
            <v>Комплект подкл. бойлера BCH без3х.кл</v>
          </cell>
          <cell r="D1964" t="str">
            <v>Набор для подсоединения ёмкостного водонагревателя косвенного нагрева BCH
Состав: газовый кран, медные трубы для подключения к отопительной системе, изолированные трубы их нержавеющей стали для подключения бойлера, 4 крана ГВС, расширительный бак 4л, медные трубки для подключения к системе ГВС, гибкие трубы подпитки</v>
          </cell>
          <cell r="E1964" t="str">
            <v>KIT BACD (IT)</v>
          </cell>
          <cell r="F1964">
            <v>80.154479999999992</v>
          </cell>
          <cell r="G1964">
            <v>78.87</v>
          </cell>
          <cell r="H1964">
            <v>84.814639999999997</v>
          </cell>
          <cell r="I1964">
            <v>73.984049999999996</v>
          </cell>
          <cell r="J1964">
            <v>73.984049999999996</v>
          </cell>
          <cell r="K1964">
            <v>9618.5375999999997</v>
          </cell>
          <cell r="L1964">
            <v>5520.9000000000005</v>
          </cell>
          <cell r="M1964">
            <v>7463.6883200000002</v>
          </cell>
          <cell r="N1964">
            <v>0</v>
          </cell>
          <cell r="O1964">
            <v>18786.816755616008</v>
          </cell>
        </row>
        <row r="1965">
          <cell r="B1965" t="str">
            <v>3318336</v>
          </cell>
          <cell r="C1965" t="str">
            <v>Комплект подсоединения бойлера BCH полн.</v>
          </cell>
          <cell r="D1965" t="str">
            <v>Набор для подсоединения ёмкостного водонагревателя косвенного нагрева BCH
Состав: газовый кран, 3-х ходовой моторизированный клапан, шаровой кран холодной воды, температурный датчик бойлера, подводки для заполнения отопительного контура, фитинги и патрубки из меди для подключения к системе отопления, гофрированные подводки из нержавеющей стали, расширительный бак 4 л, фитинги и патрубки для подключения к бойлеру</v>
          </cell>
          <cell r="E1965" t="str">
            <v>KIT SYSTEM PLUS + BACD (AR) EE</v>
          </cell>
          <cell r="F1965">
            <v>114.32144</v>
          </cell>
          <cell r="G1965">
            <v>113.1</v>
          </cell>
          <cell r="H1965">
            <v>114.32144</v>
          </cell>
          <cell r="I1965">
            <v>102.57409</v>
          </cell>
          <cell r="J1965">
            <v>102.57409</v>
          </cell>
          <cell r="K1965">
            <v>13718.5728</v>
          </cell>
          <cell r="L1965">
            <v>7917</v>
          </cell>
          <cell r="M1965">
            <v>10060.28672</v>
          </cell>
          <cell r="N1965">
            <v>0</v>
          </cell>
          <cell r="O1965">
            <v>18786.816755616008</v>
          </cell>
        </row>
        <row r="1966">
          <cell r="B1966" t="str">
            <v>3318337</v>
          </cell>
          <cell r="C1966" t="str">
            <v>Набор подкл. бойлера (BCH,BC1S,BC2S)</v>
          </cell>
          <cell r="D1966" t="str">
            <v xml:space="preserve">Набор для подсоединения ёмкостного водонагревателя косвенного нагрева (BCH, BC1S, BC2S)
Состав: газовый кран, 3-х ходовой моторизированный клапан, шаровой кран холодной воды, температурный датчика бойлера, подводки для заполнения отопительного контура
</v>
          </cell>
          <cell r="E1966" t="str">
            <v>KIT SYSTEM PLUS (AR) EE</v>
          </cell>
          <cell r="F1966">
            <v>63.905389999999997</v>
          </cell>
          <cell r="G1966">
            <v>63.91</v>
          </cell>
          <cell r="H1966">
            <v>60.258040000000001</v>
          </cell>
          <cell r="I1966">
            <v>55.487940000000002</v>
          </cell>
          <cell r="J1966">
            <v>55.487940000000002</v>
          </cell>
          <cell r="K1966">
            <v>7668.6467999999995</v>
          </cell>
          <cell r="L1966">
            <v>4473.7</v>
          </cell>
          <cell r="M1966">
            <v>5302.7075199999999</v>
          </cell>
          <cell r="N1966">
            <v>0</v>
          </cell>
          <cell r="O1966">
            <v>12833.248065456006</v>
          </cell>
        </row>
        <row r="1967">
          <cell r="B1967" t="str">
            <v>3590490</v>
          </cell>
          <cell r="C1967" t="str">
            <v>Котловой насос TP80-170/4</v>
          </cell>
          <cell r="D1967" t="str">
            <v>Котловой насос</v>
          </cell>
          <cell r="E1967" t="str">
            <v>PUMP STANDARD TP80-170/4 R3XXX</v>
          </cell>
          <cell r="F1967">
            <v>1424.8429700000002</v>
          </cell>
          <cell r="G1967">
            <v>1435.52</v>
          </cell>
          <cell r="H1967">
            <v>1390.9620299999999</v>
          </cell>
          <cell r="I1967">
            <v>1378.52682</v>
          </cell>
          <cell r="J1967">
            <v>1341.8096399999999</v>
          </cell>
          <cell r="K1967">
            <v>170981.15640000001</v>
          </cell>
          <cell r="L1967">
            <v>100486.39999999999</v>
          </cell>
          <cell r="M1967">
            <v>122404.65863999999</v>
          </cell>
          <cell r="N1967">
            <v>0</v>
          </cell>
          <cell r="O1967">
            <v>0</v>
          </cell>
        </row>
        <row r="1968">
          <cell r="B1968" t="str">
            <v>3590491</v>
          </cell>
          <cell r="C1968" t="str">
            <v>Котловой насос TP80-270/4</v>
          </cell>
          <cell r="D1968" t="str">
            <v>Котловой насос</v>
          </cell>
          <cell r="E1968" t="str">
            <v>PUMP STANDARD TP80-270/4 R3XXX</v>
          </cell>
          <cell r="F1968">
            <v>1627.8982700000001</v>
          </cell>
          <cell r="G1968">
            <v>1638.57</v>
          </cell>
          <cell r="H1968">
            <v>1594.4834200000003</v>
          </cell>
          <cell r="I1968">
            <v>1581.5821199999998</v>
          </cell>
          <cell r="J1968">
            <v>1535.5816399999999</v>
          </cell>
          <cell r="K1968">
            <v>195347.79240000001</v>
          </cell>
          <cell r="L1968">
            <v>114699.9</v>
          </cell>
          <cell r="M1968">
            <v>140314.54096000001</v>
          </cell>
          <cell r="N1968">
            <v>0</v>
          </cell>
          <cell r="O1968">
            <v>0</v>
          </cell>
        </row>
        <row r="1969">
          <cell r="B1969" t="str">
            <v>3590492</v>
          </cell>
          <cell r="C1969" t="str">
            <v>Насос MAGNA3 65-120F R3XXX</v>
          </cell>
          <cell r="D1969" t="str">
            <v>PUMP SPEED CONTR. MAGNA3 65-120F R3XXX</v>
          </cell>
          <cell r="E1969" t="str">
            <v>PUMP SPEED CONTR. MAGNA3 65-120F R3XXX</v>
          </cell>
          <cell r="F1969">
            <v>1296.8300900000002</v>
          </cell>
          <cell r="G1969">
            <v>1206.3499999999999</v>
          </cell>
          <cell r="H1969">
            <v>1163.3266000000001</v>
          </cell>
          <cell r="I1969">
            <v>1159.60663</v>
          </cell>
          <cell r="J1969">
            <v>1117.2080799999999</v>
          </cell>
          <cell r="K1969">
            <v>155619.61080000002</v>
          </cell>
          <cell r="L1969">
            <v>84444.5</v>
          </cell>
          <cell r="M1969">
            <v>102372.7408</v>
          </cell>
          <cell r="N1969">
            <v>0</v>
          </cell>
          <cell r="O1969">
            <v>0</v>
          </cell>
        </row>
        <row r="1970">
          <cell r="B1970" t="str">
            <v>3590493</v>
          </cell>
          <cell r="C1970" t="str">
            <v>Насос MAGNA3 85-120F R3XXX</v>
          </cell>
          <cell r="D1970" t="str">
            <v>PUMP SPEED CONTR. MAGNA3 80-120F R3XXX</v>
          </cell>
          <cell r="E1970" t="str">
            <v>PUMP SPEED CONTR. MAGNA3 80-120F R3XXX</v>
          </cell>
          <cell r="F1970">
            <v>1639.7685300000001</v>
          </cell>
          <cell r="G1970">
            <v>1535.84</v>
          </cell>
          <cell r="H1970">
            <v>1492.2439699999998</v>
          </cell>
          <cell r="I1970">
            <v>1487.6739700000001</v>
          </cell>
          <cell r="J1970">
            <v>1400.01955</v>
          </cell>
          <cell r="K1970">
            <v>196772.2236</v>
          </cell>
          <cell r="L1970">
            <v>107508.79999999999</v>
          </cell>
          <cell r="M1970">
            <v>131317.46935999999</v>
          </cell>
          <cell r="N1970">
            <v>0</v>
          </cell>
          <cell r="O1970">
            <v>0</v>
          </cell>
        </row>
        <row r="1971">
          <cell r="B1971" t="str">
            <v>3590495</v>
          </cell>
          <cell r="C1971" t="str">
            <v>Байпас-насос TP40-30/4 R3XXX</v>
          </cell>
          <cell r="D1971" t="str">
            <v>BYPASS INCL. PUMP TP40-30/4 R3XXX</v>
          </cell>
          <cell r="E1971" t="str">
            <v>BYPASS INCL. PUMP TP40-30/4 R3XXX</v>
          </cell>
          <cell r="F1971">
            <v>351.98499999999996</v>
          </cell>
          <cell r="G1971">
            <v>368.55</v>
          </cell>
          <cell r="H1971">
            <v>349.45173</v>
          </cell>
          <cell r="I1971">
            <v>348.04036000000002</v>
          </cell>
          <cell r="J1971">
            <v>352.45735999999999</v>
          </cell>
          <cell r="K1971">
            <v>42238.2</v>
          </cell>
          <cell r="L1971">
            <v>25798.5</v>
          </cell>
          <cell r="M1971">
            <v>30751.752239999998</v>
          </cell>
          <cell r="N1971">
            <v>0</v>
          </cell>
          <cell r="O1971">
            <v>0</v>
          </cell>
        </row>
        <row r="1972">
          <cell r="B1972" t="str">
            <v>3590496</v>
          </cell>
          <cell r="C1972" t="str">
            <v>Байпас-насос TP50-30/4 R3XXX</v>
          </cell>
          <cell r="D1972" t="str">
            <v>BYPASS INCL. PUMP TP50-30/4 R3XXX</v>
          </cell>
          <cell r="E1972" t="str">
            <v>BYPASS INCL. PUMP TP50-30/4 R3XXX</v>
          </cell>
          <cell r="F1972">
            <v>470.55506000000003</v>
          </cell>
          <cell r="G1972">
            <v>441.91</v>
          </cell>
          <cell r="H1972">
            <v>422.81789000000003</v>
          </cell>
          <cell r="I1972">
            <v>422.11402000000004</v>
          </cell>
          <cell r="J1972">
            <v>423.98846000000003</v>
          </cell>
          <cell r="K1972">
            <v>56466.607200000006</v>
          </cell>
          <cell r="L1972">
            <v>30933.7</v>
          </cell>
          <cell r="M1972">
            <v>37207.974320000001</v>
          </cell>
          <cell r="N1972">
            <v>0</v>
          </cell>
          <cell r="O1972">
            <v>0</v>
          </cell>
        </row>
        <row r="1973">
          <cell r="B1973" t="str">
            <v>3318367</v>
          </cell>
          <cell r="C1973" t="str">
            <v>Адаптер d60/100-d80</v>
          </cell>
          <cell r="D1973" t="str">
            <v>Адаптер Ø60/100 - Ø80. Состав: адаптер Ø60/100 - Ø80, соединительный хомут, прокладки и крепежные винты, переходник на котел для подключения воздуховода. Устанавливается непосредственно на котле. Для перехода с системы коаксиальных труб Ø60/100 на раздельную систему Ø80</v>
          </cell>
          <cell r="E1973" t="str">
            <v>NEW ADATT.D.60/100-80 SISTEMI SDOPPIATI</v>
          </cell>
          <cell r="F1973">
            <v>3.23</v>
          </cell>
          <cell r="G1973">
            <v>3.23</v>
          </cell>
          <cell r="H1973">
            <v>2.9550999999999998</v>
          </cell>
          <cell r="I1973">
            <v>3.3925900000000002</v>
          </cell>
          <cell r="J1973">
            <v>3.66675</v>
          </cell>
          <cell r="K1973">
            <v>387.6</v>
          </cell>
          <cell r="L1973">
            <v>226.1</v>
          </cell>
          <cell r="M1973">
            <v>260.04879999999997</v>
          </cell>
          <cell r="N1973">
            <v>0</v>
          </cell>
          <cell r="O1973">
            <v>2910.633581856001</v>
          </cell>
        </row>
        <row r="1974">
          <cell r="B1974" t="str">
            <v>3318368</v>
          </cell>
          <cell r="C1974" t="str">
            <v>Комплект раздельной системы d80</v>
          </cell>
          <cell r="D1974" t="str">
            <v xml:space="preserve">Комплект раздельной системы Ø80 для вертикального или горизонтального монтажа. Состав: 2 удлинения M/F длиной 1000 мм, комплект из 2-х отводов 90°, наконечник трубы забора воздуха, соединительные хомуты, прокладки и крепежные винты, адаптер Ø60/100 - Ø80 для раздельного дымохода, переходник на котел для подключения воздуховода. Устанавливается непосредственно на котле. Заказывать дополнительно с оголовком дымоудаления (3318031 или 3318027). </v>
          </cell>
          <cell r="E1974" t="str">
            <v>NEW KIT SCARICO SDOPPIATO D.80+80</v>
          </cell>
          <cell r="F1974">
            <v>17.407480000000003</v>
          </cell>
          <cell r="G1974">
            <v>17.420000000000002</v>
          </cell>
          <cell r="H1974">
            <v>17.755040000000001</v>
          </cell>
          <cell r="I1974">
            <v>17.42398</v>
          </cell>
          <cell r="J1974">
            <v>18.46942</v>
          </cell>
          <cell r="K1974">
            <v>2088.8976000000002</v>
          </cell>
          <cell r="L1974">
            <v>1219.4000000000001</v>
          </cell>
          <cell r="M1974">
            <v>1562.44352</v>
          </cell>
          <cell r="N1974">
            <v>0</v>
          </cell>
          <cell r="O1974">
            <v>12304.041959664</v>
          </cell>
        </row>
        <row r="1975">
          <cell r="B1975" t="str">
            <v>3318369</v>
          </cell>
          <cell r="C1975" t="str">
            <v>Адаптер d60/100-d80 конд.</v>
          </cell>
          <cell r="D1975" t="str">
            <v>Адаптер Ø60/100 - Ø80 для раздельной системы. Состав: адаптер Ø60/100 - Ø80 из PPS, соединительный хомут, прокладки и крепежные винты, переходник на котел для подключения воздуховода. Устанавливается непосредственно на котле. Для перехода с системы коаксиальных труб Ø60/100 на раздельную систему Ø80</v>
          </cell>
          <cell r="E1975" t="str">
            <v>ADAPTOR (60-80) FOR TWIN PIPE SYSTEMS</v>
          </cell>
          <cell r="F1975">
            <v>2.83</v>
          </cell>
          <cell r="G1975">
            <v>2.98</v>
          </cell>
          <cell r="H1975">
            <v>2.5554899999999998</v>
          </cell>
          <cell r="I1975">
            <v>2.34</v>
          </cell>
          <cell r="J1975">
            <v>2.4803999999999999</v>
          </cell>
          <cell r="K1975">
            <v>339.6</v>
          </cell>
          <cell r="L1975">
            <v>208.6</v>
          </cell>
          <cell r="M1975">
            <v>224.88311999999999</v>
          </cell>
          <cell r="N1975">
            <v>0</v>
          </cell>
          <cell r="O1975">
            <v>1587.6183173760007</v>
          </cell>
        </row>
        <row r="1976">
          <cell r="B1976" t="str">
            <v>3318370</v>
          </cell>
          <cell r="C1976" t="str">
            <v>Комплект раздельной системы d80 конд.</v>
          </cell>
          <cell r="D1976" t="str">
            <v>Комплект раздельной системы Ø80 для вертикального или горизонтального монтажа. Состав: адаптер Ø60/100 - Ø80 из PPS c прокладками и крепежными винтами, 2 удлинения M/F длиной 1000 мм из PPS, 2 отвода 90° из PPS, наконечник трубы забора воздуха, переходник для подключения к котлу. Устанавливается непосредственно на котле. Заказывать дополнительно с оголовком дымоудаления (3318031 или 3318027). ВНИМАНИЕ: не используется с котлом Genus Premium HP</v>
          </cell>
          <cell r="E1976" t="str">
            <v>NEW HORIZONTAL TWIN PIPE(80) FLUE KIT</v>
          </cell>
          <cell r="F1976">
            <v>12.19</v>
          </cell>
          <cell r="G1976">
            <v>12.83</v>
          </cell>
          <cell r="H1976">
            <v>11.081670000000001</v>
          </cell>
          <cell r="I1976">
            <v>10.09</v>
          </cell>
          <cell r="J1976">
            <v>10.695399999999999</v>
          </cell>
          <cell r="K1976">
            <v>1462.8</v>
          </cell>
          <cell r="L1976">
            <v>898.1</v>
          </cell>
          <cell r="M1976">
            <v>975.18696</v>
          </cell>
          <cell r="N1976">
            <v>0</v>
          </cell>
          <cell r="O1976">
            <v>6747.3778488480011</v>
          </cell>
        </row>
        <row r="1977">
          <cell r="B1977" t="str">
            <v>3318372</v>
          </cell>
          <cell r="C1977" t="str">
            <v>Комплект подкл. котла и коллектора CN</v>
          </cell>
          <cell r="D1977" t="str">
            <v>Комплект подключения котла и коллектора CN
Состав: смесительный термостатический клапан, сервопривод, электронная плата управления, датчик температуры NTC для входящей горячей воды</v>
          </cell>
          <cell r="E1977" t="str">
            <v>SOLAR KIT CN MOTORIZED</v>
          </cell>
          <cell r="F1977" t="str">
            <v>-</v>
          </cell>
          <cell r="G1977" t="str">
            <v>-</v>
          </cell>
          <cell r="H1977" t="e">
            <v>#N/A</v>
          </cell>
          <cell r="I1977">
            <v>0</v>
          </cell>
          <cell r="J1977">
            <v>45.540559999999999</v>
          </cell>
          <cell r="K1977">
            <v>0</v>
          </cell>
          <cell r="L1977">
            <v>0</v>
          </cell>
          <cell r="M1977" t="e">
            <v>#N/A</v>
          </cell>
          <cell r="N1977">
            <v>0</v>
          </cell>
          <cell r="O1977">
            <v>0</v>
          </cell>
        </row>
        <row r="1978">
          <cell r="B1978" t="str">
            <v>3318373</v>
          </cell>
          <cell r="C1978" t="str">
            <v>Комплект подкл. котла и коллектора CF1</v>
          </cell>
          <cell r="D1978" t="str">
            <v>Комплект подключения котла и коллектора CF1
Состав: смесительный термостатический клапан, сервопривод, электронная плата управления, датчик температуры NTC для входящей горячей воды</v>
          </cell>
          <cell r="E1978" t="str">
            <v>KIT SOLAR MANAGEMENT CF1</v>
          </cell>
          <cell r="F1978" t="str">
            <v>-</v>
          </cell>
          <cell r="G1978" t="str">
            <v>-</v>
          </cell>
          <cell r="H1978" t="e">
            <v>#N/A</v>
          </cell>
          <cell r="I1978">
            <v>0</v>
          </cell>
          <cell r="J1978">
            <v>62.106259999999999</v>
          </cell>
          <cell r="K1978">
            <v>0</v>
          </cell>
          <cell r="L1978">
            <v>0</v>
          </cell>
          <cell r="M1978" t="e">
            <v>#N/A</v>
          </cell>
          <cell r="N1978">
            <v>0</v>
          </cell>
          <cell r="O1978">
            <v>0</v>
          </cell>
        </row>
        <row r="1979">
          <cell r="B1979" t="str">
            <v>3318376</v>
          </cell>
          <cell r="C1979" t="str">
            <v>Комплект подкл. котла и коллектора CF1</v>
          </cell>
          <cell r="D1979" t="str">
            <v>Комплект подключения котла и коллектора CF1
Состав: ручной смесительный термостатический клапан, электронная плата управления, датчик температуры NTC для входящей горячей воды</v>
          </cell>
          <cell r="E1979" t="str">
            <v>KIT SOLAR MANAGEMENT CF1</v>
          </cell>
          <cell r="F1979" t="str">
            <v>-</v>
          </cell>
          <cell r="G1979" t="str">
            <v>-</v>
          </cell>
          <cell r="H1979" t="e">
            <v>#N/A</v>
          </cell>
          <cell r="I1979">
            <v>0</v>
          </cell>
          <cell r="J1979">
            <v>43.950679999999998</v>
          </cell>
          <cell r="K1979">
            <v>0</v>
          </cell>
          <cell r="L1979">
            <v>0</v>
          </cell>
          <cell r="M1979" t="e">
            <v>#N/A</v>
          </cell>
          <cell r="N1979">
            <v>0</v>
          </cell>
          <cell r="O1979">
            <v>18382.505668800004</v>
          </cell>
        </row>
        <row r="1980">
          <cell r="B1980" t="str">
            <v>3590497</v>
          </cell>
          <cell r="C1980" t="str">
            <v>Байпас-насос TP65-30/4 R3XXX</v>
          </cell>
          <cell r="D1980" t="str">
            <v>BYPASS INCL. PUMP TP65-30/4 R3XXX</v>
          </cell>
          <cell r="E1980" t="str">
            <v>BYPASS INCL. PUMP TP65-30/4 R3XXX</v>
          </cell>
          <cell r="F1980">
            <v>573.54163999999992</v>
          </cell>
          <cell r="G1980">
            <v>536.29999999999995</v>
          </cell>
          <cell r="H1980">
            <v>517.39125999999999</v>
          </cell>
          <cell r="I1980">
            <v>516.46821999999997</v>
          </cell>
          <cell r="J1980">
            <v>518.51215999999999</v>
          </cell>
          <cell r="K1980">
            <v>68824.996799999994</v>
          </cell>
          <cell r="L1980">
            <v>37541</v>
          </cell>
          <cell r="M1980">
            <v>45530.43088</v>
          </cell>
          <cell r="N1980">
            <v>0</v>
          </cell>
          <cell r="O1980">
            <v>0</v>
          </cell>
        </row>
        <row r="1981">
          <cell r="B1981" t="str">
            <v>3318397</v>
          </cell>
          <cell r="C1981" t="str">
            <v>UNITA' INCASSO ARISTON</v>
          </cell>
          <cell r="D1981" t="str">
            <v>Universal Unit for “built-in” boilers Bottom and lateral panels predisposed for hydraulic and exhaust fl ue connections. Includes installation template</v>
          </cell>
          <cell r="E1981" t="str">
            <v>UNITA' INCASSO ARISTON</v>
          </cell>
          <cell r="F1981" t="str">
            <v>-</v>
          </cell>
          <cell r="G1981" t="str">
            <v>-</v>
          </cell>
          <cell r="H1981" t="e">
            <v>#N/A</v>
          </cell>
          <cell r="I1981">
            <v>0</v>
          </cell>
          <cell r="J1981">
            <v>44.777910000000006</v>
          </cell>
          <cell r="K1981">
            <v>0</v>
          </cell>
          <cell r="L1981">
            <v>0</v>
          </cell>
          <cell r="M1981" t="e">
            <v>#N/A</v>
          </cell>
          <cell r="N1981">
            <v>0</v>
          </cell>
          <cell r="O1981">
            <v>0</v>
          </cell>
        </row>
        <row r="1982">
          <cell r="B1982" t="str">
            <v>3318400</v>
          </cell>
          <cell r="C1982" t="str">
            <v>KIT SCARICO FRONTALE PRETRANCIATO</v>
          </cell>
          <cell r="D1982" t="str">
            <v>Box’s upper panel for exhaust fl ue for “built-in”boilers</v>
          </cell>
          <cell r="E1982" t="str">
            <v>KIT SCARICO FRONTALE PRETRANCIATO</v>
          </cell>
          <cell r="F1982" t="str">
            <v>-</v>
          </cell>
          <cell r="G1982" t="str">
            <v>-</v>
          </cell>
          <cell r="H1982" t="e">
            <v>#N/A</v>
          </cell>
          <cell r="I1982">
            <v>0</v>
          </cell>
          <cell r="J1982">
            <v>5.34232</v>
          </cell>
          <cell r="K1982">
            <v>0</v>
          </cell>
          <cell r="L1982">
            <v>0</v>
          </cell>
          <cell r="M1982" t="e">
            <v>#N/A</v>
          </cell>
          <cell r="N1982">
            <v>0</v>
          </cell>
          <cell r="O1982">
            <v>0</v>
          </cell>
        </row>
        <row r="1983">
          <cell r="B1983" t="str">
            <v>3318401</v>
          </cell>
          <cell r="C1983" t="str">
            <v>Anti-freeze kit protection from freezing down to -20 °C with boiler connected to electric and gas network</v>
          </cell>
          <cell r="D1983" t="str">
            <v>Anti-freeze kit protection from freezing down to -20 °C with boiler connected to electric and gas network</v>
          </cell>
          <cell r="E1983" t="str">
            <v>KIT ANTIGELO NUOVA GAMMA (-20 GRADI C)</v>
          </cell>
          <cell r="F1983" t="str">
            <v>-</v>
          </cell>
          <cell r="G1983" t="str">
            <v>-</v>
          </cell>
          <cell r="H1983" t="e">
            <v>#N/A</v>
          </cell>
          <cell r="I1983">
            <v>0</v>
          </cell>
          <cell r="J1983">
            <v>24.671520000000001</v>
          </cell>
          <cell r="K1983">
            <v>0</v>
          </cell>
          <cell r="L1983">
            <v>0</v>
          </cell>
          <cell r="M1983" t="e">
            <v>#N/A</v>
          </cell>
          <cell r="N1983">
            <v>0</v>
          </cell>
          <cell r="O1983">
            <v>0</v>
          </cell>
        </row>
        <row r="1984">
          <cell r="B1984" t="str">
            <v>3318402</v>
          </cell>
          <cell r="C1984" t="str">
            <v>KIT 4 RUBINETTI CON DISCONETTORE</v>
          </cell>
          <cell r="D1984" t="str">
            <v>Kit 4 taps + disconnector includes: CH flow line/return pipes 3/4” gas tap 3/4” DHW inlet tap 1/2” DHW inlet/outlet pipes 1/2” disconnector for loading</v>
          </cell>
          <cell r="E1984" t="str">
            <v>KIT 4 RUBINETTI CON DISCONETTORE</v>
          </cell>
          <cell r="F1984" t="str">
            <v>-</v>
          </cell>
          <cell r="G1984" t="str">
            <v>-</v>
          </cell>
          <cell r="H1984" t="e">
            <v>#N/A</v>
          </cell>
          <cell r="I1984">
            <v>0</v>
          </cell>
          <cell r="J1984">
            <v>28.819680000000002</v>
          </cell>
          <cell r="K1984">
            <v>0</v>
          </cell>
          <cell r="L1984">
            <v>0</v>
          </cell>
          <cell r="M1984" t="e">
            <v>#N/A</v>
          </cell>
          <cell r="N1984">
            <v>0</v>
          </cell>
          <cell r="O1984">
            <v>0</v>
          </cell>
        </row>
        <row r="1985">
          <cell r="B1985" t="str">
            <v>3318405</v>
          </cell>
          <cell r="C1985" t="str">
            <v>KIT PROVA IMPIANTO</v>
          </cell>
          <cell r="D1985" t="str">
            <v>System performance test kit includes: system performance test pipe</v>
          </cell>
          <cell r="E1985" t="str">
            <v>KIT PROVA IMPIANTO</v>
          </cell>
          <cell r="F1985" t="str">
            <v>-</v>
          </cell>
          <cell r="G1985" t="str">
            <v>-</v>
          </cell>
          <cell r="H1985" t="e">
            <v>#N/A</v>
          </cell>
          <cell r="I1985">
            <v>0</v>
          </cell>
          <cell r="J1985">
            <v>6.56968</v>
          </cell>
          <cell r="K1985">
            <v>0</v>
          </cell>
          <cell r="L1985">
            <v>0</v>
          </cell>
          <cell r="M1985" t="e">
            <v>#N/A</v>
          </cell>
          <cell r="N1985">
            <v>0</v>
          </cell>
          <cell r="O1985">
            <v>0</v>
          </cell>
        </row>
        <row r="1986">
          <cell r="B1986" t="str">
            <v>3318406</v>
          </cell>
          <cell r="C1986" t="str">
            <v>KIT 2 RUBINETTI TUBISTERIA E RACCORDI</v>
          </cell>
          <cell r="D1986" t="str">
            <v>Kit 2 taps (gas and cold water) -Tray connections Includes: CH flow linet/return pipes 3/4” gas tap 3/4” DHW inlet tap 1/2”m-f DHW inlet/outlet pipes 1/2” Gasket</v>
          </cell>
          <cell r="E1986" t="str">
            <v>KIT 2 RUBINETTI TUBISTERIA E RACCORDI</v>
          </cell>
          <cell r="F1986" t="str">
            <v>-</v>
          </cell>
          <cell r="G1986" t="str">
            <v>-</v>
          </cell>
          <cell r="H1986" t="e">
            <v>#N/A</v>
          </cell>
          <cell r="I1986">
            <v>0</v>
          </cell>
          <cell r="J1986">
            <v>15.99164</v>
          </cell>
          <cell r="K1986">
            <v>0</v>
          </cell>
          <cell r="L1986">
            <v>0</v>
          </cell>
          <cell r="M1986" t="e">
            <v>#N/A</v>
          </cell>
          <cell r="N1986">
            <v>0</v>
          </cell>
          <cell r="O1986">
            <v>0</v>
          </cell>
        </row>
        <row r="1987">
          <cell r="B1987" t="str">
            <v>3318408</v>
          </cell>
          <cell r="C1987" t="str">
            <v>Комплект подкл. (трубы,краны)</v>
          </cell>
          <cell r="D1987" t="str">
            <v>Комплект подключения (трубы, краны) для встраиваемых котлов</v>
          </cell>
          <cell r="E1987" t="str">
            <v>KIT SOLARE INCASSO</v>
          </cell>
          <cell r="F1987">
            <v>54.64752</v>
          </cell>
          <cell r="G1987">
            <v>54.65</v>
          </cell>
          <cell r="H1987">
            <v>50.253330000000005</v>
          </cell>
          <cell r="I1987">
            <v>46.415710000000004</v>
          </cell>
          <cell r="J1987">
            <v>46.415709999999997</v>
          </cell>
          <cell r="K1987">
            <v>6557.7024000000001</v>
          </cell>
          <cell r="L1987">
            <v>3825.5</v>
          </cell>
          <cell r="M1987">
            <v>4422.2930400000005</v>
          </cell>
          <cell r="N1987">
            <v>0</v>
          </cell>
          <cell r="O1987">
            <v>11510.232800976002</v>
          </cell>
        </row>
        <row r="1988">
          <cell r="B1988" t="str">
            <v>3318415</v>
          </cell>
          <cell r="C1988" t="str">
            <v xml:space="preserve">MGs X </v>
          </cell>
          <cell r="D1988" t="str">
            <v>MGs X0 модуль подключения системы солнечного теплоснабжения 
(для котлов до 28 кВт)
Состав: металлический шкаф, кран, гибкая подводка, медные трубки для подключения бойлера, теплообменник ГВС, ручной термостатический смесительный клапан</v>
          </cell>
          <cell r="E1988" t="str">
            <v>KIT GESTIONE SOLARE COLLETTIVO</v>
          </cell>
          <cell r="F1988" t="str">
            <v>-</v>
          </cell>
          <cell r="G1988" t="str">
            <v>-</v>
          </cell>
          <cell r="H1988" t="e">
            <v>#N/A</v>
          </cell>
          <cell r="I1988">
            <v>0</v>
          </cell>
          <cell r="J1988">
            <v>89.257990000000007</v>
          </cell>
          <cell r="K1988">
            <v>0</v>
          </cell>
          <cell r="L1988">
            <v>0</v>
          </cell>
          <cell r="M1988" t="e">
            <v>#N/A</v>
          </cell>
          <cell r="N1988">
            <v>0</v>
          </cell>
          <cell r="O1988">
            <v>0</v>
          </cell>
        </row>
        <row r="1989">
          <cell r="B1989" t="str">
            <v>3590629</v>
          </cell>
          <cell r="C1989" t="str">
            <v>PUMP KIT YONOS PARA 30/7,5 PWM</v>
          </cell>
          <cell r="D1989" t="str">
            <v>PUMP KIT YONOS PARA 30/7,5 PWM TH-L EVO</v>
          </cell>
          <cell r="E1989" t="str">
            <v>PUMP KIT YONOS PARA 30/7,5 PWM TH-L EVO</v>
          </cell>
          <cell r="F1989" t="str">
            <v>-</v>
          </cell>
          <cell r="G1989" t="str">
            <v>-</v>
          </cell>
          <cell r="H1989" t="e">
            <v>#N/A</v>
          </cell>
          <cell r="I1989">
            <v>0</v>
          </cell>
          <cell r="J1989">
            <v>62.509920000000001</v>
          </cell>
          <cell r="K1989">
            <v>0</v>
          </cell>
          <cell r="L1989">
            <v>0</v>
          </cell>
          <cell r="M1989" t="e">
            <v>#N/A</v>
          </cell>
          <cell r="N1989">
            <v>0</v>
          </cell>
          <cell r="O1989">
            <v>0</v>
          </cell>
        </row>
        <row r="1990">
          <cell r="B1990" t="str">
            <v>3318431</v>
          </cell>
          <cell r="C1990" t="str">
            <v>Storage carton-plastic template kit (5 pcs)</v>
          </cell>
          <cell r="D1990" t="str">
            <v>Storage carton-plastic template kit (5 pcs)</v>
          </cell>
          <cell r="E1990" t="str">
            <v>DIMA NUOVA CALDAIA DA ESTERNI</v>
          </cell>
          <cell r="F1990" t="str">
            <v>-</v>
          </cell>
          <cell r="G1990" t="str">
            <v>-</v>
          </cell>
          <cell r="H1990" t="e">
            <v>#N/A</v>
          </cell>
          <cell r="I1990">
            <v>0</v>
          </cell>
          <cell r="J1990">
            <v>26.24663</v>
          </cell>
          <cell r="K1990">
            <v>0</v>
          </cell>
          <cell r="L1990">
            <v>0</v>
          </cell>
          <cell r="M1990" t="e">
            <v>#N/A</v>
          </cell>
          <cell r="N1990">
            <v>0</v>
          </cell>
          <cell r="O1990">
            <v>0</v>
          </cell>
        </row>
        <row r="1991">
          <cell r="B1991" t="str">
            <v>3318432</v>
          </cell>
          <cell r="C1991" t="str">
            <v>Картонно-пластиковый шаблон 5шт. Clas B</v>
          </cell>
          <cell r="D1991" t="str">
            <v>Картонно-пластиковый шаблон Clas B
5 шт. в комплекте</v>
          </cell>
          <cell r="E1991" t="str">
            <v>DIME CARTONPLAST. BOLLITORE 5p</v>
          </cell>
          <cell r="F1991">
            <v>24.523019999999999</v>
          </cell>
          <cell r="G1991">
            <v>24.52</v>
          </cell>
          <cell r="H1991">
            <v>31.07084</v>
          </cell>
          <cell r="I1991">
            <v>26.24663</v>
          </cell>
          <cell r="J1991">
            <v>26.24663</v>
          </cell>
          <cell r="K1991">
            <v>2942.7624000000001</v>
          </cell>
          <cell r="L1991">
            <v>1716.3999999999999</v>
          </cell>
          <cell r="M1991">
            <v>2734.2339200000001</v>
          </cell>
          <cell r="N1991">
            <v>0</v>
          </cell>
          <cell r="O1991">
            <v>5424.3625843680011</v>
          </cell>
        </row>
        <row r="1992">
          <cell r="B1992" t="str">
            <v>3318434</v>
          </cell>
          <cell r="C1992" t="str">
            <v>Комплект подкл. котла со встр.бойлером</v>
          </cell>
          <cell r="D1992" t="str">
            <v>Комплект подключения котла со встроенным бойлером
Состав: гибкие трубки подачи/возврата контура отопления и краны 3/4”М, гибкие трубки подачи/возврата контура ГВС и краны 1/2”М, газовая подводка 3/4”M, газовый кран 3/4”М, прокладки, кронштейн</v>
          </cell>
          <cell r="E1992" t="str">
            <v>KIT BARRETTA CALDAIA BOLLITORE GALILEO</v>
          </cell>
          <cell r="F1992">
            <v>49.820230000000002</v>
          </cell>
          <cell r="G1992">
            <v>49.58</v>
          </cell>
          <cell r="H1992">
            <v>46.811709999999998</v>
          </cell>
          <cell r="I1992">
            <v>36.029360000000004</v>
          </cell>
          <cell r="J1992">
            <v>36.029360000000004</v>
          </cell>
          <cell r="K1992">
            <v>5978.4276</v>
          </cell>
          <cell r="L1992">
            <v>3470.6</v>
          </cell>
          <cell r="M1992">
            <v>4119.43048</v>
          </cell>
          <cell r="N1992">
            <v>0</v>
          </cell>
          <cell r="O1992">
            <v>11113.328221632004</v>
          </cell>
        </row>
        <row r="1993">
          <cell r="B1993" t="str">
            <v>3318435</v>
          </cell>
          <cell r="C1993" t="str">
            <v>Комплект подкл. котла со встр.бойлером</v>
          </cell>
          <cell r="D1993" t="str">
            <v>Комплект подключения котла со встроенным бойлером
Состав: гибкие трубки подачи/возврата контура отопления и краны 3/4”М, гибкие трубки подачи/возврата контура ГВС и краны 1/2”М, газовая подводка 3/4”M, газовый кран 3/4”М, прокладки</v>
          </cell>
          <cell r="E1993" t="str">
            <v>KIT IDRAULICO BOLL. (TUBI+4 RUBINETTI)</v>
          </cell>
          <cell r="F1993">
            <v>29.206050000000001</v>
          </cell>
          <cell r="G1993">
            <v>29.14</v>
          </cell>
          <cell r="H1993">
            <v>26.247410000000002</v>
          </cell>
          <cell r="I1993">
            <v>22.914460000000002</v>
          </cell>
          <cell r="J1993">
            <v>22.914459999999998</v>
          </cell>
          <cell r="K1993">
            <v>3504.7260000000001</v>
          </cell>
          <cell r="L1993">
            <v>2039.8</v>
          </cell>
          <cell r="M1993">
            <v>2309.7720800000002</v>
          </cell>
          <cell r="N1993">
            <v>0</v>
          </cell>
          <cell r="O1993">
            <v>7144.282428192002</v>
          </cell>
        </row>
        <row r="1994">
          <cell r="B1994" t="str">
            <v>3318439</v>
          </cell>
          <cell r="C1994" t="str">
            <v>Комплект коаксиал.d80-125-1000мм HP45-65</v>
          </cell>
          <cell r="D1994" t="str">
            <v>Комплект коаксиальный ∅80/12501000 мм для горизонтального монтажа
Состав: участок трубы для отвода продуктов сгорания/притока воздуха ∅80/125, длиной 1000 мм; коаксиальный отвод 90°; оголовок дымохода; соединительные хомуты (2шт.), прокладки и крепежные винты; декоративные манжеты из EPDM (внутренняя и внешняя)</v>
          </cell>
          <cell r="E1994" t="str">
            <v>HORIZONTAL COAXIAL KIT 80/125 HP 45-65</v>
          </cell>
          <cell r="F1994" t="str">
            <v>-</v>
          </cell>
          <cell r="G1994" t="str">
            <v>-</v>
          </cell>
          <cell r="H1994" t="e">
            <v>#N/A</v>
          </cell>
          <cell r="I1994">
            <v>0</v>
          </cell>
          <cell r="J1994">
            <v>25.938200000000002</v>
          </cell>
          <cell r="K1994">
            <v>0</v>
          </cell>
          <cell r="L1994">
            <v>0</v>
          </cell>
          <cell r="M1994" t="e">
            <v>#N/A</v>
          </cell>
          <cell r="N1994">
            <v>0</v>
          </cell>
          <cell r="O1994">
            <v>0</v>
          </cell>
        </row>
        <row r="1995">
          <cell r="B1995" t="str">
            <v>3318441</v>
          </cell>
          <cell r="C1995" t="str">
            <v>Соединительный комплект: только система Genus Premium с принудительной циркуляцией (водонагреватель с двумя спиральными теплообменниками): термостатический смесительный клапан, интерфейсную печатную плату, два датчика NTC для солнечной батареи, гибкую наполнительную трубку.</v>
          </cell>
          <cell r="D1995" t="str">
            <v>Соединительный комплект: только система Genus Premium с принудительной циркуляцией (водонагреватель с двумя спиральными теплообменниками): термостатический смесительный клапан, интерфейсную печатную плату, два датчика NTC для солнечной батареи, гибкую наполнительную трубку.</v>
          </cell>
          <cell r="E1995" t="str">
            <v>SOLAR KIT MANAGEMENT CF1 EE WITHOUT 3WV</v>
          </cell>
          <cell r="F1995" t="str">
            <v>-</v>
          </cell>
          <cell r="G1995" t="str">
            <v>-</v>
          </cell>
          <cell r="H1995" t="e">
            <v>#N/A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 t="e">
            <v>#N/A</v>
          </cell>
          <cell r="N1995">
            <v>0</v>
          </cell>
          <cell r="O1995">
            <v>0</v>
          </cell>
        </row>
        <row r="1996">
          <cell r="B1996" t="str">
            <v>3318446</v>
          </cell>
          <cell r="C1996" t="str">
            <v>KIT ADATTATORE INCASSO NUOVA GAMMA
Per realizzare partenza verticale utilizzando una caldaia incasso all’interno delle unità
da incasso della precedente gamma (3318157 o 3318189)</v>
          </cell>
          <cell r="D1996" t="str">
            <v>KIT ADATTATORE INCASSO NUOVA GAMMA
Per realizzare partenza verticale utilizzando una caldaia incasso all’interno delle unità
da incasso della precedente gamma (3318157 o 3318189)</v>
          </cell>
          <cell r="E1996" t="str">
            <v>KIT FUMI SDOP SOST VECCHIA CALDIAINCASSO</v>
          </cell>
          <cell r="F1996" t="str">
            <v>-</v>
          </cell>
          <cell r="G1996" t="str">
            <v>-</v>
          </cell>
          <cell r="H1996" t="e">
            <v>#N/A</v>
          </cell>
          <cell r="I1996">
            <v>0</v>
          </cell>
          <cell r="J1996">
            <v>19.793590000000002</v>
          </cell>
          <cell r="K1996">
            <v>0</v>
          </cell>
          <cell r="L1996">
            <v>0</v>
          </cell>
          <cell r="M1996" t="e">
            <v>#N/A</v>
          </cell>
          <cell r="N1996">
            <v>0</v>
          </cell>
          <cell r="O1996">
            <v>0</v>
          </cell>
        </row>
        <row r="1997">
          <cell r="B1997" t="str">
            <v>3590630</v>
          </cell>
          <cell r="C1997" t="str">
            <v>PUMP KIT STRATOS PARA 30/1-9 PWM</v>
          </cell>
          <cell r="D1997" t="str">
            <v>PUMP KIT STRATOS PARA 30/1-9 PWM TH-L EVO</v>
          </cell>
          <cell r="E1997" t="str">
            <v>PUMP KIT STRATOS PARA 30/1-9 PWM TH-L EVO</v>
          </cell>
          <cell r="F1997" t="str">
            <v>-</v>
          </cell>
          <cell r="G1997" t="str">
            <v>-</v>
          </cell>
          <cell r="H1997" t="e">
            <v>#N/A</v>
          </cell>
          <cell r="I1997">
            <v>0</v>
          </cell>
          <cell r="J1997">
            <v>101.44144</v>
          </cell>
          <cell r="K1997">
            <v>0</v>
          </cell>
          <cell r="L1997">
            <v>0</v>
          </cell>
          <cell r="M1997" t="e">
            <v>#N/A</v>
          </cell>
          <cell r="N1997">
            <v>0</v>
          </cell>
          <cell r="O1997">
            <v>0</v>
          </cell>
        </row>
        <row r="1998">
          <cell r="B1998" t="str">
            <v>3590631</v>
          </cell>
          <cell r="C1998" t="str">
            <v>PUMP KIT STRATOS PARA 30/1-8 PWM</v>
          </cell>
          <cell r="D1998" t="str">
            <v>PUMP KIT STRATOS PARA 30/1-8 PWM TH-L EVO</v>
          </cell>
          <cell r="E1998" t="str">
            <v>PUMP KIT STRATOS PARA 30/1-8 PWM TH-L EVO</v>
          </cell>
          <cell r="F1998" t="str">
            <v>-</v>
          </cell>
          <cell r="G1998" t="str">
            <v>-</v>
          </cell>
          <cell r="H1998" t="e">
            <v>#N/A</v>
          </cell>
          <cell r="I1998">
            <v>0</v>
          </cell>
          <cell r="J1998">
            <v>127.69538</v>
          </cell>
          <cell r="K1998">
            <v>0</v>
          </cell>
          <cell r="L1998">
            <v>0</v>
          </cell>
          <cell r="M1998" t="e">
            <v>#N/A</v>
          </cell>
          <cell r="N1998">
            <v>0</v>
          </cell>
          <cell r="O1998">
            <v>0</v>
          </cell>
        </row>
        <row r="1999">
          <cell r="B1999" t="str">
            <v>3590632</v>
          </cell>
          <cell r="C1999" t="str">
            <v>Насосная группа (модулируемая) HP 85-150</v>
          </cell>
          <cell r="D1999" t="str">
            <v>Насосная группа (модулируемая) HP 85-150</v>
          </cell>
          <cell r="E1999" t="str">
            <v>SPEED CONTR. PUMP GHP 85-150</v>
          </cell>
          <cell r="F1999">
            <v>151.48999999999998</v>
          </cell>
          <cell r="G1999">
            <v>151.49</v>
          </cell>
          <cell r="H1999">
            <v>151.49</v>
          </cell>
          <cell r="I1999">
            <v>151.49</v>
          </cell>
          <cell r="J1999">
            <v>151.49</v>
          </cell>
          <cell r="K1999">
            <v>18178.8</v>
          </cell>
          <cell r="L1999">
            <v>10604.300000000001</v>
          </cell>
          <cell r="M1999">
            <v>13331.12</v>
          </cell>
          <cell r="N1999">
            <v>0</v>
          </cell>
          <cell r="O1999">
            <v>65356.954065312013</v>
          </cell>
        </row>
        <row r="2000">
          <cell r="B2000" t="str">
            <v>3590636</v>
          </cell>
          <cell r="C2000" t="str">
            <v>STRATOS PARA 30/1-9 PWM насосная группа</v>
          </cell>
          <cell r="D2000" t="str">
            <v>Насосная группа (модулируемая) HP 85-100</v>
          </cell>
          <cell r="E2000" t="str">
            <v>PUMP KIT STRATOS PARA 30/1-9 PWM EVO HP</v>
          </cell>
          <cell r="F2000">
            <v>111.07647</v>
          </cell>
          <cell r="G2000">
            <v>111.08</v>
          </cell>
          <cell r="H2000">
            <v>111.07646999999999</v>
          </cell>
          <cell r="I2000">
            <v>105.06384</v>
          </cell>
          <cell r="J2000">
            <v>95.9101</v>
          </cell>
          <cell r="K2000">
            <v>13329.1764</v>
          </cell>
          <cell r="L2000">
            <v>7775.5999999999995</v>
          </cell>
          <cell r="M2000">
            <v>9774.7293599999994</v>
          </cell>
          <cell r="N2000">
            <v>0</v>
          </cell>
          <cell r="O2000">
            <v>50936.087682480014</v>
          </cell>
        </row>
        <row r="2001">
          <cell r="B2001" t="str">
            <v>3590637</v>
          </cell>
          <cell r="C2001" t="str">
            <v>STRATOS PARA 30/1-8 PWM насосная группа</v>
          </cell>
          <cell r="D2001" t="str">
            <v>Насосная группа (модулируемая) HP 115-150</v>
          </cell>
          <cell r="E2001" t="str">
            <v>PUMP KIT STRATOS PARA 30/1-8 PWM EVO HP</v>
          </cell>
          <cell r="F2001">
            <v>145.20823000000001</v>
          </cell>
          <cell r="G2001">
            <v>145.21</v>
          </cell>
          <cell r="H2001">
            <v>145.20822999999999</v>
          </cell>
          <cell r="I2001">
            <v>140.97427999999999</v>
          </cell>
          <cell r="J2001">
            <v>130.05128999999999</v>
          </cell>
          <cell r="K2001">
            <v>17424.9876</v>
          </cell>
          <cell r="L2001">
            <v>10164.700000000001</v>
          </cell>
          <cell r="M2001">
            <v>12778.32424</v>
          </cell>
          <cell r="N2001">
            <v>0</v>
          </cell>
          <cell r="O2001">
            <v>66150.763224000024</v>
          </cell>
        </row>
        <row r="2002">
          <cell r="B2002" t="str">
            <v>3318471</v>
          </cell>
          <cell r="C2002" t="str">
            <v>Комплект подкл. Premium MACC CF1</v>
          </cell>
          <cell r="D2002" t="str">
            <v>Комплект подключения Premium MACC CF1</v>
          </cell>
          <cell r="E2002" t="str">
            <v>KIT GESTIONE SOLARE PER MACC-1S</v>
          </cell>
          <cell r="F2002">
            <v>11.792695833333333</v>
          </cell>
          <cell r="G2002">
            <v>20.22</v>
          </cell>
          <cell r="H2002">
            <v>16.080948863636362</v>
          </cell>
          <cell r="I2002">
            <v>16.64851176470588</v>
          </cell>
          <cell r="J2002">
            <v>20.216049999999999</v>
          </cell>
          <cell r="K2002">
            <v>1415.1234999999999</v>
          </cell>
          <cell r="L2002">
            <v>1415.3999999999999</v>
          </cell>
          <cell r="M2002">
            <v>1415.1234999999999</v>
          </cell>
          <cell r="N2002">
            <v>0</v>
          </cell>
          <cell r="O2002">
            <v>0</v>
          </cell>
        </row>
        <row r="2003">
          <cell r="B2003" t="str">
            <v>3318472</v>
          </cell>
          <cell r="C2003" t="str">
            <v>Комплект подкл. Premium MACC CF2</v>
          </cell>
          <cell r="D2003" t="str">
            <v>Комплект подключения Premium MACC CF2</v>
          </cell>
          <cell r="E2003" t="str">
            <v>KIT GESTIONE SOLARE PER MACC-2S</v>
          </cell>
          <cell r="F2003">
            <v>12.068678583333334</v>
          </cell>
          <cell r="G2003">
            <v>20.69</v>
          </cell>
          <cell r="H2003">
            <v>16.457288977272729</v>
          </cell>
          <cell r="I2003">
            <v>17.038134470588236</v>
          </cell>
          <cell r="J2003">
            <v>18.332169999999998</v>
          </cell>
          <cell r="K2003">
            <v>1448.24143</v>
          </cell>
          <cell r="L2003">
            <v>1448.3000000000002</v>
          </cell>
          <cell r="M2003">
            <v>1448.24143</v>
          </cell>
          <cell r="N2003">
            <v>0</v>
          </cell>
          <cell r="O2003">
            <v>0</v>
          </cell>
        </row>
        <row r="2004">
          <cell r="B2004" t="str">
            <v>3318484</v>
          </cell>
          <cell r="C2004" t="str">
            <v>Комплект подкл. (трубы,краны) э/привод</v>
          </cell>
          <cell r="D2004" t="str">
            <v>Комплект подключения (трубы, краны) с электроприводом для встраиваемых котлов</v>
          </cell>
          <cell r="E2004" t="str">
            <v>KIT SOLARE BUILT IN MOTORIZZATO</v>
          </cell>
          <cell r="F2004">
            <v>39.146840833333343</v>
          </cell>
          <cell r="G2004">
            <v>67.11</v>
          </cell>
          <cell r="H2004">
            <v>53.382055681818194</v>
          </cell>
          <cell r="I2004">
            <v>55.266128235294126</v>
          </cell>
          <cell r="J2004">
            <v>67.108869999999996</v>
          </cell>
          <cell r="K2004">
            <v>4697.6209000000008</v>
          </cell>
          <cell r="L2004">
            <v>4697.7</v>
          </cell>
          <cell r="M2004">
            <v>4697.6209000000008</v>
          </cell>
          <cell r="N2004">
            <v>0</v>
          </cell>
          <cell r="O2004">
            <v>19316.022861408004</v>
          </cell>
        </row>
        <row r="2005">
          <cell r="B2005" t="str">
            <v>3590670</v>
          </cell>
          <cell r="C2005" t="str">
            <v>SPEED CONTR. PUMP XL 150-200</v>
          </cell>
          <cell r="D2005" t="str">
            <v>SPEED CONTR. PUMP XL 150-201</v>
          </cell>
          <cell r="E2005" t="str">
            <v>SPEED CONTR. PUMP XL 150-202</v>
          </cell>
          <cell r="F2005">
            <v>636.55148999999994</v>
          </cell>
          <cell r="G2005">
            <v>619.91999999999996</v>
          </cell>
          <cell r="H2005">
            <v>520.22667999999999</v>
          </cell>
          <cell r="I2005">
            <v>493.19689999999997</v>
          </cell>
          <cell r="J2005">
            <v>484.32432999999997</v>
          </cell>
          <cell r="K2005">
            <v>76386.178799999994</v>
          </cell>
          <cell r="L2005">
            <v>43394.399999999994</v>
          </cell>
          <cell r="M2005">
            <v>45779.947840000001</v>
          </cell>
          <cell r="N2005">
            <v>0</v>
          </cell>
          <cell r="O2005">
            <v>0</v>
          </cell>
        </row>
        <row r="2006">
          <cell r="B2006" t="str">
            <v>3590671</v>
          </cell>
          <cell r="C2006" t="str">
            <v>SPEED CONTR. PUMP XL 250</v>
          </cell>
          <cell r="D2006" t="str">
            <v>SPEED CONTR. PUMP XL 251</v>
          </cell>
          <cell r="E2006" t="str">
            <v>SPEED CONTR. PUMP XL 252</v>
          </cell>
          <cell r="F2006">
            <v>714.95425</v>
          </cell>
          <cell r="G2006">
            <v>691.85</v>
          </cell>
          <cell r="H2006">
            <v>584.74356</v>
          </cell>
          <cell r="I2006">
            <v>554.94042000000002</v>
          </cell>
          <cell r="J2006">
            <v>542.87527999999998</v>
          </cell>
          <cell r="K2006">
            <v>85794.51</v>
          </cell>
          <cell r="L2006">
            <v>48429.5</v>
          </cell>
          <cell r="M2006">
            <v>51457.433280000005</v>
          </cell>
          <cell r="N2006">
            <v>0</v>
          </cell>
          <cell r="O2006">
            <v>0</v>
          </cell>
        </row>
        <row r="2007">
          <cell r="B2007" t="str">
            <v>3318534</v>
          </cell>
          <cell r="C2007" t="str">
            <v>Upward installation hydraulic kit</v>
          </cell>
          <cell r="D2007" t="str">
            <v>Upward installation hydraulic kit</v>
          </cell>
          <cell r="E2007" t="str">
            <v>COLUMN HYDRAULIC KIT (TOP) IT PI RDC</v>
          </cell>
          <cell r="F2007" t="str">
            <v>-</v>
          </cell>
          <cell r="G2007" t="str">
            <v>-</v>
          </cell>
          <cell r="H2007" t="e">
            <v>#N/A</v>
          </cell>
          <cell r="I2007">
            <v>0</v>
          </cell>
          <cell r="J2007">
            <v>106.26559</v>
          </cell>
          <cell r="K2007">
            <v>0</v>
          </cell>
          <cell r="L2007">
            <v>0</v>
          </cell>
          <cell r="M2007" t="e">
            <v>#N/A</v>
          </cell>
          <cell r="N2007">
            <v>0</v>
          </cell>
          <cell r="O2007">
            <v>0</v>
          </cell>
        </row>
        <row r="2008">
          <cell r="B2008" t="str">
            <v>3318564</v>
          </cell>
          <cell r="C2008" t="str">
            <v>Collector solar probe for solar manager
add to 3318486 for the realizationd of forced circulation solar
systems with motorized mixing valve. Includes:collector probe</v>
          </cell>
          <cell r="D2008" t="str">
            <v>Collector solar probe for solar manager
add to 3318486 for the realizationd of forced circulation solar
systems with motorized mixing valve. Includes:collector probe</v>
          </cell>
          <cell r="E2008" t="str">
            <v>SONDA SOLARE COLLETT PER SOLAR MANAGER</v>
          </cell>
          <cell r="F2008" t="str">
            <v>-</v>
          </cell>
          <cell r="G2008" t="str">
            <v>-</v>
          </cell>
          <cell r="H2008" t="e">
            <v>#N/A</v>
          </cell>
          <cell r="I2008">
            <v>0</v>
          </cell>
          <cell r="J2008">
            <v>3.5899399999999999</v>
          </cell>
          <cell r="K2008">
            <v>0</v>
          </cell>
          <cell r="L2008">
            <v>0</v>
          </cell>
          <cell r="M2008" t="e">
            <v>#N/A</v>
          </cell>
          <cell r="N2008">
            <v>0</v>
          </cell>
          <cell r="O2008">
            <v>0</v>
          </cell>
        </row>
        <row r="2009">
          <cell r="B2009" t="str">
            <v>3318579</v>
          </cell>
          <cell r="C2009" t="str">
            <v>Right/left installation hydraulic kit</v>
          </cell>
          <cell r="D2009" t="str">
            <v>Right/left installation hydraulic kit</v>
          </cell>
          <cell r="E2009" t="str">
            <v>COLUMN HYDRAULIC KIT (RIGHT) IT PI RDC</v>
          </cell>
          <cell r="F2009" t="str">
            <v>-</v>
          </cell>
          <cell r="G2009" t="str">
            <v>-</v>
          </cell>
          <cell r="H2009" t="e">
            <v>#N/A</v>
          </cell>
          <cell r="I2009">
            <v>0</v>
          </cell>
          <cell r="J2009">
            <v>85.906940000000006</v>
          </cell>
          <cell r="K2009">
            <v>0</v>
          </cell>
          <cell r="L2009">
            <v>0</v>
          </cell>
          <cell r="M2009" t="e">
            <v>#N/A</v>
          </cell>
          <cell r="N2009">
            <v>0</v>
          </cell>
          <cell r="O2009">
            <v>0</v>
          </cell>
        </row>
        <row r="2010">
          <cell r="B2010" t="str">
            <v>3318584</v>
          </cell>
          <cell r="C2010" t="str">
            <v>Right/left installation hydraulic kit</v>
          </cell>
          <cell r="D2010" t="str">
            <v>Right/left installation hydraulic kit</v>
          </cell>
          <cell r="E2010" t="str">
            <v>COLUMN HYDRAULIC KIT (LEFT) IT PI RDC</v>
          </cell>
          <cell r="F2010" t="str">
            <v>-</v>
          </cell>
          <cell r="G2010" t="str">
            <v>-</v>
          </cell>
          <cell r="H2010" t="e">
            <v>#N/A</v>
          </cell>
          <cell r="I2010">
            <v>0</v>
          </cell>
          <cell r="J2010">
            <v>86.272480000000002</v>
          </cell>
          <cell r="K2010">
            <v>0</v>
          </cell>
          <cell r="L2010">
            <v>0</v>
          </cell>
          <cell r="M2010" t="e">
            <v>#N/A</v>
          </cell>
          <cell r="N2010">
            <v>0</v>
          </cell>
          <cell r="O2010">
            <v>0</v>
          </cell>
        </row>
        <row r="2011">
          <cell r="B2011" t="str">
            <v>3590672</v>
          </cell>
          <cell r="C2011" t="str">
            <v>SPEED CONTR. PUMP XL 300-400</v>
          </cell>
          <cell r="D2011" t="str">
            <v>SPEED CONTR. PUMP XL 300-401</v>
          </cell>
          <cell r="E2011" t="str">
            <v>SPEED CONTR. PUMP XL 300-402</v>
          </cell>
          <cell r="F2011">
            <v>947.02742999999998</v>
          </cell>
          <cell r="G2011">
            <v>895.01</v>
          </cell>
          <cell r="H2011">
            <v>772.61877000000015</v>
          </cell>
          <cell r="I2011">
            <v>729.40007000000003</v>
          </cell>
          <cell r="J2011">
            <v>711.90293999999994</v>
          </cell>
          <cell r="K2011">
            <v>113643.2916</v>
          </cell>
          <cell r="L2011">
            <v>62650.7</v>
          </cell>
          <cell r="M2011">
            <v>67990.451760000011</v>
          </cell>
          <cell r="N2011">
            <v>0</v>
          </cell>
          <cell r="O2011">
            <v>0</v>
          </cell>
        </row>
        <row r="2012">
          <cell r="B2012" t="str">
            <v>3590673</v>
          </cell>
          <cell r="C2012" t="str">
            <v>SPEED CONTR. PUMP XL 500</v>
          </cell>
          <cell r="D2012" t="str">
            <v>SPEED CONTR. PUMP XL 500</v>
          </cell>
          <cell r="E2012" t="str">
            <v>SPEED CONTR. PUMP XL 500</v>
          </cell>
          <cell r="F2012">
            <v>1029.3035399999999</v>
          </cell>
          <cell r="G2012">
            <v>983.64</v>
          </cell>
          <cell r="H2012">
            <v>851.13983000000007</v>
          </cell>
          <cell r="I2012">
            <v>807.75047000000006</v>
          </cell>
          <cell r="J2012">
            <v>789.18264999999997</v>
          </cell>
          <cell r="K2012">
            <v>123516.42479999999</v>
          </cell>
          <cell r="L2012">
            <v>68854.8</v>
          </cell>
          <cell r="M2012">
            <v>74900.305040000007</v>
          </cell>
          <cell r="N2012">
            <v>0</v>
          </cell>
          <cell r="O2012">
            <v>0</v>
          </cell>
        </row>
        <row r="2013">
          <cell r="B2013" t="str">
            <v>3318587</v>
          </cell>
          <cell r="C2013" t="str">
            <v>Only tap kit</v>
          </cell>
          <cell r="D2013" t="str">
            <v>Only tap kit</v>
          </cell>
          <cell r="E2013" t="str">
            <v>COLUMN TAPS ONLY KIT IT PI RDC</v>
          </cell>
          <cell r="F2013" t="str">
            <v>-</v>
          </cell>
          <cell r="G2013" t="str">
            <v>-</v>
          </cell>
          <cell r="H2013" t="e">
            <v>#N/A</v>
          </cell>
          <cell r="I2013">
            <v>0</v>
          </cell>
          <cell r="J2013">
            <v>53.552339999999994</v>
          </cell>
          <cell r="K2013">
            <v>0</v>
          </cell>
          <cell r="L2013">
            <v>0</v>
          </cell>
          <cell r="M2013" t="e">
            <v>#N/A</v>
          </cell>
          <cell r="N2013">
            <v>0</v>
          </cell>
          <cell r="O2013">
            <v>0</v>
          </cell>
        </row>
        <row r="2014">
          <cell r="B2014" t="str">
            <v>3590674</v>
          </cell>
          <cell r="C2014" t="str">
            <v>SPEED CONTR. PUMP XL 570 частотный насос</v>
          </cell>
          <cell r="D2014" t="str">
            <v>SPEED CONTR. PUMP XL 570</v>
          </cell>
          <cell r="E2014" t="str">
            <v>SPEED CONTR. PUMP XL 570</v>
          </cell>
          <cell r="F2014">
            <v>1380.95307</v>
          </cell>
          <cell r="G2014">
            <v>1332.27</v>
          </cell>
          <cell r="H2014">
            <v>1196.52926</v>
          </cell>
          <cell r="I2014">
            <v>1153.8653300000001</v>
          </cell>
          <cell r="J2014">
            <v>1122.8439599999999</v>
          </cell>
          <cell r="K2014">
            <v>165714.36840000001</v>
          </cell>
          <cell r="L2014">
            <v>93258.9</v>
          </cell>
          <cell r="M2014">
            <v>105294.57488</v>
          </cell>
          <cell r="N2014">
            <v>0</v>
          </cell>
          <cell r="O2014">
            <v>0</v>
          </cell>
        </row>
        <row r="2015">
          <cell r="B2015" t="str">
            <v>3318589</v>
          </cell>
          <cell r="C2015" t="str">
            <v>DHW recirculation pump kit</v>
          </cell>
          <cell r="D2015" t="str">
            <v>DHW recirculation pump kit</v>
          </cell>
          <cell r="E2015" t="str">
            <v>COLUMN DHW PUMP CIRCULATION KIT</v>
          </cell>
          <cell r="F2015" t="str">
            <v>-</v>
          </cell>
          <cell r="G2015" t="str">
            <v>-</v>
          </cell>
          <cell r="H2015" t="e">
            <v>#N/A</v>
          </cell>
          <cell r="I2015">
            <v>0</v>
          </cell>
          <cell r="J2015">
            <v>91.933750000000003</v>
          </cell>
          <cell r="K2015">
            <v>0</v>
          </cell>
          <cell r="L2015">
            <v>0</v>
          </cell>
          <cell r="M2015" t="e">
            <v>#N/A</v>
          </cell>
          <cell r="N2015">
            <v>0</v>
          </cell>
          <cell r="O2015">
            <v>0</v>
          </cell>
        </row>
        <row r="2016">
          <cell r="B2016" t="str">
            <v>3590793</v>
          </cell>
          <cell r="C2016" t="str">
            <v>Насос стандартный  TP65/120 TR-XXL</v>
          </cell>
          <cell r="D2016" t="str">
            <v>Насос стандартный  TP65/120 TR-XXL</v>
          </cell>
          <cell r="E2016" t="str">
            <v>PUMP STANDARD IL65/140-1,1/4 TR-XXL</v>
          </cell>
          <cell r="F2016">
            <v>802.03350999999998</v>
          </cell>
          <cell r="G2016">
            <v>778.14</v>
          </cell>
          <cell r="H2016">
            <v>710.04858999999999</v>
          </cell>
          <cell r="I2016">
            <v>706.63283999999999</v>
          </cell>
          <cell r="J2016">
            <v>690.84106000000008</v>
          </cell>
          <cell r="K2016">
            <v>96244.021200000003</v>
          </cell>
          <cell r="L2016">
            <v>54469.799999999996</v>
          </cell>
          <cell r="M2016">
            <v>62484.27592</v>
          </cell>
          <cell r="N2016">
            <v>0</v>
          </cell>
          <cell r="O2016">
            <v>0</v>
          </cell>
        </row>
        <row r="2017">
          <cell r="B2017" t="str">
            <v>3590794</v>
          </cell>
          <cell r="C2017" t="str">
            <v>Насос стандартный  TP80/120 TR-XXL</v>
          </cell>
          <cell r="D2017" t="str">
            <v>Насос стандартный  TP80/120 TR-XXL</v>
          </cell>
          <cell r="E2017" t="str">
            <v xml:space="preserve">PUMP STANDARD IL65/160-1,1/4 TR-XXL </v>
          </cell>
          <cell r="F2017">
            <v>1229.4254900000001</v>
          </cell>
          <cell r="G2017">
            <v>1157.0999999999999</v>
          </cell>
          <cell r="H2017">
            <v>1053.25398</v>
          </cell>
          <cell r="I2017">
            <v>1015.9159900000001</v>
          </cell>
          <cell r="J2017">
            <v>991.59784000000002</v>
          </cell>
          <cell r="K2017">
            <v>147531.0588</v>
          </cell>
          <cell r="L2017">
            <v>80997</v>
          </cell>
          <cell r="M2017">
            <v>92686.35024</v>
          </cell>
          <cell r="N2017">
            <v>0</v>
          </cell>
          <cell r="O2017">
            <v>0</v>
          </cell>
        </row>
        <row r="2018">
          <cell r="B2018" t="str">
            <v>3590795</v>
          </cell>
          <cell r="C2018" t="str">
            <v>Насос стандартный  TP80-170/4 TR-XXL</v>
          </cell>
          <cell r="D2018" t="str">
            <v>Насос стандартный  TP80-170/4 TR-XXL</v>
          </cell>
          <cell r="E2018" t="str">
            <v xml:space="preserve">PUMP STANDARD IL80/150-1,1/4 TR-XXL </v>
          </cell>
          <cell r="F2018">
            <v>1770.87444</v>
          </cell>
          <cell r="G2018">
            <v>1800.74</v>
          </cell>
          <cell r="H2018">
            <v>1675.82024</v>
          </cell>
          <cell r="I2018">
            <v>1644.9587999999999</v>
          </cell>
          <cell r="J2018">
            <v>1624.32276</v>
          </cell>
          <cell r="K2018">
            <v>212504.93280000001</v>
          </cell>
          <cell r="L2018">
            <v>126051.8</v>
          </cell>
          <cell r="M2018">
            <v>147472.18111999999</v>
          </cell>
          <cell r="N2018">
            <v>0</v>
          </cell>
          <cell r="O2018">
            <v>0</v>
          </cell>
        </row>
        <row r="2019">
          <cell r="B2019" t="str">
            <v>3590796</v>
          </cell>
          <cell r="C2019" t="str">
            <v>Насос стандартный  TP80-270/4 TR-XXL</v>
          </cell>
          <cell r="D2019" t="str">
            <v>Насос стандартный  TP80-270/4 TR-XXL</v>
          </cell>
          <cell r="E2019" t="str">
            <v xml:space="preserve">PUMP STANDARD IL80/160-1,5/4 TR-XXL </v>
          </cell>
          <cell r="F2019">
            <v>1997.6562000000001</v>
          </cell>
          <cell r="G2019">
            <v>2030.66</v>
          </cell>
          <cell r="H2019">
            <v>1896.2242799999999</v>
          </cell>
          <cell r="I2019">
            <v>1874.1843400000002</v>
          </cell>
          <cell r="J2019">
            <v>1842.46594</v>
          </cell>
          <cell r="K2019">
            <v>239718.74400000001</v>
          </cell>
          <cell r="L2019">
            <v>142146.20000000001</v>
          </cell>
          <cell r="M2019">
            <v>166867.73663999999</v>
          </cell>
          <cell r="N2019">
            <v>0</v>
          </cell>
          <cell r="O2019">
            <v>0</v>
          </cell>
        </row>
        <row r="2020">
          <cell r="B2020" t="str">
            <v>3318595</v>
          </cell>
          <cell r="C2020" t="str">
            <v>DHW expansion vessel</v>
          </cell>
          <cell r="D2020" t="str">
            <v>DHW expansion vessel</v>
          </cell>
          <cell r="E2020" t="str">
            <v>COLUMN DHW EXPANSION VESSEL</v>
          </cell>
          <cell r="F2020" t="str">
            <v>-</v>
          </cell>
          <cell r="G2020" t="str">
            <v>-</v>
          </cell>
          <cell r="H2020" t="e">
            <v>#N/A</v>
          </cell>
          <cell r="I2020">
            <v>0</v>
          </cell>
          <cell r="J2020">
            <v>40.267519999999998</v>
          </cell>
          <cell r="K2020">
            <v>0</v>
          </cell>
          <cell r="L2020">
            <v>0</v>
          </cell>
          <cell r="M2020" t="e">
            <v>#N/A</v>
          </cell>
          <cell r="N2020">
            <v>0</v>
          </cell>
          <cell r="O2020">
            <v>0</v>
          </cell>
        </row>
        <row r="2021">
          <cell r="B2021" t="str">
            <v>3590797</v>
          </cell>
          <cell r="C2021" t="str">
            <v>Reserved 19</v>
          </cell>
          <cell r="D2021" t="str">
            <v>PUMP STANDARD IL80/170-2,2/4 TR-XXL</v>
          </cell>
          <cell r="E2021" t="str">
            <v>PUMP STANDARD IL80/170-2,2/4 TR-XXL</v>
          </cell>
          <cell r="F2021" t="str">
            <v>-</v>
          </cell>
          <cell r="G2021" t="str">
            <v>-</v>
          </cell>
          <cell r="H2021" t="e">
            <v>#N/A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 t="e">
            <v>#N/A</v>
          </cell>
          <cell r="N2021">
            <v>0</v>
          </cell>
          <cell r="O2021">
            <v>0</v>
          </cell>
        </row>
        <row r="2022">
          <cell r="B2022" t="str">
            <v>3590798</v>
          </cell>
          <cell r="C2022" t="str">
            <v>Насос частотно регулируемый MAGNA3 65-120 TR-XXL</v>
          </cell>
          <cell r="D2022" t="str">
            <v>Насос частотно регулируемый MAGNA3 65-120 TR-XXL</v>
          </cell>
          <cell r="E2022" t="str">
            <v xml:space="preserve">PUMP STANDARD IL80/210-3/4 TR-XXL </v>
          </cell>
          <cell r="F2022">
            <v>1339.3677400000001</v>
          </cell>
          <cell r="G2022">
            <v>1261.43</v>
          </cell>
          <cell r="H2022">
            <v>1188.7524599999999</v>
          </cell>
          <cell r="I2022">
            <v>1184.8269299999999</v>
          </cell>
          <cell r="J2022">
            <v>1149.68848</v>
          </cell>
          <cell r="K2022">
            <v>160724.12880000001</v>
          </cell>
          <cell r="L2022">
            <v>88300.1</v>
          </cell>
          <cell r="M2022">
            <v>104610.21648</v>
          </cell>
          <cell r="N2022">
            <v>0</v>
          </cell>
          <cell r="O2022">
            <v>0</v>
          </cell>
        </row>
        <row r="2023">
          <cell r="B2023" t="str">
            <v>3590799</v>
          </cell>
          <cell r="C2023" t="str">
            <v>Насос частотно регулируемый MAGNA3 80-120 TR-XXL</v>
          </cell>
          <cell r="D2023" t="str">
            <v>Насос частотно регулируемый MAGNA3 80-120 TR-XXL</v>
          </cell>
          <cell r="E2023" t="str">
            <v xml:space="preserve">PUMP STANDARD IL80/130-5,5/2-IE3 TR-XXL </v>
          </cell>
          <cell r="F2023">
            <v>1853.0812900000003</v>
          </cell>
          <cell r="G2023">
            <v>1737.58</v>
          </cell>
          <cell r="H2023">
            <v>1630.6601600000001</v>
          </cell>
          <cell r="I2023">
            <v>1598.39318</v>
          </cell>
          <cell r="J2023">
            <v>1519.02737</v>
          </cell>
          <cell r="K2023">
            <v>222369.75480000002</v>
          </cell>
          <cell r="L2023">
            <v>121630.59999999999</v>
          </cell>
          <cell r="M2023">
            <v>143498.09408000001</v>
          </cell>
          <cell r="N2023">
            <v>0</v>
          </cell>
          <cell r="O2023">
            <v>0</v>
          </cell>
        </row>
        <row r="2024">
          <cell r="B2024" t="str">
            <v>3590800</v>
          </cell>
          <cell r="C2024" t="str">
            <v>Насос частотно регулируемый TPE2 80-180 TR-XXL</v>
          </cell>
          <cell r="D2024" t="str">
            <v>Насос частотно регулируемый TPE2 80-180 TR-XXL</v>
          </cell>
          <cell r="E2024" t="str">
            <v>PUMP STANDARD IL80/140-7,5/2 TR-XXL</v>
          </cell>
          <cell r="F2024">
            <v>2787.8212800000006</v>
          </cell>
          <cell r="G2024">
            <v>2592.3200000000002</v>
          </cell>
          <cell r="H2024">
            <v>2513.7035000000001</v>
          </cell>
          <cell r="I2024">
            <v>2497.9238399999999</v>
          </cell>
          <cell r="J2024">
            <v>2817.4443700000002</v>
          </cell>
          <cell r="K2024">
            <v>334538.55360000004</v>
          </cell>
          <cell r="L2024">
            <v>181462.40000000002</v>
          </cell>
          <cell r="M2024">
            <v>221205.908</v>
          </cell>
          <cell r="N2024">
            <v>0</v>
          </cell>
          <cell r="O2024">
            <v>0</v>
          </cell>
        </row>
        <row r="2025">
          <cell r="B2025" t="str">
            <v>3590801</v>
          </cell>
          <cell r="C2025" t="str">
            <v>Насос частотно регулируемый TPE 80-170/4 TR-XXL</v>
          </cell>
          <cell r="D2025" t="str">
            <v>Насос частотно регулируемый TPE 80-170/4 TR-XXL</v>
          </cell>
          <cell r="E2025" t="str">
            <v xml:space="preserve">PUMP STANDARD IL65/150-0,75/4 TR-XXL </v>
          </cell>
          <cell r="F2025">
            <v>3479.3472999999999</v>
          </cell>
          <cell r="G2025">
            <v>3226.05</v>
          </cell>
          <cell r="H2025">
            <v>2757.6417200000001</v>
          </cell>
          <cell r="I2025">
            <v>2741.73992</v>
          </cell>
          <cell r="J2025">
            <v>3264.2243699999999</v>
          </cell>
          <cell r="K2025">
            <v>417521.67599999998</v>
          </cell>
          <cell r="L2025">
            <v>225823.5</v>
          </cell>
          <cell r="M2025">
            <v>242672.47136000003</v>
          </cell>
          <cell r="N2025">
            <v>0</v>
          </cell>
          <cell r="O2025">
            <v>0</v>
          </cell>
        </row>
        <row r="2026">
          <cell r="B2026" t="str">
            <v>3590803</v>
          </cell>
          <cell r="C2026" t="str">
            <v>Насос частотно регулируемый TPE 80-240/2 TR-XXL</v>
          </cell>
          <cell r="D2026" t="str">
            <v>Насос частотно регулируемый TPE 80-240/2 TR-XXL</v>
          </cell>
          <cell r="E2026" t="str">
            <v>SPEED CONTROL PUMP 65/1-12 PN6/10 TR-XXL</v>
          </cell>
          <cell r="F2026">
            <v>2932.6240200000002</v>
          </cell>
          <cell r="G2026">
            <v>2725.05</v>
          </cell>
          <cell r="H2026">
            <v>2935.4329499999999</v>
          </cell>
          <cell r="I2026">
            <v>2919.1239800000003</v>
          </cell>
          <cell r="J2026">
            <v>3465.0243700000001</v>
          </cell>
          <cell r="K2026">
            <v>351914.8824</v>
          </cell>
          <cell r="L2026">
            <v>190753.5</v>
          </cell>
          <cell r="M2026">
            <v>258318.09959999999</v>
          </cell>
          <cell r="N2026">
            <v>0</v>
          </cell>
          <cell r="O2026">
            <v>0</v>
          </cell>
        </row>
        <row r="2027">
          <cell r="B2027" t="str">
            <v>3590804</v>
          </cell>
          <cell r="C2027" t="str">
            <v>BYPASS PUMP TP50-30/4 TR-XXL</v>
          </cell>
          <cell r="D2027" t="str">
            <v>SPEED CONTROL PUMP 80/1-6 PN10 TR-XXL</v>
          </cell>
          <cell r="E2027" t="str">
            <v>SPEED CONTROL PUMP 80/1-6 PN10 TR-XXL</v>
          </cell>
          <cell r="F2027">
            <v>1598.76226</v>
          </cell>
          <cell r="G2027">
            <v>1589.72</v>
          </cell>
          <cell r="H2027">
            <v>1506.8531600000001</v>
          </cell>
          <cell r="I2027">
            <v>1436.53178</v>
          </cell>
          <cell r="J2027">
            <v>1310.8845700000002</v>
          </cell>
          <cell r="K2027">
            <v>191851.4712</v>
          </cell>
          <cell r="L2027">
            <v>111280.40000000001</v>
          </cell>
          <cell r="M2027">
            <v>132603.07808000001</v>
          </cell>
          <cell r="N2027">
            <v>0</v>
          </cell>
          <cell r="O2027">
            <v>0</v>
          </cell>
        </row>
        <row r="2028">
          <cell r="B2028" t="str">
            <v>3590805</v>
          </cell>
          <cell r="C2028" t="str">
            <v>BYPASS PUMP TP65-30/4 TR-XXL</v>
          </cell>
          <cell r="D2028" t="str">
            <v>SPEED CONTROL PUMP 80/1-12 PN10 TR-XXL</v>
          </cell>
          <cell r="E2028" t="str">
            <v>SPEED CONTROL PUMP 80/1-12 PN10 TR-XXL</v>
          </cell>
          <cell r="F2028">
            <v>2383.3515900000002</v>
          </cell>
          <cell r="G2028">
            <v>2342.2600000000002</v>
          </cell>
          <cell r="H2028">
            <v>1748.1571000000001</v>
          </cell>
          <cell r="I2028">
            <v>1656.3630000000001</v>
          </cell>
          <cell r="J2028">
            <v>1514.7453899999998</v>
          </cell>
          <cell r="K2028">
            <v>286002.19080000004</v>
          </cell>
          <cell r="L2028">
            <v>163958.20000000001</v>
          </cell>
          <cell r="M2028">
            <v>153837.8248</v>
          </cell>
          <cell r="N2028">
            <v>0</v>
          </cell>
          <cell r="O2028">
            <v>0</v>
          </cell>
        </row>
        <row r="2029">
          <cell r="B2029" t="str">
            <v>3590806</v>
          </cell>
          <cell r="C2029" t="str">
            <v>SPEED CONTROL PUMP 80/1-16/2,3 TR-XXL</v>
          </cell>
          <cell r="D2029" t="str">
            <v>SPEED CONTROL PUMP 80/1-16/2,3 TR-XXL</v>
          </cell>
          <cell r="E2029" t="str">
            <v>SPEED CONTROL PUMP 80/1-16/2,3 TR-XXL</v>
          </cell>
          <cell r="F2029" t="str">
            <v>-</v>
          </cell>
          <cell r="G2029" t="str">
            <v>-</v>
          </cell>
          <cell r="H2029" t="e">
            <v>#N/A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M2029" t="e">
            <v>#N/A</v>
          </cell>
          <cell r="N2029">
            <v>0</v>
          </cell>
          <cell r="O2029">
            <v>0</v>
          </cell>
        </row>
        <row r="2030">
          <cell r="B2030" t="str">
            <v>3590807</v>
          </cell>
          <cell r="C2030" t="str">
            <v>SPEED CONTROL PUMP 80/1-21/3,5 TR-XXL</v>
          </cell>
          <cell r="D2030" t="str">
            <v>SPEED CONTROL PUMP 80/1-21/3,5 TR-XXL</v>
          </cell>
          <cell r="E2030" t="str">
            <v>SPEED CONTROL PUMP 80/1-21/3,5 TR-XXL</v>
          </cell>
          <cell r="F2030" t="str">
            <v>-</v>
          </cell>
          <cell r="G2030" t="str">
            <v>-</v>
          </cell>
          <cell r="H2030" t="e">
            <v>#N/A</v>
          </cell>
          <cell r="I2030">
            <v>0</v>
          </cell>
          <cell r="J2030">
            <v>0</v>
          </cell>
          <cell r="K2030">
            <v>0</v>
          </cell>
          <cell r="L2030">
            <v>0</v>
          </cell>
          <cell r="M2030" t="e">
            <v>#N/A</v>
          </cell>
          <cell r="N2030">
            <v>0</v>
          </cell>
          <cell r="O2030">
            <v>0</v>
          </cell>
        </row>
        <row r="2031">
          <cell r="B2031" t="str">
            <v>3590808</v>
          </cell>
          <cell r="C2031" t="str">
            <v>SPEED CONTROL PUMP 65/1-16 PN6/10 TR-XXL</v>
          </cell>
          <cell r="D2031" t="str">
            <v>SPEED CONTROL PUMP 65/1-16 PN6/10 TR-XXL</v>
          </cell>
          <cell r="E2031" t="str">
            <v>SPEED CONTROL PUMP 65/1-16 PN6/10 TR-XXL</v>
          </cell>
          <cell r="F2031" t="str">
            <v>-</v>
          </cell>
          <cell r="G2031" t="str">
            <v>-</v>
          </cell>
          <cell r="H2031" t="e">
            <v>#N/A</v>
          </cell>
          <cell r="I2031">
            <v>0</v>
          </cell>
          <cell r="J2031">
            <v>0</v>
          </cell>
          <cell r="K2031">
            <v>0</v>
          </cell>
          <cell r="L2031">
            <v>0</v>
          </cell>
          <cell r="M2031" t="e">
            <v>#N/A</v>
          </cell>
          <cell r="N2031">
            <v>0</v>
          </cell>
          <cell r="O2031">
            <v>0</v>
          </cell>
        </row>
        <row r="2032">
          <cell r="B2032" t="str">
            <v>3590809</v>
          </cell>
          <cell r="C2032" t="str">
            <v>SPEED CONTROL PUMP 80/1-37/5,3 TR-XXL</v>
          </cell>
          <cell r="D2032" t="str">
            <v>SPEED CONTROL PUMP 80/1-37/5,3 TR-XXL</v>
          </cell>
          <cell r="E2032" t="str">
            <v>SPEED CONTROL PUMP 80/1-37/5,3 TR-XXL</v>
          </cell>
          <cell r="F2032" t="str">
            <v>-</v>
          </cell>
          <cell r="G2032" t="str">
            <v>-</v>
          </cell>
          <cell r="H2032" t="e">
            <v>#N/A</v>
          </cell>
          <cell r="I2032">
            <v>0</v>
          </cell>
          <cell r="J2032">
            <v>0</v>
          </cell>
          <cell r="K2032">
            <v>0</v>
          </cell>
          <cell r="L2032">
            <v>0</v>
          </cell>
          <cell r="M2032" t="e">
            <v>#N/A</v>
          </cell>
          <cell r="N2032">
            <v>0</v>
          </cell>
          <cell r="O2032">
            <v>0</v>
          </cell>
        </row>
        <row r="2033">
          <cell r="B2033" t="str">
            <v>3590810</v>
          </cell>
          <cell r="C2033" t="str">
            <v>Reserved 15</v>
          </cell>
          <cell r="D2033" t="str">
            <v>BYPASS PUMP IL 65/120-0,55/4 TR-XXL</v>
          </cell>
          <cell r="E2033" t="str">
            <v>BYPASS PUMP IL 65/120-0,55/4 TR-XXL</v>
          </cell>
          <cell r="F2033" t="str">
            <v>-</v>
          </cell>
          <cell r="G2033" t="str">
            <v>-</v>
          </cell>
          <cell r="H2033" t="e">
            <v>#N/A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  <cell r="M2033" t="e">
            <v>#N/A</v>
          </cell>
          <cell r="N2033">
            <v>0</v>
          </cell>
          <cell r="O2033">
            <v>0</v>
          </cell>
        </row>
        <row r="2034">
          <cell r="B2034" t="str">
            <v>3318618</v>
          </cell>
          <cell r="C2034" t="str">
            <v>Комплект внутреннего модуля HP BARRETTE</v>
          </cell>
          <cell r="D2034" t="str">
            <v>Комплект внутреннего модуля HP BARRETTE</v>
          </cell>
          <cell r="E2034" t="str">
            <v>ARIANEXT MGP KIT BARRETTE</v>
          </cell>
          <cell r="F2034" t="str">
            <v>-</v>
          </cell>
          <cell r="G2034" t="str">
            <v>-</v>
          </cell>
          <cell r="H2034" t="str">
            <v>-</v>
          </cell>
          <cell r="I2034">
            <v>0</v>
          </cell>
          <cell r="J2034">
            <v>44.404400000000003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0</v>
          </cell>
        </row>
        <row r="2035">
          <cell r="B2035" t="str">
            <v>3590811</v>
          </cell>
          <cell r="C2035" t="str">
            <v>Reserved 16</v>
          </cell>
          <cell r="D2035" t="str">
            <v>BYPASS PUMP IL 80/145-1,1/4 TR-XXL</v>
          </cell>
          <cell r="E2035" t="str">
            <v>BYPASS PUMP IL 80/145-1,1/4 TR-XXL</v>
          </cell>
          <cell r="F2035" t="str">
            <v>-</v>
          </cell>
          <cell r="G2035" t="str">
            <v>-</v>
          </cell>
          <cell r="H2035" t="e">
            <v>#N/A</v>
          </cell>
          <cell r="I2035">
            <v>0</v>
          </cell>
          <cell r="J2035">
            <v>0</v>
          </cell>
          <cell r="K2035">
            <v>0</v>
          </cell>
          <cell r="L2035">
            <v>0</v>
          </cell>
          <cell r="M2035" t="e">
            <v>#N/A</v>
          </cell>
          <cell r="N2035">
            <v>0</v>
          </cell>
          <cell r="O2035">
            <v>0</v>
          </cell>
        </row>
        <row r="2036">
          <cell r="B2036" t="str">
            <v>3590814</v>
          </cell>
          <cell r="C2036" t="str">
            <v>Насос стандартный  TP80-340/4 TR-XXL</v>
          </cell>
          <cell r="D2036" t="str">
            <v>Насос стандартный  TP80-340/4 TR-XXL</v>
          </cell>
          <cell r="E2036" t="str">
            <v>PUMP STANDARD TP80-340/4 TR-XXL</v>
          </cell>
          <cell r="F2036">
            <v>2781.8599899999999</v>
          </cell>
          <cell r="G2036">
            <v>2606.87</v>
          </cell>
          <cell r="H2036">
            <v>2487.5927699999997</v>
          </cell>
          <cell r="I2036">
            <v>2473.4356500000004</v>
          </cell>
          <cell r="J2036">
            <v>2521.2368999999999</v>
          </cell>
          <cell r="K2036">
            <v>333823.19880000001</v>
          </cell>
          <cell r="L2036">
            <v>182480.9</v>
          </cell>
          <cell r="M2036">
            <v>218908.16376</v>
          </cell>
          <cell r="N2036">
            <v>0</v>
          </cell>
          <cell r="O2036">
            <v>0</v>
          </cell>
        </row>
        <row r="2037">
          <cell r="B2037" t="str">
            <v>3590815</v>
          </cell>
          <cell r="C2037" t="str">
            <v>Насос частотно регулируемый TPE 80-330/2 TR-XXL</v>
          </cell>
          <cell r="D2037" t="str">
            <v>Насос частотно регулируемый TPE 80-330/2 TR-XXL</v>
          </cell>
          <cell r="E2037" t="str">
            <v>SPEED CONTROL PUMP TPE 80-330/2 TR-XXL</v>
          </cell>
          <cell r="F2037">
            <v>5219.4318600000006</v>
          </cell>
          <cell r="G2037">
            <v>4871.6400000000003</v>
          </cell>
          <cell r="H2037">
            <v>4809.0316599999996</v>
          </cell>
          <cell r="I2037">
            <v>4794.6563599999999</v>
          </cell>
          <cell r="J2037">
            <v>3920.2496099999998</v>
          </cell>
          <cell r="K2037">
            <v>626331.8232000001</v>
          </cell>
          <cell r="L2037">
            <v>341014.80000000005</v>
          </cell>
          <cell r="M2037">
            <v>423194.78607999999</v>
          </cell>
          <cell r="N2037">
            <v>0</v>
          </cell>
          <cell r="O2037">
            <v>0</v>
          </cell>
        </row>
        <row r="2038">
          <cell r="B2038" t="str">
            <v>3678044</v>
          </cell>
          <cell r="C2038" t="str">
            <v>Комплект рециркуляции контура ГВС</v>
          </cell>
          <cell r="D2038" t="str">
            <v>Комплект рециркуляции контура ГВС</v>
          </cell>
          <cell r="E2038" t="str">
            <v>KIT THERMOSTATIQUE SORTIES ECS</v>
          </cell>
          <cell r="F2038">
            <v>20.851232499999998</v>
          </cell>
          <cell r="G2038">
            <v>35.74</v>
          </cell>
          <cell r="H2038">
            <v>28.433498863636363</v>
          </cell>
          <cell r="I2038">
            <v>29.437034117647059</v>
          </cell>
          <cell r="J2038">
            <v>35.744970000000002</v>
          </cell>
          <cell r="K2038">
            <v>2502.1478999999999</v>
          </cell>
          <cell r="L2038">
            <v>2501.8000000000002</v>
          </cell>
          <cell r="M2038">
            <v>2502.1478999999999</v>
          </cell>
          <cell r="N2038">
            <v>0</v>
          </cell>
          <cell r="O2038">
            <v>0</v>
          </cell>
        </row>
        <row r="2039">
          <cell r="B2039" t="str">
            <v>3732029</v>
          </cell>
          <cell r="C2039" t="str">
            <v>NEUTRALISATIONS-BOX DN3 BIS 1500KW</v>
          </cell>
          <cell r="D2039" t="str">
            <v>NEUTRALIZATION BOX DN3 TO 1500KW</v>
          </cell>
          <cell r="E2039" t="str">
            <v>NEUTRALIZATION BOX DN3 TO 1500KW</v>
          </cell>
          <cell r="F2039" t="str">
            <v>-</v>
          </cell>
          <cell r="G2039" t="str">
            <v>-</v>
          </cell>
          <cell r="H2039" t="e">
            <v>#N/A</v>
          </cell>
          <cell r="I2039">
            <v>0</v>
          </cell>
          <cell r="J2039">
            <v>0</v>
          </cell>
          <cell r="K2039">
            <v>0</v>
          </cell>
          <cell r="L2039">
            <v>0</v>
          </cell>
          <cell r="M2039" t="e">
            <v>#N/A</v>
          </cell>
          <cell r="N2039">
            <v>0</v>
          </cell>
          <cell r="O2039">
            <v>0</v>
          </cell>
        </row>
        <row r="2040">
          <cell r="B2040" t="str">
            <v>3732030</v>
          </cell>
          <cell r="C2040" t="str">
            <v>NEUTRA.-BOX M. HEBEPUMPE HN2,5 BIS 540KW</v>
          </cell>
          <cell r="D2040" t="str">
            <v>NEUTRA. BOX W. LIFT PUMP HN2,5 TO 540KW</v>
          </cell>
          <cell r="E2040" t="str">
            <v>NEUTRA. BOX W. LIFT PUMP HN2,5 TO 540KW</v>
          </cell>
          <cell r="F2040" t="str">
            <v>-</v>
          </cell>
          <cell r="G2040" t="str">
            <v>-</v>
          </cell>
          <cell r="H2040" t="e">
            <v>#N/A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M2040" t="e">
            <v>#N/A</v>
          </cell>
          <cell r="N2040">
            <v>0</v>
          </cell>
          <cell r="O2040">
            <v>0</v>
          </cell>
        </row>
        <row r="2041">
          <cell r="B2041" t="str">
            <v>3732031</v>
          </cell>
          <cell r="C2041" t="str">
            <v>NEUTRA.-BOX M. HEBEPUMPE HN2,7 BIS 750KW</v>
          </cell>
          <cell r="D2041" t="str">
            <v>NEUTRA. BOX W. LIFT PUMP HN2,7 TO 750KW</v>
          </cell>
          <cell r="E2041" t="str">
            <v>NEUTRA. BOX W. LIFT PUMP HN2,7 TO 750KW</v>
          </cell>
          <cell r="F2041" t="str">
            <v>-</v>
          </cell>
          <cell r="G2041" t="str">
            <v>-</v>
          </cell>
          <cell r="H2041" t="e">
            <v>#N/A</v>
          </cell>
          <cell r="I2041">
            <v>0</v>
          </cell>
          <cell r="J2041">
            <v>0</v>
          </cell>
          <cell r="K2041">
            <v>0</v>
          </cell>
          <cell r="L2041">
            <v>0</v>
          </cell>
          <cell r="M2041" t="e">
            <v>#N/A</v>
          </cell>
          <cell r="N2041">
            <v>0</v>
          </cell>
          <cell r="O2041">
            <v>0</v>
          </cell>
        </row>
        <row r="2042">
          <cell r="B2042" t="str">
            <v>11002600</v>
          </cell>
          <cell r="C2042" t="str">
            <v>Датчик температуры контура QAD36.201</v>
          </cell>
          <cell r="D2042" t="str">
            <v>Датчик температуры контура накладной QAD36.201 с 4 м кабелем</v>
          </cell>
          <cell r="E2042" t="str">
            <v>ZONE SENSOR QAD36.201 WITH 4M CABLE</v>
          </cell>
          <cell r="F2042">
            <v>14.69361</v>
          </cell>
          <cell r="G2042">
            <v>14.76</v>
          </cell>
          <cell r="H2042">
            <v>12.530950000000001</v>
          </cell>
          <cell r="I2042">
            <v>12.25947</v>
          </cell>
          <cell r="J2042">
            <v>12.697559999999999</v>
          </cell>
          <cell r="K2042">
            <v>1763.2331999999999</v>
          </cell>
          <cell r="L2042">
            <v>1033.2</v>
          </cell>
          <cell r="M2042">
            <v>1102.7236</v>
          </cell>
          <cell r="N2042">
            <v>0</v>
          </cell>
          <cell r="O2042">
            <v>5688.9656372640002</v>
          </cell>
        </row>
        <row r="2043">
          <cell r="B2043" t="str">
            <v>3318629</v>
          </cell>
          <cell r="C2043" t="str">
            <v>Комплект подключения бойлера BCH G40</v>
          </cell>
          <cell r="D2043" t="str">
            <v>Набор для подсоединения ёмкостного водонагревателя косвенного нагрева BCH. Состав: газовый кран, 3-х ходовой моторизированный клапан, фитинги и патрубки из меди для подключения к системе отопления, гофрированная подводка из нержавеющей стали, шаровой кран холодной воды, расширительный бак 4 л, фитинги и патрубки для подключения к бойлеру, температурный датчик бойлера, подводка для заполнения отопительного контура</v>
          </cell>
          <cell r="E2043" t="str">
            <v>CONNECTION KIT SIDE-BY-SIDE G40</v>
          </cell>
          <cell r="F2043">
            <v>41.872578000000004</v>
          </cell>
          <cell r="G2043">
            <v>71.78</v>
          </cell>
          <cell r="H2043">
            <v>57.098970000000008</v>
          </cell>
          <cell r="I2043">
            <v>59.114227764705888</v>
          </cell>
          <cell r="J2043">
            <v>69.787630000000007</v>
          </cell>
          <cell r="K2043">
            <v>5024.7093600000007</v>
          </cell>
          <cell r="L2043">
            <v>5024.6000000000004</v>
          </cell>
          <cell r="M2043">
            <v>5024.7093600000007</v>
          </cell>
          <cell r="N2043">
            <v>0</v>
          </cell>
          <cell r="O2043">
            <v>25534.194604464003</v>
          </cell>
        </row>
        <row r="2044">
          <cell r="B2044" t="str">
            <v>3318633</v>
          </cell>
          <cell r="C2044" t="str">
            <v>Комплект труб внутр. модуля HP BARRETTE</v>
          </cell>
          <cell r="D2044" t="str">
            <v>Комплект труб внутреннего модуля HP BARRETTE</v>
          </cell>
          <cell r="E2044" t="str">
            <v>ARIANEXT MGP PIPES BARRETTE</v>
          </cell>
          <cell r="F2044" t="str">
            <v>-</v>
          </cell>
          <cell r="G2044" t="str">
            <v>-</v>
          </cell>
          <cell r="H2044" t="str">
            <v>-</v>
          </cell>
          <cell r="I2044">
            <v>0</v>
          </cell>
          <cell r="J2044">
            <v>16.292370000000002</v>
          </cell>
          <cell r="K2044">
            <v>0</v>
          </cell>
          <cell r="L2044">
            <v>0</v>
          </cell>
          <cell r="M2044">
            <v>0</v>
          </cell>
          <cell r="N2044">
            <v>0</v>
          </cell>
          <cell r="O2044">
            <v>0</v>
          </cell>
        </row>
        <row r="2045">
          <cell r="B2045" t="str">
            <v>12005749</v>
          </cell>
          <cell r="C2045" t="str">
            <v>Кабельный ввод датчика Kairos VT</v>
          </cell>
          <cell r="D2045" t="str">
            <v>Кабельный ввод датчика коллектора KAIROS VT</v>
          </cell>
          <cell r="E2045" t="str">
            <v>CABLE CONNECTION PG 9</v>
          </cell>
          <cell r="F2045">
            <v>2.5343999999999998</v>
          </cell>
          <cell r="G2045">
            <v>2.5299999999999998</v>
          </cell>
          <cell r="H2045">
            <v>2.5344000000000002</v>
          </cell>
          <cell r="I2045">
            <v>2.5344000000000002</v>
          </cell>
          <cell r="J2045">
            <v>2.6864599999999998</v>
          </cell>
          <cell r="K2045">
            <v>304.12799999999999</v>
          </cell>
          <cell r="L2045">
            <v>177.1</v>
          </cell>
          <cell r="M2045">
            <v>223.02720000000002</v>
          </cell>
          <cell r="N2045">
            <v>0</v>
          </cell>
          <cell r="O2045">
            <v>0</v>
          </cell>
        </row>
        <row r="2046">
          <cell r="B2046" t="str">
            <v>12048253</v>
          </cell>
          <cell r="C2046" t="str">
            <v>Комнатный контроллер QAA75.610/101</v>
          </cell>
          <cell r="D2046" t="str">
            <v>Комнатный контроллер QAA75.610/101</v>
          </cell>
          <cell r="E2046" t="str">
            <v>ROOM CONTROLLER QAA75.610/101</v>
          </cell>
          <cell r="F2046">
            <v>57.857669999999999</v>
          </cell>
          <cell r="G2046">
            <v>57.86</v>
          </cell>
          <cell r="H2046">
            <v>57.857669999999992</v>
          </cell>
          <cell r="I2046">
            <v>57.109349999999999</v>
          </cell>
          <cell r="J2046">
            <v>57.75873</v>
          </cell>
          <cell r="K2046">
            <v>6942.9204</v>
          </cell>
          <cell r="L2046">
            <v>4050.2</v>
          </cell>
          <cell r="M2046">
            <v>5091.4749599999996</v>
          </cell>
          <cell r="N2046">
            <v>0</v>
          </cell>
          <cell r="O2046">
            <v>25004.988498672006</v>
          </cell>
        </row>
        <row r="2047">
          <cell r="B2047" t="str">
            <v>3318646</v>
          </cell>
          <cell r="C2047" t="str">
            <v>Комплект верх. подключ. модуля HP NIMBUS</v>
          </cell>
          <cell r="D2047" t="str">
            <v xml:space="preserve">Комплект подключения напольного модуля HP NIMBUS (верхнее подключение) </v>
          </cell>
          <cell r="E2047" t="str">
            <v>ARIANEXT FSP TOP CONNECTIONS</v>
          </cell>
          <cell r="F2047" t="str">
            <v>-</v>
          </cell>
          <cell r="G2047" t="str">
            <v>-</v>
          </cell>
          <cell r="H2047" t="str">
            <v>-</v>
          </cell>
          <cell r="I2047">
            <v>0</v>
          </cell>
          <cell r="J2047">
            <v>66.82826</v>
          </cell>
          <cell r="K2047">
            <v>0</v>
          </cell>
          <cell r="L2047">
            <v>0</v>
          </cell>
          <cell r="M2047">
            <v>0</v>
          </cell>
          <cell r="N2047">
            <v>0</v>
          </cell>
          <cell r="O2047">
            <v>0</v>
          </cell>
        </row>
        <row r="2048">
          <cell r="B2048" t="str">
            <v>3318647</v>
          </cell>
          <cell r="C2048" t="str">
            <v>Комплект прав. подключ. модуля HP NIMBUS</v>
          </cell>
          <cell r="D2048" t="str">
            <v>Комплект подключения напольного модуля HP NIMBUS (правое подключение)</v>
          </cell>
          <cell r="E2048" t="str">
            <v>ARIANEXT FSP RIGHT CONNECTIONS</v>
          </cell>
          <cell r="F2048" t="str">
            <v>-</v>
          </cell>
          <cell r="G2048" t="str">
            <v>-</v>
          </cell>
          <cell r="H2048" t="str">
            <v>-</v>
          </cell>
          <cell r="I2048">
            <v>0</v>
          </cell>
          <cell r="J2048">
            <v>58.478019999999994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</row>
        <row r="2049">
          <cell r="B2049" t="str">
            <v>12048264</v>
          </cell>
          <cell r="C2049" t="str">
            <v>QAA 78</v>
          </cell>
          <cell r="D2049" t="str">
            <v>ROOM CONTROLLER QAA78.610/301 WIRELESS</v>
          </cell>
          <cell r="E2049" t="str">
            <v>ROOM CONTROLLER QAA78.610/301 WIRELESS</v>
          </cell>
          <cell r="F2049">
            <v>83.953019999999995</v>
          </cell>
          <cell r="G2049">
            <v>68.17</v>
          </cell>
          <cell r="H2049">
            <v>65.870639999999995</v>
          </cell>
          <cell r="I2049">
            <v>59.274030000000003</v>
          </cell>
          <cell r="J2049">
            <v>60.148250000000004</v>
          </cell>
          <cell r="K2049">
            <v>10074.3624</v>
          </cell>
          <cell r="L2049">
            <v>4771.9000000000005</v>
          </cell>
          <cell r="M2049">
            <v>5796.6163200000001</v>
          </cell>
          <cell r="N2049">
            <v>0</v>
          </cell>
          <cell r="O2049">
            <v>0</v>
          </cell>
        </row>
        <row r="2050">
          <cell r="B2050" t="str">
            <v>12048275</v>
          </cell>
          <cell r="C2050" t="str">
            <v>Уличный датчик AVS13.399.201 беспроводно</v>
          </cell>
          <cell r="D2050" t="str">
            <v>OUTDOOR SENSOR AVS13.399.201 WIRELESS</v>
          </cell>
          <cell r="E2050" t="str">
            <v>OUTDOOR SENSOR AVS13.399.201 WIRELESS</v>
          </cell>
          <cell r="F2050">
            <v>56.512779999999999</v>
          </cell>
          <cell r="G2050">
            <v>54.21</v>
          </cell>
          <cell r="H2050">
            <v>52.29457</v>
          </cell>
          <cell r="I2050">
            <v>49.373349999999995</v>
          </cell>
          <cell r="J2050">
            <v>0</v>
          </cell>
          <cell r="K2050">
            <v>6781.5335999999998</v>
          </cell>
          <cell r="L2050">
            <v>3794.7000000000003</v>
          </cell>
          <cell r="M2050">
            <v>4601.9221600000001</v>
          </cell>
          <cell r="N2050">
            <v>0</v>
          </cell>
          <cell r="O2050">
            <v>0</v>
          </cell>
        </row>
        <row r="2051">
          <cell r="B2051" t="str">
            <v>12048319</v>
          </cell>
          <cell r="C2051" t="str">
            <v>SONDE COLLECTEUR</v>
          </cell>
          <cell r="D2051" t="str">
            <v>SENSOR COLLECTOR 250°C RESISTANT</v>
          </cell>
          <cell r="E2051" t="str">
            <v>SENSOR COLLECTOR 250°C RESISTANT</v>
          </cell>
          <cell r="F2051">
            <v>5.6085333333333329</v>
          </cell>
          <cell r="G2051">
            <v>9.61</v>
          </cell>
          <cell r="H2051">
            <v>7.6479999999999997</v>
          </cell>
          <cell r="I2051">
            <v>7.0507999999999997</v>
          </cell>
          <cell r="J2051">
            <v>7.4518000000000004</v>
          </cell>
          <cell r="K2051">
            <v>673.024</v>
          </cell>
          <cell r="L2051">
            <v>672.69999999999993</v>
          </cell>
          <cell r="M2051">
            <v>673.024</v>
          </cell>
          <cell r="N2051">
            <v>0</v>
          </cell>
          <cell r="O2051">
            <v>0</v>
          </cell>
        </row>
        <row r="2052">
          <cell r="B2052" t="str">
            <v>12070814</v>
          </cell>
          <cell r="C2052" t="str">
            <v>Шкаф с ККМ8 и СоСо2 в комплекте с датчик</v>
          </cell>
          <cell r="D2052" t="str">
            <v>BOITIER MURALE KKM ET COCO</v>
          </cell>
          <cell r="E2052" t="str">
            <v>BOITIER MURALE KKM ET COCO</v>
          </cell>
          <cell r="F2052">
            <v>236.54942541666665</v>
          </cell>
          <cell r="G2052">
            <v>405.51</v>
          </cell>
          <cell r="H2052">
            <v>322.56739829545455</v>
          </cell>
          <cell r="I2052">
            <v>333.95213000000001</v>
          </cell>
          <cell r="J2052">
            <v>333.95213000000001</v>
          </cell>
          <cell r="K2052">
            <v>28385.931049999999</v>
          </cell>
          <cell r="L2052">
            <v>28385.7</v>
          </cell>
          <cell r="M2052">
            <v>28385.931049999999</v>
          </cell>
          <cell r="N2052">
            <v>0</v>
          </cell>
          <cell r="O2052">
            <v>0</v>
          </cell>
        </row>
        <row r="2053">
          <cell r="B2053" t="str">
            <v>12081737</v>
          </cell>
          <cell r="C2053" t="str">
            <v>SONDA ESTERNA QAC 34/101</v>
          </cell>
          <cell r="D2053" t="str">
            <v>OUTSIDE SENSOR QAC35</v>
          </cell>
          <cell r="E2053" t="str">
            <v>OUTSIDE SENSOR QAC36</v>
          </cell>
          <cell r="F2053">
            <v>6.1149300000000002</v>
          </cell>
          <cell r="G2053">
            <v>5.88</v>
          </cell>
          <cell r="H2053">
            <v>6.2473099999999997</v>
          </cell>
          <cell r="I2053">
            <v>5.828240000000001</v>
          </cell>
          <cell r="J2053">
            <v>5.4320200000000005</v>
          </cell>
          <cell r="K2053">
            <v>733.79160000000002</v>
          </cell>
          <cell r="L2053">
            <v>411.59999999999997</v>
          </cell>
          <cell r="M2053">
            <v>549.76328000000001</v>
          </cell>
          <cell r="N2053">
            <v>0</v>
          </cell>
          <cell r="O2053">
            <v>0</v>
          </cell>
        </row>
        <row r="2054">
          <cell r="B2054" t="str">
            <v>3318766</v>
          </cell>
          <cell r="C2054" t="str">
            <v>Компл. перевода на сж.газ Genus.Prem.Evo</v>
          </cell>
          <cell r="D2054" t="str">
            <v>Комплект перевода на сжиженный газ котлов конденсационных Evo 1:10 24-25 FF</v>
          </cell>
          <cell r="E2054" t="str">
            <v>Kit trasf  GPL 24-25 kW cond evo 1:10</v>
          </cell>
          <cell r="F2054">
            <v>7.8374599999999992</v>
          </cell>
          <cell r="G2054">
            <v>7.84</v>
          </cell>
          <cell r="H2054">
            <v>7.8841900000000003</v>
          </cell>
          <cell r="I2054">
            <v>7.7307000000000006</v>
          </cell>
          <cell r="J2054">
            <v>7.7306999999999997</v>
          </cell>
          <cell r="K2054">
            <v>940.49519999999995</v>
          </cell>
          <cell r="L2054">
            <v>548.79999999999995</v>
          </cell>
          <cell r="M2054">
            <v>693.80871999999999</v>
          </cell>
          <cell r="N2054">
            <v>0</v>
          </cell>
          <cell r="O2054">
            <v>3307.538161200001</v>
          </cell>
        </row>
        <row r="2055">
          <cell r="B2055" t="str">
            <v>3318767</v>
          </cell>
          <cell r="C2055" t="str">
            <v>Компл. перевода на сж.газ 1:10 30FF</v>
          </cell>
          <cell r="D2055" t="str">
            <v>Комплект перевода на сжиженный газ котлов конденсационных Evo 1:10 30 FF</v>
          </cell>
          <cell r="E2055" t="str">
            <v>Kit trasf  GPL 30 kW cond evo 1:10</v>
          </cell>
          <cell r="F2055">
            <v>7.4975000000000005</v>
          </cell>
          <cell r="G2055">
            <v>7.45</v>
          </cell>
          <cell r="H2055">
            <v>7.50054</v>
          </cell>
          <cell r="I2055">
            <v>7.7307000000000006</v>
          </cell>
          <cell r="J2055">
            <v>7.7306999999999997</v>
          </cell>
          <cell r="K2055">
            <v>899.7</v>
          </cell>
          <cell r="L2055">
            <v>521.5</v>
          </cell>
          <cell r="M2055">
            <v>660.04751999999996</v>
          </cell>
          <cell r="N2055">
            <v>0</v>
          </cell>
          <cell r="O2055">
            <v>3307.538161200001</v>
          </cell>
        </row>
        <row r="2056">
          <cell r="B2056" t="str">
            <v>3318771</v>
          </cell>
          <cell r="C2056" t="str">
            <v>Комплект предохранит. клапана EXOGEL HP</v>
          </cell>
          <cell r="D2056" t="str">
            <v>Комплект предохранительного клапана EXOGEL HP</v>
          </cell>
          <cell r="E2056" t="str">
            <v>ARIANEXT EXOGEL KIT</v>
          </cell>
          <cell r="F2056">
            <v>46.273339999999997</v>
          </cell>
          <cell r="G2056">
            <v>46.27</v>
          </cell>
          <cell r="H2056">
            <v>45.911000000000001</v>
          </cell>
          <cell r="I2056">
            <v>45.377299999999998</v>
          </cell>
          <cell r="J2056">
            <v>47.761050000000004</v>
          </cell>
          <cell r="K2056">
            <v>5552.8008</v>
          </cell>
          <cell r="L2056">
            <v>3238.9</v>
          </cell>
          <cell r="M2056">
            <v>4040.1680000000001</v>
          </cell>
          <cell r="N2056">
            <v>0</v>
          </cell>
          <cell r="O2056">
            <v>0</v>
          </cell>
        </row>
        <row r="2057">
          <cell r="B2057" t="str">
            <v>3318772</v>
          </cell>
          <cell r="C2057" t="str">
            <v>Компл. перевода на сж.газ Clas Prem. Evo</v>
          </cell>
          <cell r="D2057" t="str">
            <v>Комплект перевода на сжиженный газ котлов конденсационных Clas Premium Evo и Clas Premium Evo System</v>
          </cell>
          <cell r="E2057" t="str">
            <v>Kit trasf GPL 18-24-30-35kW condevo 1:4</v>
          </cell>
          <cell r="F2057">
            <v>0.68288000000000004</v>
          </cell>
          <cell r="G2057">
            <v>0.68</v>
          </cell>
          <cell r="H2057">
            <v>0.74970000000000003</v>
          </cell>
          <cell r="I2057">
            <v>0.70130000000000003</v>
          </cell>
          <cell r="J2057">
            <v>0.70129999999999992</v>
          </cell>
          <cell r="K2057">
            <v>81.945599999999999</v>
          </cell>
          <cell r="L2057">
            <v>47.6</v>
          </cell>
          <cell r="M2057">
            <v>65.973600000000005</v>
          </cell>
          <cell r="N2057">
            <v>0</v>
          </cell>
          <cell r="O2057">
            <v>396.90457934400018</v>
          </cell>
        </row>
        <row r="2058">
          <cell r="B2058" t="str">
            <v>3318778</v>
          </cell>
          <cell r="C2058" t="str">
            <v>Компл. перевода на сж.газ 1:10 12-18FF</v>
          </cell>
          <cell r="D2058" t="str">
            <v>Комплект перевода на сжиженный газ котлов конденсационных Evo 1:10 12-18 FF</v>
          </cell>
          <cell r="E2058" t="str">
            <v>KIT TRASF  GPL 12-18 KW COND EVO</v>
          </cell>
          <cell r="F2058" t="str">
            <v>-</v>
          </cell>
          <cell r="G2058" t="str">
            <v>-</v>
          </cell>
          <cell r="H2058" t="e">
            <v>#N/A</v>
          </cell>
          <cell r="I2058">
            <v>0</v>
          </cell>
          <cell r="J2058">
            <v>0.70129999999999992</v>
          </cell>
          <cell r="K2058">
            <v>0</v>
          </cell>
          <cell r="L2058">
            <v>0</v>
          </cell>
          <cell r="M2058" t="e">
            <v>#N/A</v>
          </cell>
          <cell r="N2058">
            <v>0</v>
          </cell>
          <cell r="O2058">
            <v>0</v>
          </cell>
        </row>
        <row r="2059">
          <cell r="B2059" t="str">
            <v>3318781</v>
          </cell>
          <cell r="C2059" t="str">
            <v>Комплект лев. подключ. модуля HP NIMBUS</v>
          </cell>
          <cell r="D2059" t="str">
            <v>Комплект подключения напольного модуля HP NIMBUS (левое подключение)</v>
          </cell>
          <cell r="E2059" t="str">
            <v>ARIANEXT FSP LEFT CONNECTIONS</v>
          </cell>
          <cell r="F2059" t="str">
            <v>-</v>
          </cell>
          <cell r="G2059" t="str">
            <v>-</v>
          </cell>
          <cell r="H2059" t="str">
            <v>-</v>
          </cell>
          <cell r="I2059">
            <v>0</v>
          </cell>
          <cell r="J2059">
            <v>63.180900000000001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</row>
        <row r="2060">
          <cell r="B2060" t="str">
            <v>3318783</v>
          </cell>
          <cell r="C2060" t="str">
            <v>Комплект ГВС внутр. модуля HP NIMBUS</v>
          </cell>
          <cell r="D2060" t="str">
            <v>Комплект ГВС внутреннего модуля HP NIMBUS</v>
          </cell>
          <cell r="E2060" t="str">
            <v>ARIANEXT MGP DHW KIT</v>
          </cell>
          <cell r="F2060" t="str">
            <v>-</v>
          </cell>
          <cell r="G2060" t="str">
            <v>-</v>
          </cell>
          <cell r="H2060" t="str">
            <v>-</v>
          </cell>
          <cell r="I2060">
            <v>0</v>
          </cell>
          <cell r="J2060">
            <v>46.377000000000002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0</v>
          </cell>
        </row>
        <row r="2061">
          <cell r="B2061" t="str">
            <v>3318809</v>
          </cell>
          <cell r="C2061" t="str">
            <v>CASCADE KIT LINE FR 2BDN65 45-65</v>
          </cell>
          <cell r="D2061" t="str">
            <v>Комплект установки каскадный в ряд 2 котла 45-65 диаметр коллектора 65</v>
          </cell>
          <cell r="E2061" t="str">
            <v>CASCADE KIT LINE FR 2BDN65 45-65</v>
          </cell>
          <cell r="F2061" t="str">
            <v>-</v>
          </cell>
          <cell r="G2061" t="str">
            <v>-</v>
          </cell>
          <cell r="H2061" t="e">
            <v>#N/A</v>
          </cell>
          <cell r="I2061">
            <v>0</v>
          </cell>
          <cell r="J2061" t="e">
            <v>#N/A</v>
          </cell>
          <cell r="K2061">
            <v>0</v>
          </cell>
          <cell r="L2061">
            <v>0</v>
          </cell>
          <cell r="M2061" t="e">
            <v>#N/A</v>
          </cell>
          <cell r="N2061">
            <v>0</v>
          </cell>
          <cell r="O2061">
            <v>0</v>
          </cell>
        </row>
        <row r="2062">
          <cell r="B2062" t="str">
            <v>3318810</v>
          </cell>
          <cell r="C2062" t="str">
            <v>CASCADE KIT LINE FR 3BDN65 45-65</v>
          </cell>
          <cell r="D2062" t="str">
            <v>Комплект установки каскадный в ряд 3 котла 45-65 диаметр коллектора 65</v>
          </cell>
          <cell r="E2062" t="str">
            <v>CASCADE KIT LINE FR 3BDN65 45-65</v>
          </cell>
          <cell r="F2062" t="str">
            <v>-</v>
          </cell>
          <cell r="G2062" t="str">
            <v>-</v>
          </cell>
          <cell r="H2062" t="e">
            <v>#N/A</v>
          </cell>
          <cell r="I2062">
            <v>0</v>
          </cell>
          <cell r="J2062" t="e">
            <v>#N/A</v>
          </cell>
          <cell r="K2062">
            <v>0</v>
          </cell>
          <cell r="L2062">
            <v>0</v>
          </cell>
          <cell r="M2062" t="e">
            <v>#N/A</v>
          </cell>
          <cell r="N2062">
            <v>0</v>
          </cell>
          <cell r="O2062">
            <v>0</v>
          </cell>
        </row>
        <row r="2063">
          <cell r="B2063" t="str">
            <v>3318811</v>
          </cell>
          <cell r="C2063" t="str">
            <v>CASCADE KIT LINE FR 4BDN65 45-65</v>
          </cell>
          <cell r="D2063" t="str">
            <v>Комплект установки каскадный в ряд 4 котла 45-65 диаметр коллектора 65</v>
          </cell>
          <cell r="E2063" t="str">
            <v>CASCADE KIT LINE FR 4BDN65 45-65</v>
          </cell>
          <cell r="F2063" t="str">
            <v>-</v>
          </cell>
          <cell r="G2063" t="str">
            <v>-</v>
          </cell>
          <cell r="H2063" t="e">
            <v>#N/A</v>
          </cell>
          <cell r="I2063">
            <v>0</v>
          </cell>
          <cell r="J2063" t="e">
            <v>#N/A</v>
          </cell>
          <cell r="K2063">
            <v>0</v>
          </cell>
          <cell r="L2063">
            <v>0</v>
          </cell>
          <cell r="M2063" t="e">
            <v>#N/A</v>
          </cell>
          <cell r="N2063">
            <v>0</v>
          </cell>
          <cell r="O2063">
            <v>0</v>
          </cell>
        </row>
        <row r="2064">
          <cell r="B2064" t="str">
            <v>3318812</v>
          </cell>
          <cell r="C2064" t="str">
            <v>CASCADE KIT LINE FR 5BDN65 45-65</v>
          </cell>
          <cell r="D2064" t="str">
            <v>Комплект установки каскадный в ряд 5 котлов 45-65 диаметр коллектора 65</v>
          </cell>
          <cell r="E2064" t="str">
            <v>CASCADE KIT LINE FR 5BDN65 45-65</v>
          </cell>
          <cell r="F2064" t="str">
            <v>-</v>
          </cell>
          <cell r="G2064" t="str">
            <v>-</v>
          </cell>
          <cell r="H2064" t="e">
            <v>#N/A</v>
          </cell>
          <cell r="I2064">
            <v>0</v>
          </cell>
          <cell r="J2064" t="e">
            <v>#N/A</v>
          </cell>
          <cell r="K2064">
            <v>0</v>
          </cell>
          <cell r="L2064">
            <v>0</v>
          </cell>
          <cell r="M2064" t="e">
            <v>#N/A</v>
          </cell>
          <cell r="N2064">
            <v>0</v>
          </cell>
          <cell r="O2064">
            <v>0</v>
          </cell>
        </row>
        <row r="2065">
          <cell r="B2065" t="str">
            <v>3318813</v>
          </cell>
          <cell r="C2065" t="str">
            <v>CASCADE KIT LINE FR 6BDN65 45-65</v>
          </cell>
          <cell r="D2065" t="str">
            <v>Комплект установки каскадный в ряд 6 котлов 45-65 диаметр коллектора 65</v>
          </cell>
          <cell r="E2065" t="str">
            <v>CASCADE KIT LINE FR 6BDN65 45-65</v>
          </cell>
          <cell r="F2065" t="str">
            <v>-</v>
          </cell>
          <cell r="G2065" t="str">
            <v>-</v>
          </cell>
          <cell r="H2065" t="e">
            <v>#N/A</v>
          </cell>
          <cell r="I2065">
            <v>0</v>
          </cell>
          <cell r="J2065" t="e">
            <v>#N/A</v>
          </cell>
          <cell r="K2065">
            <v>0</v>
          </cell>
          <cell r="L2065">
            <v>0</v>
          </cell>
          <cell r="M2065" t="e">
            <v>#N/A</v>
          </cell>
          <cell r="N2065">
            <v>0</v>
          </cell>
          <cell r="O2065">
            <v>0</v>
          </cell>
        </row>
        <row r="2066">
          <cell r="B2066" t="str">
            <v>3318814</v>
          </cell>
          <cell r="C2066" t="str">
            <v>CASCADE KIT LINE FR 2BDN65 85-150</v>
          </cell>
          <cell r="D2066" t="str">
            <v>Комплект установки каскадный в ряд 2 котла 85-150 диаметр коллектора 65</v>
          </cell>
          <cell r="E2066" t="str">
            <v>CASCADE KIT LINE FR 2BDN65 85-150</v>
          </cell>
          <cell r="F2066" t="str">
            <v>-</v>
          </cell>
          <cell r="G2066" t="str">
            <v>-</v>
          </cell>
          <cell r="H2066" t="e">
            <v>#N/A</v>
          </cell>
          <cell r="I2066">
            <v>0</v>
          </cell>
          <cell r="J2066" t="e">
            <v>#N/A</v>
          </cell>
          <cell r="K2066">
            <v>0</v>
          </cell>
          <cell r="L2066">
            <v>0</v>
          </cell>
          <cell r="M2066" t="e">
            <v>#N/A</v>
          </cell>
          <cell r="N2066">
            <v>0</v>
          </cell>
          <cell r="O2066">
            <v>0</v>
          </cell>
        </row>
        <row r="2067">
          <cell r="B2067" t="str">
            <v>3318815</v>
          </cell>
          <cell r="C2067" t="str">
            <v>CASCADE KIT LINE FR 3BDN65 85-150</v>
          </cell>
          <cell r="D2067" t="str">
            <v>Комплект установки каскадный в ряд 3 котла 85-150 диаметр коллектора 65</v>
          </cell>
          <cell r="E2067" t="str">
            <v>CASCADE KIT LINE FR 3BDN65 85-150</v>
          </cell>
          <cell r="F2067" t="str">
            <v>-</v>
          </cell>
          <cell r="G2067" t="str">
            <v>-</v>
          </cell>
          <cell r="H2067" t="e">
            <v>#N/A</v>
          </cell>
          <cell r="I2067">
            <v>0</v>
          </cell>
          <cell r="J2067" t="e">
            <v>#N/A</v>
          </cell>
          <cell r="K2067">
            <v>0</v>
          </cell>
          <cell r="L2067">
            <v>0</v>
          </cell>
          <cell r="M2067" t="e">
            <v>#N/A</v>
          </cell>
          <cell r="N2067">
            <v>0</v>
          </cell>
          <cell r="O2067">
            <v>0</v>
          </cell>
        </row>
        <row r="2068">
          <cell r="B2068" t="str">
            <v>3318816</v>
          </cell>
          <cell r="C2068" t="str">
            <v>CASCADE KIT LINE FR 4BDN65 85-150</v>
          </cell>
          <cell r="D2068" t="str">
            <v>Комплект установки каскадный в ряд 4 котла 85-150 диаметр коллектора 65</v>
          </cell>
          <cell r="E2068" t="str">
            <v>CASCADE KIT LINE FR 4BDN65 85-150</v>
          </cell>
          <cell r="F2068" t="str">
            <v>-</v>
          </cell>
          <cell r="G2068" t="str">
            <v>-</v>
          </cell>
          <cell r="H2068" t="e">
            <v>#N/A</v>
          </cell>
          <cell r="I2068">
            <v>0</v>
          </cell>
          <cell r="J2068" t="e">
            <v>#N/A</v>
          </cell>
          <cell r="K2068">
            <v>0</v>
          </cell>
          <cell r="L2068">
            <v>0</v>
          </cell>
          <cell r="M2068" t="e">
            <v>#N/A</v>
          </cell>
          <cell r="N2068">
            <v>0</v>
          </cell>
          <cell r="O2068">
            <v>0</v>
          </cell>
        </row>
        <row r="2069">
          <cell r="B2069" t="str">
            <v>3318817</v>
          </cell>
          <cell r="C2069" t="str">
            <v>CASCADE KIT LINE FR 4BDN100 85-150</v>
          </cell>
          <cell r="D2069" t="str">
            <v>Комплект установки каскадный в ряд 4 котла 85-150 диаметр коллектора 100</v>
          </cell>
          <cell r="E2069" t="str">
            <v>CASCADE KIT LINE FR 4BDN100 85-150</v>
          </cell>
          <cell r="F2069" t="str">
            <v>-</v>
          </cell>
          <cell r="G2069" t="str">
            <v>-</v>
          </cell>
          <cell r="H2069" t="e">
            <v>#N/A</v>
          </cell>
          <cell r="I2069">
            <v>0</v>
          </cell>
          <cell r="J2069" t="e">
            <v>#N/A</v>
          </cell>
          <cell r="K2069">
            <v>0</v>
          </cell>
          <cell r="L2069">
            <v>0</v>
          </cell>
          <cell r="M2069" t="e">
            <v>#N/A</v>
          </cell>
          <cell r="N2069">
            <v>0</v>
          </cell>
          <cell r="O2069">
            <v>0</v>
          </cell>
        </row>
        <row r="2070">
          <cell r="B2070" t="str">
            <v>3318818</v>
          </cell>
          <cell r="C2070" t="str">
            <v>CASCADE KIT LINE FR 5BDN100 85-150</v>
          </cell>
          <cell r="D2070" t="str">
            <v>Комплект установки каскадный в ряд 5 котлов 85-150 диаметр коллектора 100</v>
          </cell>
          <cell r="E2070" t="str">
            <v>CASCADE KIT LINE FR 5BDN100 85-150</v>
          </cell>
          <cell r="F2070" t="str">
            <v>-</v>
          </cell>
          <cell r="G2070" t="str">
            <v>-</v>
          </cell>
          <cell r="H2070" t="e">
            <v>#N/A</v>
          </cell>
          <cell r="I2070">
            <v>0</v>
          </cell>
          <cell r="J2070" t="e">
            <v>#N/A</v>
          </cell>
          <cell r="K2070">
            <v>0</v>
          </cell>
          <cell r="L2070">
            <v>0</v>
          </cell>
          <cell r="M2070" t="e">
            <v>#N/A</v>
          </cell>
          <cell r="N2070">
            <v>0</v>
          </cell>
          <cell r="O2070">
            <v>0</v>
          </cell>
        </row>
        <row r="2071">
          <cell r="B2071" t="str">
            <v>3318819</v>
          </cell>
          <cell r="C2071" t="str">
            <v>CASCADE KIT LINE FR 6BDN100 85-150</v>
          </cell>
          <cell r="D2071" t="str">
            <v>Комплект установки каскадный в ряд 6 котлов 85-150 диаметр коллектора 100</v>
          </cell>
          <cell r="E2071" t="str">
            <v>CASCADE KIT LINE FR 6BDN100 85-150</v>
          </cell>
          <cell r="F2071" t="str">
            <v>-</v>
          </cell>
          <cell r="G2071" t="str">
            <v>-</v>
          </cell>
          <cell r="H2071" t="e">
            <v>#N/A</v>
          </cell>
          <cell r="I2071">
            <v>0</v>
          </cell>
          <cell r="J2071" t="e">
            <v>#N/A</v>
          </cell>
          <cell r="K2071">
            <v>0</v>
          </cell>
          <cell r="L2071">
            <v>0</v>
          </cell>
          <cell r="M2071" t="e">
            <v>#N/A</v>
          </cell>
          <cell r="N2071">
            <v>0</v>
          </cell>
          <cell r="O2071">
            <v>0</v>
          </cell>
        </row>
        <row r="2072">
          <cell r="B2072" t="str">
            <v>3318820</v>
          </cell>
          <cell r="C2072" t="str">
            <v>CASCADE KIT B2B 3BDN65 45-65</v>
          </cell>
          <cell r="D2072" t="str">
            <v>Комплект установки каскадный спина к спине 3 котла 45-65 диаметр коллектора 65</v>
          </cell>
          <cell r="E2072" t="str">
            <v>CASCADE KIT B2B 3BDN65 45-65</v>
          </cell>
          <cell r="F2072" t="str">
            <v>-</v>
          </cell>
          <cell r="G2072" t="str">
            <v>-</v>
          </cell>
          <cell r="H2072" t="e">
            <v>#N/A</v>
          </cell>
          <cell r="I2072">
            <v>0</v>
          </cell>
          <cell r="J2072" t="e">
            <v>#N/A</v>
          </cell>
          <cell r="K2072">
            <v>0</v>
          </cell>
          <cell r="L2072">
            <v>0</v>
          </cell>
          <cell r="M2072" t="e">
            <v>#N/A</v>
          </cell>
          <cell r="N2072">
            <v>0</v>
          </cell>
          <cell r="O2072">
            <v>0</v>
          </cell>
        </row>
        <row r="2073">
          <cell r="B2073" t="str">
            <v>3318821</v>
          </cell>
          <cell r="C2073" t="str">
            <v>CASCADE KIT B2B 4BDN65 45-65</v>
          </cell>
          <cell r="D2073" t="str">
            <v>Комплект установки каскадный спина к спине 4 котла 45-65 диаметр коллектора 65</v>
          </cell>
          <cell r="E2073" t="str">
            <v>CASCADE KIT B2B 4BDN65 45-65</v>
          </cell>
          <cell r="F2073" t="str">
            <v>-</v>
          </cell>
          <cell r="G2073" t="str">
            <v>-</v>
          </cell>
          <cell r="H2073" t="e">
            <v>#N/A</v>
          </cell>
          <cell r="I2073">
            <v>0</v>
          </cell>
          <cell r="J2073" t="e">
            <v>#N/A</v>
          </cell>
          <cell r="K2073">
            <v>0</v>
          </cell>
          <cell r="L2073">
            <v>0</v>
          </cell>
          <cell r="M2073" t="e">
            <v>#N/A</v>
          </cell>
          <cell r="N2073">
            <v>0</v>
          </cell>
          <cell r="O2073">
            <v>0</v>
          </cell>
        </row>
        <row r="2074">
          <cell r="B2074" t="str">
            <v>3318822</v>
          </cell>
          <cell r="C2074" t="str">
            <v>CASCADE KIT B2B 5BDN65 45-65</v>
          </cell>
          <cell r="D2074" t="str">
            <v>Комплект установки каскадный спина к спине 5 котлов 45-65 диаметр коллектора 65</v>
          </cell>
          <cell r="E2074" t="str">
            <v>CASCADE KIT B2B 5BDN65 45-65</v>
          </cell>
          <cell r="F2074" t="str">
            <v>-</v>
          </cell>
          <cell r="G2074" t="str">
            <v>-</v>
          </cell>
          <cell r="H2074" t="e">
            <v>#N/A</v>
          </cell>
          <cell r="I2074">
            <v>0</v>
          </cell>
          <cell r="J2074" t="e">
            <v>#N/A</v>
          </cell>
          <cell r="K2074">
            <v>0</v>
          </cell>
          <cell r="L2074">
            <v>0</v>
          </cell>
          <cell r="M2074" t="e">
            <v>#N/A</v>
          </cell>
          <cell r="N2074">
            <v>0</v>
          </cell>
          <cell r="O2074">
            <v>0</v>
          </cell>
        </row>
        <row r="2075">
          <cell r="B2075" t="str">
            <v>3318823</v>
          </cell>
          <cell r="C2075" t="str">
            <v>CASCADE KIT B2B 6BDN65 45-65</v>
          </cell>
          <cell r="D2075" t="str">
            <v>Комплект установки каскадный спина к спине 6 котлов 45-65 диаметр коллектора 65</v>
          </cell>
          <cell r="E2075" t="str">
            <v>CASCADE KIT B2B 6BDN65 45-65</v>
          </cell>
          <cell r="F2075" t="str">
            <v>-</v>
          </cell>
          <cell r="G2075" t="str">
            <v>-</v>
          </cell>
          <cell r="H2075" t="e">
            <v>#N/A</v>
          </cell>
          <cell r="I2075">
            <v>0</v>
          </cell>
          <cell r="J2075" t="e">
            <v>#N/A</v>
          </cell>
          <cell r="K2075">
            <v>0</v>
          </cell>
          <cell r="L2075">
            <v>0</v>
          </cell>
          <cell r="M2075" t="e">
            <v>#N/A</v>
          </cell>
          <cell r="N2075">
            <v>0</v>
          </cell>
          <cell r="O2075">
            <v>0</v>
          </cell>
        </row>
        <row r="2076">
          <cell r="B2076" t="str">
            <v>3318824</v>
          </cell>
          <cell r="C2076" t="str">
            <v>CASCADE KIT B2B 7BDN65 45-65</v>
          </cell>
          <cell r="D2076" t="str">
            <v>Комплект установки каскадный спина к спине 7 котлов 45-65 диаметр коллектора 65</v>
          </cell>
          <cell r="E2076" t="str">
            <v>CASCADE KIT B2B 7BDN65 45-65</v>
          </cell>
          <cell r="F2076" t="str">
            <v>-</v>
          </cell>
          <cell r="G2076" t="str">
            <v>-</v>
          </cell>
          <cell r="H2076" t="e">
            <v>#N/A</v>
          </cell>
          <cell r="I2076">
            <v>0</v>
          </cell>
          <cell r="J2076" t="e">
            <v>#N/A</v>
          </cell>
          <cell r="K2076">
            <v>0</v>
          </cell>
          <cell r="L2076">
            <v>0</v>
          </cell>
          <cell r="M2076" t="e">
            <v>#N/A</v>
          </cell>
          <cell r="N2076">
            <v>0</v>
          </cell>
          <cell r="O2076">
            <v>0</v>
          </cell>
        </row>
        <row r="2077">
          <cell r="B2077" t="str">
            <v>3318825</v>
          </cell>
          <cell r="C2077" t="str">
            <v>CASCADE KIT B2B 8BDN65 45-65</v>
          </cell>
          <cell r="D2077" t="str">
            <v>Комплект установки каскадный спина к спине 8 котлов 45-65 диаметр коллектора 65</v>
          </cell>
          <cell r="E2077" t="str">
            <v>CASCADE KIT B2B 8BDN65 45-65</v>
          </cell>
          <cell r="F2077" t="str">
            <v>-</v>
          </cell>
          <cell r="G2077" t="str">
            <v>-</v>
          </cell>
          <cell r="H2077" t="e">
            <v>#N/A</v>
          </cell>
          <cell r="I2077">
            <v>0</v>
          </cell>
          <cell r="J2077" t="e">
            <v>#N/A</v>
          </cell>
          <cell r="K2077">
            <v>0</v>
          </cell>
          <cell r="L2077">
            <v>0</v>
          </cell>
          <cell r="M2077" t="e">
            <v>#N/A</v>
          </cell>
          <cell r="N2077">
            <v>0</v>
          </cell>
          <cell r="O2077">
            <v>0</v>
          </cell>
        </row>
        <row r="2078">
          <cell r="B2078" t="str">
            <v>3318826</v>
          </cell>
          <cell r="C2078" t="str">
            <v>CASCADE KIT B2B 3BDN65 85-150</v>
          </cell>
          <cell r="D2078" t="str">
            <v>Комплект установки каскадный спина к спине 3 котла 85-150 диаметр коллектора 65</v>
          </cell>
          <cell r="E2078" t="str">
            <v>CASCADE KIT B2B 3BDN65 85-150</v>
          </cell>
          <cell r="F2078" t="str">
            <v>-</v>
          </cell>
          <cell r="G2078" t="str">
            <v>-</v>
          </cell>
          <cell r="H2078" t="e">
            <v>#N/A</v>
          </cell>
          <cell r="I2078">
            <v>0</v>
          </cell>
          <cell r="J2078" t="e">
            <v>#N/A</v>
          </cell>
          <cell r="K2078">
            <v>0</v>
          </cell>
          <cell r="L2078">
            <v>0</v>
          </cell>
          <cell r="M2078" t="e">
            <v>#N/A</v>
          </cell>
          <cell r="N2078">
            <v>0</v>
          </cell>
          <cell r="O2078">
            <v>0</v>
          </cell>
        </row>
        <row r="2079">
          <cell r="B2079" t="str">
            <v>3318827</v>
          </cell>
          <cell r="C2079" t="str">
            <v>CASCADE KIT B2B 4BDN65 85-150</v>
          </cell>
          <cell r="D2079" t="str">
            <v>Комплект установки каскадный спина к спине 4 котла 85-150 диаметр коллектора 65</v>
          </cell>
          <cell r="E2079" t="str">
            <v>CASCADE KIT B2B 4BDN65 85-150</v>
          </cell>
          <cell r="F2079" t="str">
            <v>-</v>
          </cell>
          <cell r="G2079" t="str">
            <v>-</v>
          </cell>
          <cell r="H2079" t="e">
            <v>#N/A</v>
          </cell>
          <cell r="I2079">
            <v>0</v>
          </cell>
          <cell r="J2079" t="e">
            <v>#N/A</v>
          </cell>
          <cell r="K2079">
            <v>0</v>
          </cell>
          <cell r="L2079">
            <v>0</v>
          </cell>
          <cell r="M2079" t="e">
            <v>#N/A</v>
          </cell>
          <cell r="N2079">
            <v>0</v>
          </cell>
          <cell r="O2079">
            <v>0</v>
          </cell>
        </row>
        <row r="2080">
          <cell r="B2080" t="str">
            <v>3318828</v>
          </cell>
          <cell r="C2080" t="str">
            <v>CASCADE KIT B2B 5BDN65 85-150</v>
          </cell>
          <cell r="D2080" t="str">
            <v>Комплект установки каскадный спина к спине 5 котлов 85-150 диаметр коллектора 65</v>
          </cell>
          <cell r="E2080" t="str">
            <v>CASCADE KIT B2B 5BDN65 85-150</v>
          </cell>
          <cell r="F2080" t="str">
            <v>-</v>
          </cell>
          <cell r="G2080" t="str">
            <v>-</v>
          </cell>
          <cell r="H2080" t="e">
            <v>#N/A</v>
          </cell>
          <cell r="I2080">
            <v>0</v>
          </cell>
          <cell r="J2080" t="e">
            <v>#N/A</v>
          </cell>
          <cell r="K2080">
            <v>0</v>
          </cell>
          <cell r="L2080">
            <v>0</v>
          </cell>
          <cell r="M2080" t="e">
            <v>#N/A</v>
          </cell>
          <cell r="N2080">
            <v>0</v>
          </cell>
          <cell r="O2080">
            <v>0</v>
          </cell>
        </row>
        <row r="2081">
          <cell r="B2081" t="str">
            <v>3318829</v>
          </cell>
          <cell r="C2081" t="str">
            <v>CASCADE KIT B2B 4BDN100 85-150</v>
          </cell>
          <cell r="D2081" t="str">
            <v>Комплект установки каскадный спина к спине 4 котла 85-150 диаметр коллектора 65</v>
          </cell>
          <cell r="E2081" t="str">
            <v>CASCADE KIT B2B 4BDN100 85-150</v>
          </cell>
          <cell r="F2081" t="str">
            <v>-</v>
          </cell>
          <cell r="G2081" t="str">
            <v>-</v>
          </cell>
          <cell r="H2081" t="e">
            <v>#N/A</v>
          </cell>
          <cell r="I2081">
            <v>0</v>
          </cell>
          <cell r="J2081" t="e">
            <v>#N/A</v>
          </cell>
          <cell r="K2081">
            <v>0</v>
          </cell>
          <cell r="L2081">
            <v>0</v>
          </cell>
          <cell r="M2081" t="e">
            <v>#N/A</v>
          </cell>
          <cell r="N2081">
            <v>0</v>
          </cell>
          <cell r="O2081">
            <v>0</v>
          </cell>
        </row>
        <row r="2082">
          <cell r="B2082" t="str">
            <v>3318830</v>
          </cell>
          <cell r="C2082" t="str">
            <v>CASCADE KIT B2B 5BDN100 85-150</v>
          </cell>
          <cell r="D2082" t="str">
            <v>Комплект установки каскадный спина к спине 5 котлов 85-150 диаметр коллектора 100</v>
          </cell>
          <cell r="E2082" t="str">
            <v>CASCADE KIT B2B 5BDN100 85-150</v>
          </cell>
          <cell r="F2082" t="str">
            <v>-</v>
          </cell>
          <cell r="G2082" t="str">
            <v>-</v>
          </cell>
          <cell r="H2082" t="e">
            <v>#N/A</v>
          </cell>
          <cell r="I2082">
            <v>0</v>
          </cell>
          <cell r="J2082" t="e">
            <v>#N/A</v>
          </cell>
          <cell r="K2082">
            <v>0</v>
          </cell>
          <cell r="L2082">
            <v>0</v>
          </cell>
          <cell r="M2082" t="e">
            <v>#N/A</v>
          </cell>
          <cell r="N2082">
            <v>0</v>
          </cell>
          <cell r="O2082">
            <v>0</v>
          </cell>
        </row>
        <row r="2083">
          <cell r="B2083" t="str">
            <v>3318831</v>
          </cell>
          <cell r="C2083" t="str">
            <v>CASCADE KIT B2B 6BDN100 85-150</v>
          </cell>
          <cell r="D2083" t="str">
            <v>Комплект установки каскадный спина к спине 6 котлов 85-150 диаметр коллектора 100</v>
          </cell>
          <cell r="E2083" t="str">
            <v>CASCADE KIT B2B 6BDN100 85-150</v>
          </cell>
          <cell r="F2083" t="str">
            <v>-</v>
          </cell>
          <cell r="G2083" t="str">
            <v>-</v>
          </cell>
          <cell r="H2083" t="e">
            <v>#N/A</v>
          </cell>
          <cell r="I2083">
            <v>0</v>
          </cell>
          <cell r="J2083" t="e">
            <v>#N/A</v>
          </cell>
          <cell r="K2083">
            <v>0</v>
          </cell>
          <cell r="L2083">
            <v>0</v>
          </cell>
          <cell r="M2083" t="e">
            <v>#N/A</v>
          </cell>
          <cell r="N2083">
            <v>0</v>
          </cell>
          <cell r="O2083">
            <v>0</v>
          </cell>
        </row>
        <row r="2084">
          <cell r="B2084" t="str">
            <v>3318832</v>
          </cell>
          <cell r="C2084" t="str">
            <v>CASCADE KIT B2B 7BDN100 85-150</v>
          </cell>
          <cell r="D2084" t="str">
            <v>Комплект установки каскадный спина к спине 7 котлов 85-150 диаметр коллектора 100</v>
          </cell>
          <cell r="E2084" t="str">
            <v>CASCADE KIT B2B 7BDN100 85-150</v>
          </cell>
          <cell r="F2084" t="str">
            <v>-</v>
          </cell>
          <cell r="G2084" t="str">
            <v>-</v>
          </cell>
          <cell r="H2084" t="e">
            <v>#N/A</v>
          </cell>
          <cell r="I2084">
            <v>0</v>
          </cell>
          <cell r="J2084" t="e">
            <v>#N/A</v>
          </cell>
          <cell r="K2084">
            <v>0</v>
          </cell>
          <cell r="L2084">
            <v>0</v>
          </cell>
          <cell r="M2084" t="e">
            <v>#N/A</v>
          </cell>
          <cell r="N2084">
            <v>0</v>
          </cell>
          <cell r="O2084">
            <v>0</v>
          </cell>
        </row>
        <row r="2085">
          <cell r="B2085" t="str">
            <v>3318833</v>
          </cell>
          <cell r="C2085" t="str">
            <v>CASCADE KIT B2B 8BDN100 85-150</v>
          </cell>
          <cell r="D2085" t="str">
            <v>Комплект установки каскадный спина к спине 8 котлов 85-150 диаметр коллектора 100</v>
          </cell>
          <cell r="E2085" t="str">
            <v>CASCADE KIT B2B 8BDN100 85-150</v>
          </cell>
          <cell r="F2085" t="str">
            <v>-</v>
          </cell>
          <cell r="G2085" t="str">
            <v>-</v>
          </cell>
          <cell r="H2085" t="e">
            <v>#N/A</v>
          </cell>
          <cell r="I2085">
            <v>0</v>
          </cell>
          <cell r="J2085" t="e">
            <v>#N/A</v>
          </cell>
          <cell r="K2085">
            <v>0</v>
          </cell>
          <cell r="L2085">
            <v>0</v>
          </cell>
          <cell r="M2085" t="e">
            <v>#N/A</v>
          </cell>
          <cell r="N2085">
            <v>0</v>
          </cell>
          <cell r="O2085">
            <v>0</v>
          </cell>
        </row>
        <row r="2086">
          <cell r="B2086" t="str">
            <v>3318835</v>
          </cell>
          <cell r="C2086" t="str">
            <v>CASCADE KIT LINE WM 2BDN65 45-65</v>
          </cell>
          <cell r="D2086" t="str">
            <v>Комплект установки каскадный в ряд на стене 2 котла 45-65 диаметр коллектора 65</v>
          </cell>
          <cell r="E2086" t="str">
            <v>CASCADE KIT LINE WM 2BDN65 45-65</v>
          </cell>
          <cell r="F2086" t="str">
            <v>-</v>
          </cell>
          <cell r="G2086" t="str">
            <v>-</v>
          </cell>
          <cell r="H2086" t="e">
            <v>#N/A</v>
          </cell>
          <cell r="I2086">
            <v>0</v>
          </cell>
          <cell r="J2086" t="e">
            <v>#N/A</v>
          </cell>
          <cell r="K2086">
            <v>0</v>
          </cell>
          <cell r="L2086">
            <v>0</v>
          </cell>
          <cell r="M2086" t="e">
            <v>#N/A</v>
          </cell>
          <cell r="N2086">
            <v>0</v>
          </cell>
          <cell r="O2086">
            <v>0</v>
          </cell>
        </row>
        <row r="2087">
          <cell r="B2087" t="str">
            <v>3318836</v>
          </cell>
          <cell r="C2087" t="str">
            <v>CASCADE KIT LINE WM 3BDN65 45-65</v>
          </cell>
          <cell r="D2087" t="str">
            <v>Комплект установки каскадный в ряд на стене 3 котла 45-65 диаметр коллектора 65</v>
          </cell>
          <cell r="E2087" t="str">
            <v>CASCADE KIT LINE WM 3BDN65 45-65</v>
          </cell>
          <cell r="F2087" t="str">
            <v>-</v>
          </cell>
          <cell r="G2087" t="str">
            <v>-</v>
          </cell>
          <cell r="H2087" t="e">
            <v>#N/A</v>
          </cell>
          <cell r="I2087">
            <v>0</v>
          </cell>
          <cell r="J2087" t="e">
            <v>#N/A</v>
          </cell>
          <cell r="K2087">
            <v>0</v>
          </cell>
          <cell r="L2087">
            <v>0</v>
          </cell>
          <cell r="M2087" t="e">
            <v>#N/A</v>
          </cell>
          <cell r="N2087">
            <v>0</v>
          </cell>
          <cell r="O2087">
            <v>0</v>
          </cell>
        </row>
        <row r="2088">
          <cell r="B2088" t="str">
            <v>3318837</v>
          </cell>
          <cell r="C2088" t="str">
            <v>CASCADE KIT LINE WM 4BDN65 45-65</v>
          </cell>
          <cell r="D2088" t="str">
            <v>Комплект установки каскадный в ряд на стене 4 котла 45-65 диаметр коллектора 65</v>
          </cell>
          <cell r="E2088" t="str">
            <v>CASCADE KIT LINE WM 4BDN65 45-65</v>
          </cell>
          <cell r="F2088" t="str">
            <v>-</v>
          </cell>
          <cell r="G2088" t="str">
            <v>-</v>
          </cell>
          <cell r="H2088" t="e">
            <v>#N/A</v>
          </cell>
          <cell r="I2088">
            <v>0</v>
          </cell>
          <cell r="J2088" t="e">
            <v>#N/A</v>
          </cell>
          <cell r="K2088">
            <v>0</v>
          </cell>
          <cell r="L2088">
            <v>0</v>
          </cell>
          <cell r="M2088" t="e">
            <v>#N/A</v>
          </cell>
          <cell r="N2088">
            <v>0</v>
          </cell>
          <cell r="O2088">
            <v>0</v>
          </cell>
        </row>
        <row r="2089">
          <cell r="B2089" t="str">
            <v>3318838</v>
          </cell>
          <cell r="C2089" t="str">
            <v>CASCADE KIT LINE WM 5BDN65 45-65</v>
          </cell>
          <cell r="D2089" t="str">
            <v>Комплект установки каскадный в ряд на стене 5 котлов 45-65 диаметр коллектора 65</v>
          </cell>
          <cell r="E2089" t="str">
            <v>CASCADE KIT LINE WM 5BDN65 45-65</v>
          </cell>
          <cell r="F2089" t="str">
            <v>-</v>
          </cell>
          <cell r="G2089" t="str">
            <v>-</v>
          </cell>
          <cell r="H2089" t="e">
            <v>#N/A</v>
          </cell>
          <cell r="I2089">
            <v>0</v>
          </cell>
          <cell r="J2089" t="e">
            <v>#N/A</v>
          </cell>
          <cell r="K2089">
            <v>0</v>
          </cell>
          <cell r="L2089">
            <v>0</v>
          </cell>
          <cell r="M2089" t="e">
            <v>#N/A</v>
          </cell>
          <cell r="N2089">
            <v>0</v>
          </cell>
          <cell r="O2089">
            <v>0</v>
          </cell>
        </row>
        <row r="2090">
          <cell r="B2090" t="str">
            <v>3318839</v>
          </cell>
          <cell r="C2090" t="str">
            <v>CASCADE KIT LINE WM 6BDN65 45-65</v>
          </cell>
          <cell r="D2090" t="str">
            <v>Комплект установки каскадный в ряд на стене 6 котлов 45-65 диаметр коллектора 65</v>
          </cell>
          <cell r="E2090" t="str">
            <v>CASCADE KIT LINE WM 6BDN65 45-65</v>
          </cell>
          <cell r="F2090" t="str">
            <v>-</v>
          </cell>
          <cell r="G2090" t="str">
            <v>-</v>
          </cell>
          <cell r="H2090" t="e">
            <v>#N/A</v>
          </cell>
          <cell r="I2090">
            <v>0</v>
          </cell>
          <cell r="J2090" t="e">
            <v>#N/A</v>
          </cell>
          <cell r="K2090">
            <v>0</v>
          </cell>
          <cell r="L2090">
            <v>0</v>
          </cell>
          <cell r="M2090" t="e">
            <v>#N/A</v>
          </cell>
          <cell r="N2090">
            <v>0</v>
          </cell>
          <cell r="O2090">
            <v>0</v>
          </cell>
        </row>
        <row r="2091">
          <cell r="B2091" t="str">
            <v>3318840</v>
          </cell>
          <cell r="C2091" t="str">
            <v>CASCADE KIT LINE WM 2BDN65 85-150</v>
          </cell>
          <cell r="D2091" t="str">
            <v>Комплект установки каскадный в ряд на стене 2 котла 85-150 диаметр коллектора 65</v>
          </cell>
          <cell r="E2091" t="str">
            <v>CASCADE KIT LINE WM 2BDN65 85-150</v>
          </cell>
          <cell r="F2091" t="str">
            <v>-</v>
          </cell>
          <cell r="G2091" t="str">
            <v>-</v>
          </cell>
          <cell r="H2091" t="e">
            <v>#N/A</v>
          </cell>
          <cell r="I2091">
            <v>0</v>
          </cell>
          <cell r="J2091" t="e">
            <v>#N/A</v>
          </cell>
          <cell r="K2091">
            <v>0</v>
          </cell>
          <cell r="L2091">
            <v>0</v>
          </cell>
          <cell r="M2091" t="e">
            <v>#N/A</v>
          </cell>
          <cell r="N2091">
            <v>0</v>
          </cell>
          <cell r="O2091">
            <v>0</v>
          </cell>
        </row>
        <row r="2092">
          <cell r="B2092" t="str">
            <v>3318841</v>
          </cell>
          <cell r="C2092" t="str">
            <v>CASCADE KIT LINE WM 3BDN65 85-150</v>
          </cell>
          <cell r="D2092" t="str">
            <v>Комплект установки каскадный в ряд на стене 3 котла 85-150 диаметр коллектора 65</v>
          </cell>
          <cell r="E2092" t="str">
            <v>CASCADE KIT LINE WM 3BDN65 85-150</v>
          </cell>
          <cell r="F2092" t="str">
            <v>-</v>
          </cell>
          <cell r="G2092" t="str">
            <v>-</v>
          </cell>
          <cell r="H2092" t="e">
            <v>#N/A</v>
          </cell>
          <cell r="I2092">
            <v>0</v>
          </cell>
          <cell r="J2092" t="e">
            <v>#N/A</v>
          </cell>
          <cell r="K2092">
            <v>0</v>
          </cell>
          <cell r="L2092">
            <v>0</v>
          </cell>
          <cell r="M2092" t="e">
            <v>#N/A</v>
          </cell>
          <cell r="N2092">
            <v>0</v>
          </cell>
          <cell r="O2092">
            <v>0</v>
          </cell>
        </row>
        <row r="2093">
          <cell r="B2093" t="str">
            <v>3318842</v>
          </cell>
          <cell r="C2093" t="str">
            <v>CASCADE KIT LINE WM 4BDN65 85-150</v>
          </cell>
          <cell r="D2093" t="str">
            <v>Комплект установки каскадный в ряд на стене 4 котла 85-150 диаметр коллектора 65</v>
          </cell>
          <cell r="E2093" t="str">
            <v>CASCADE KIT LINE WM 4BDN65 85-150</v>
          </cell>
          <cell r="F2093" t="str">
            <v>-</v>
          </cell>
          <cell r="G2093" t="str">
            <v>-</v>
          </cell>
          <cell r="H2093" t="e">
            <v>#N/A</v>
          </cell>
          <cell r="I2093">
            <v>0</v>
          </cell>
          <cell r="J2093" t="e">
            <v>#N/A</v>
          </cell>
          <cell r="K2093">
            <v>0</v>
          </cell>
          <cell r="L2093">
            <v>0</v>
          </cell>
          <cell r="M2093" t="e">
            <v>#N/A</v>
          </cell>
          <cell r="N2093">
            <v>0</v>
          </cell>
          <cell r="O2093">
            <v>0</v>
          </cell>
        </row>
        <row r="2094">
          <cell r="B2094" t="str">
            <v>3318843</v>
          </cell>
          <cell r="C2094" t="str">
            <v>CASCADE KIT LINE WM 4BDN100 85-150</v>
          </cell>
          <cell r="D2094" t="str">
            <v>Комплект установки каскадный в ряд на стене 4 котла 85-150 диаметр коллектора 100</v>
          </cell>
          <cell r="E2094" t="str">
            <v>CASCADE KIT LINE WM 4BDN100 85-150</v>
          </cell>
          <cell r="F2094" t="str">
            <v>-</v>
          </cell>
          <cell r="G2094" t="str">
            <v>-</v>
          </cell>
          <cell r="H2094" t="e">
            <v>#N/A</v>
          </cell>
          <cell r="I2094">
            <v>0</v>
          </cell>
          <cell r="J2094" t="e">
            <v>#N/A</v>
          </cell>
          <cell r="K2094">
            <v>0</v>
          </cell>
          <cell r="L2094">
            <v>0</v>
          </cell>
          <cell r="M2094" t="e">
            <v>#N/A</v>
          </cell>
          <cell r="N2094">
            <v>0</v>
          </cell>
          <cell r="O2094">
            <v>0</v>
          </cell>
        </row>
        <row r="2095">
          <cell r="B2095" t="str">
            <v>3318844</v>
          </cell>
          <cell r="C2095" t="str">
            <v>CASCADE KIT LINE WM 5BDN100 85-150</v>
          </cell>
          <cell r="D2095" t="str">
            <v>Комплект установки каскадный в ряд на стене 5 котлов 85-150 диаметр коллектора 100</v>
          </cell>
          <cell r="E2095" t="str">
            <v>CASCADE KIT LINE WM 5BDN100 85-150</v>
          </cell>
          <cell r="F2095" t="str">
            <v>-</v>
          </cell>
          <cell r="G2095" t="str">
            <v>-</v>
          </cell>
          <cell r="H2095" t="e">
            <v>#N/A</v>
          </cell>
          <cell r="I2095">
            <v>0</v>
          </cell>
          <cell r="J2095" t="e">
            <v>#N/A</v>
          </cell>
          <cell r="K2095">
            <v>0</v>
          </cell>
          <cell r="L2095">
            <v>0</v>
          </cell>
          <cell r="M2095" t="e">
            <v>#N/A</v>
          </cell>
          <cell r="N2095">
            <v>0</v>
          </cell>
          <cell r="O2095">
            <v>0</v>
          </cell>
        </row>
        <row r="2096">
          <cell r="B2096" t="str">
            <v>3318845</v>
          </cell>
          <cell r="C2096" t="str">
            <v>CASCADE KIT LINE WM 6BDN100 85-150</v>
          </cell>
          <cell r="D2096" t="str">
            <v>Комплект установки каскадный в ряд на стене 6 котлов 85-150 диаметр коллектора 100</v>
          </cell>
          <cell r="E2096" t="str">
            <v>CASCADE KIT LINE WM 6BDN100 85-150</v>
          </cell>
          <cell r="F2096" t="str">
            <v>-</v>
          </cell>
          <cell r="G2096" t="str">
            <v>-</v>
          </cell>
          <cell r="H2096" t="e">
            <v>#N/A</v>
          </cell>
          <cell r="I2096">
            <v>0</v>
          </cell>
          <cell r="J2096" t="e">
            <v>#N/A</v>
          </cell>
          <cell r="K2096">
            <v>0</v>
          </cell>
          <cell r="L2096">
            <v>0</v>
          </cell>
          <cell r="M2096" t="e">
            <v>#N/A</v>
          </cell>
          <cell r="N2096">
            <v>0</v>
          </cell>
          <cell r="O2096">
            <v>0</v>
          </cell>
        </row>
        <row r="2097">
          <cell r="B2097" t="str">
            <v>3318846</v>
          </cell>
          <cell r="C2097" t="str">
            <v>Компл. перевода на сж.газ 1:10 35FF</v>
          </cell>
          <cell r="D2097" t="str">
            <v>Комплект перевода на сжиженный газ котлов конденсационных Evo 1:10 35 FF</v>
          </cell>
          <cell r="E2097" t="str">
            <v>KIT TRASF  GPL 35 KW COND EVO 1:10</v>
          </cell>
          <cell r="F2097">
            <v>7.766090000000001</v>
          </cell>
          <cell r="G2097">
            <v>7.77</v>
          </cell>
          <cell r="H2097">
            <v>7.8090399999999995</v>
          </cell>
          <cell r="I2097">
            <v>7.7006099999999993</v>
          </cell>
          <cell r="J2097">
            <v>7.7006099999999993</v>
          </cell>
          <cell r="K2097">
            <v>931.93080000000009</v>
          </cell>
          <cell r="L2097">
            <v>543.9</v>
          </cell>
          <cell r="M2097">
            <v>687.19551999999999</v>
          </cell>
          <cell r="N2097">
            <v>0</v>
          </cell>
          <cell r="O2097">
            <v>3307.538161200001</v>
          </cell>
        </row>
        <row r="2098">
          <cell r="B2098" t="str">
            <v>3318847</v>
          </cell>
          <cell r="C2098" t="str">
            <v>Комплект коаксиал.d60/100 верт.черн.конд</v>
          </cell>
          <cell r="D2098" t="str">
            <v>Комплект коаксиальный Ø60/100 - 1000 мм для прохода через крышу (черный оголовок). Состав: удлинение для отвода продуктов сгорания/притока воздуха Ø60/100 длиной 1000 мм из AL/PPS, черный оголовок</v>
          </cell>
          <cell r="E2098" t="str">
            <v>VERTICAL FLUE BLACK TERMINAL 60/100 COND</v>
          </cell>
          <cell r="F2098">
            <v>10.715833333333334</v>
          </cell>
          <cell r="G2098">
            <v>18.37</v>
          </cell>
          <cell r="H2098">
            <v>18.37</v>
          </cell>
          <cell r="I2098">
            <v>18.37</v>
          </cell>
          <cell r="J2098">
            <v>18.36814</v>
          </cell>
          <cell r="K2098">
            <v>1285.9000000000001</v>
          </cell>
          <cell r="L2098">
            <v>1285.9000000000001</v>
          </cell>
          <cell r="M2098">
            <v>1616.56</v>
          </cell>
          <cell r="N2098">
            <v>0</v>
          </cell>
          <cell r="O2098">
            <v>8334.9961662240021</v>
          </cell>
        </row>
        <row r="2099">
          <cell r="B2099" t="str">
            <v>3318854</v>
          </cell>
          <cell r="C2099" t="str">
            <v>Комплект коаксиал.d60/100 верт.красн.кон</v>
          </cell>
          <cell r="D2099" t="str">
            <v>Комплект коаксиальный Ø60/100 - 1000 мм для прохода через крышу (красный оголовок). Состав: удлинение для отвода продуктов сгорания/притока воздуха Ø60/100 длиной 1000 мм из AL/PPS, красный оголовок</v>
          </cell>
          <cell r="E2099" t="str">
            <v>TERMINAL VT RED CONDENS 60/100</v>
          </cell>
          <cell r="F2099">
            <v>22.38</v>
          </cell>
          <cell r="G2099">
            <v>23.56</v>
          </cell>
          <cell r="H2099">
            <v>20.648330000000001</v>
          </cell>
          <cell r="I2099">
            <v>18.53</v>
          </cell>
          <cell r="J2099">
            <v>19.6418</v>
          </cell>
          <cell r="K2099">
            <v>2685.6</v>
          </cell>
          <cell r="L2099">
            <v>1649.1999999999998</v>
          </cell>
          <cell r="M2099">
            <v>1817.05304</v>
          </cell>
          <cell r="N2099">
            <v>0</v>
          </cell>
          <cell r="O2099">
            <v>8334.9961662240021</v>
          </cell>
        </row>
        <row r="2100">
          <cell r="B2100" t="str">
            <v>3318855</v>
          </cell>
          <cell r="C2100" t="str">
            <v>Комплект коаксиал.d60/100 верт.черн.</v>
          </cell>
          <cell r="D2100" t="str">
            <v>Комплект коаксиальный Ø60/100 - 1000 мм для прохода через крышу (черный оголовок). Состав: удлинение для отвода продуктов сгорания/притока воздуха Ø60/100 длиной 1000 мм, черный оголовок</v>
          </cell>
          <cell r="E2100" t="str">
            <v>VERTICAL FLUE BLACK TERMINAL 60/100 CONV</v>
          </cell>
          <cell r="F2100">
            <v>23.09</v>
          </cell>
          <cell r="G2100">
            <v>24.3</v>
          </cell>
          <cell r="H2100">
            <v>21.648569999999999</v>
          </cell>
          <cell r="I2100">
            <v>19.11</v>
          </cell>
          <cell r="J2100">
            <v>20.256599999999999</v>
          </cell>
          <cell r="K2100">
            <v>2770.8</v>
          </cell>
          <cell r="L2100">
            <v>1701</v>
          </cell>
          <cell r="M2100">
            <v>1905.0741599999999</v>
          </cell>
          <cell r="N2100">
            <v>0</v>
          </cell>
          <cell r="O2100">
            <v>8334.9961662240021</v>
          </cell>
        </row>
        <row r="2101">
          <cell r="B2101" t="str">
            <v>3318856</v>
          </cell>
          <cell r="C2101" t="str">
            <v>Комплект коаксиал.d60/100 верт.красн.</v>
          </cell>
          <cell r="D2101" t="str">
            <v>Комплект коаксиальный Ø60/100 - 1000 мм для прохода через крышу (красный оголовок). Состав: удлинение для отвода продуктов сгорания/притока воздуха Ø60/100 длиной 1000 мм, красный оголовок</v>
          </cell>
          <cell r="E2101" t="str">
            <v>VERTICAL FLUE RED TERMINAL 60/100 CONV</v>
          </cell>
          <cell r="F2101">
            <v>23.88</v>
          </cell>
          <cell r="G2101">
            <v>19.78</v>
          </cell>
          <cell r="H2101">
            <v>20.155819999999999</v>
          </cell>
          <cell r="I2101">
            <v>19.78</v>
          </cell>
          <cell r="J2101">
            <v>21.617439999999998</v>
          </cell>
          <cell r="K2101">
            <v>2865.6</v>
          </cell>
          <cell r="L2101">
            <v>1384.6000000000001</v>
          </cell>
          <cell r="M2101">
            <v>1773.7121599999998</v>
          </cell>
          <cell r="N2101">
            <v>0</v>
          </cell>
          <cell r="O2101">
            <v>8334.9961662240021</v>
          </cell>
        </row>
        <row r="2102">
          <cell r="B2102" t="str">
            <v>3318868</v>
          </cell>
          <cell r="C2102" t="str">
            <v>NEW COVER TAPS 40 CM AR</v>
          </cell>
          <cell r="D2102" t="str">
            <v>G40 pipe-fitting cover</v>
          </cell>
          <cell r="E2102" t="str">
            <v>NEW COVER TAPS 40 CM AR</v>
          </cell>
          <cell r="F2102" t="str">
            <v>-</v>
          </cell>
          <cell r="G2102" t="str">
            <v>-</v>
          </cell>
          <cell r="H2102" t="str">
            <v>-</v>
          </cell>
          <cell r="I2102">
            <v>0</v>
          </cell>
          <cell r="J2102">
            <v>2.5800500000000004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</row>
        <row r="2103">
          <cell r="B2103" t="str">
            <v>3318873</v>
          </cell>
          <cell r="C2103" t="str">
            <v>Комплект подключения ТН 1 зона</v>
          </cell>
          <cell r="D2103" t="str">
            <v>Набор скрытых подключения для модуля с 1 зоной отопления</v>
          </cell>
          <cell r="E2103" t="str">
            <v>HP KIT BARRETTE IT</v>
          </cell>
          <cell r="F2103" t="str">
            <v>-</v>
          </cell>
          <cell r="G2103" t="str">
            <v>-</v>
          </cell>
          <cell r="H2103" t="str">
            <v>-</v>
          </cell>
          <cell r="I2103">
            <v>0</v>
          </cell>
          <cell r="J2103">
            <v>57.577300000000001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</row>
        <row r="2104">
          <cell r="B2104" t="str">
            <v>3318874</v>
          </cell>
          <cell r="C2104" t="str">
            <v>Комплект подключения ТН 2 зоны</v>
          </cell>
          <cell r="D2104" t="str">
            <v>Набор скрытых подключения для модуля с 2 зонами отопления и возмощностью подключения бака косвенного нагрева</v>
          </cell>
          <cell r="E2104" t="str">
            <v>HP PIPES BARRETTE IT</v>
          </cell>
          <cell r="F2104" t="str">
            <v>-</v>
          </cell>
          <cell r="G2104" t="str">
            <v>-</v>
          </cell>
          <cell r="H2104" t="str">
            <v>-</v>
          </cell>
          <cell r="I2104">
            <v>0</v>
          </cell>
          <cell r="J2104">
            <v>18.980610000000002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</row>
        <row r="2105">
          <cell r="B2105" t="str">
            <v>12081759</v>
          </cell>
          <cell r="C2105" t="str">
            <v>Датчик температуры QAZ36-526/109</v>
          </cell>
          <cell r="D2105" t="str">
            <v>Датчик температуры гидравлического разделителя/ГВС QAZ36 с кабелем 6 м</v>
          </cell>
          <cell r="E2105" t="str">
            <v>HEADER/HOT WATER SENSOR QAZ36 CABLE 6M</v>
          </cell>
          <cell r="F2105">
            <v>22.051850000000002</v>
          </cell>
          <cell r="G2105">
            <v>23.06</v>
          </cell>
          <cell r="H2105">
            <v>18.755610000000001</v>
          </cell>
          <cell r="I2105">
            <v>17.488230000000001</v>
          </cell>
          <cell r="J2105">
            <v>18.005459999999999</v>
          </cell>
          <cell r="K2105">
            <v>2646.2220000000002</v>
          </cell>
          <cell r="L2105">
            <v>1614.1999999999998</v>
          </cell>
          <cell r="M2105">
            <v>1650.49368</v>
          </cell>
          <cell r="N2105">
            <v>0</v>
          </cell>
          <cell r="O2105">
            <v>7541.1870075360039</v>
          </cell>
        </row>
        <row r="2106">
          <cell r="B2106" t="str">
            <v>12082903</v>
          </cell>
          <cell r="C2106" t="str">
            <v>Реле максимального давления газа</v>
          </cell>
          <cell r="D2106" t="str">
            <v>Реле максимального давления газа</v>
          </cell>
          <cell r="E2106" t="str">
            <v>KIT MAX GAS PRESSURE SWITCH R600</v>
          </cell>
          <cell r="F2106">
            <v>103.63864</v>
          </cell>
          <cell r="G2106">
            <v>98.1</v>
          </cell>
          <cell r="H2106">
            <v>75.75891</v>
          </cell>
          <cell r="I2106">
            <v>72.94319999999999</v>
          </cell>
          <cell r="J2106">
            <v>73.878399999999999</v>
          </cell>
          <cell r="K2106">
            <v>12436.6368</v>
          </cell>
          <cell r="L2106">
            <v>6867</v>
          </cell>
          <cell r="M2106">
            <v>6666.7840800000004</v>
          </cell>
          <cell r="N2106">
            <v>0</v>
          </cell>
          <cell r="O2106">
            <v>0</v>
          </cell>
        </row>
        <row r="2107">
          <cell r="B2107" t="str">
            <v>171237</v>
          </cell>
          <cell r="C2107" t="str">
            <v>Датчик наружной температуры QAC34.101</v>
          </cell>
          <cell r="D2107" t="str">
            <v>Датчик наружной температуры QAC34.101</v>
          </cell>
          <cell r="E2107" t="str">
            <v>OUTDOOR SENSOR QAC34.101</v>
          </cell>
          <cell r="F2107">
            <v>9.1904199999999978</v>
          </cell>
          <cell r="G2107">
            <v>9.6199999999999992</v>
          </cell>
          <cell r="H2107">
            <v>7.4768200000000009</v>
          </cell>
          <cell r="I2107">
            <v>7.4071999999999996</v>
          </cell>
          <cell r="J2107">
            <v>7.6635799999999996</v>
          </cell>
          <cell r="K2107">
            <v>1102.8503999999998</v>
          </cell>
          <cell r="L2107">
            <v>673.4</v>
          </cell>
          <cell r="M2107">
            <v>657.96016000000009</v>
          </cell>
          <cell r="N2107">
            <v>0</v>
          </cell>
          <cell r="O2107">
            <v>3307.538161200001</v>
          </cell>
        </row>
        <row r="2108">
          <cell r="B2108" t="str">
            <v>171238</v>
          </cell>
          <cell r="C2108" t="str">
            <v>Датчик бойлера QAZ36 2 м</v>
          </cell>
          <cell r="D2108" t="str">
            <v>Датчик температуры гидравлического разделителя/ГВС QAZ36 с кабелем 2 м</v>
          </cell>
          <cell r="E2108" t="str">
            <v>TEMP-F_HLER QAZ36 D6X45-2000 M.STECKER</v>
          </cell>
          <cell r="F2108">
            <v>19.296119999999998</v>
          </cell>
          <cell r="G2108">
            <v>20.45</v>
          </cell>
          <cell r="H2108">
            <v>16.668000000000003</v>
          </cell>
          <cell r="I2108">
            <v>15.412130000000001</v>
          </cell>
          <cell r="J2108">
            <v>16.089410000000001</v>
          </cell>
          <cell r="K2108">
            <v>2315.5344</v>
          </cell>
          <cell r="L2108">
            <v>1431.5</v>
          </cell>
          <cell r="M2108">
            <v>1466.7840000000001</v>
          </cell>
          <cell r="N2108">
            <v>0</v>
          </cell>
          <cell r="O2108">
            <v>0</v>
          </cell>
        </row>
        <row r="2109">
          <cell r="B2109" t="str">
            <v>3318896</v>
          </cell>
          <cell r="C2109" t="str">
            <v>HP KIT BARRETTE BIG IT</v>
          </cell>
          <cell r="D2109" t="str">
            <v>HP KIT BARRETTE BIG IT</v>
          </cell>
          <cell r="E2109" t="str">
            <v>HP KIT BARRETTE BIG IT</v>
          </cell>
          <cell r="F2109" t="str">
            <v>-</v>
          </cell>
          <cell r="G2109" t="str">
            <v>-</v>
          </cell>
          <cell r="H2109" t="e">
            <v>#N/A</v>
          </cell>
          <cell r="I2109">
            <v>0</v>
          </cell>
          <cell r="J2109">
            <v>0</v>
          </cell>
          <cell r="K2109">
            <v>0</v>
          </cell>
          <cell r="L2109">
            <v>0</v>
          </cell>
          <cell r="M2109" t="e">
            <v>#N/A</v>
          </cell>
          <cell r="N2109">
            <v>0</v>
          </cell>
          <cell r="O2109">
            <v>0</v>
          </cell>
        </row>
        <row r="2110">
          <cell r="B2110" t="str">
            <v>3318897</v>
          </cell>
          <cell r="C2110" t="str">
            <v>HP PIPES BARRETTE BIG IT</v>
          </cell>
          <cell r="D2110" t="str">
            <v>HP PIPES BARRETTE BIG IT</v>
          </cell>
          <cell r="E2110" t="str">
            <v>HP PIPES BARRETTE BIG IT</v>
          </cell>
          <cell r="F2110" t="str">
            <v>-</v>
          </cell>
          <cell r="G2110" t="str">
            <v>-</v>
          </cell>
          <cell r="H2110" t="e">
            <v>#N/A</v>
          </cell>
          <cell r="I2110">
            <v>0</v>
          </cell>
          <cell r="J2110">
            <v>0</v>
          </cell>
          <cell r="K2110">
            <v>0</v>
          </cell>
          <cell r="L2110">
            <v>0</v>
          </cell>
          <cell r="M2110" t="e">
            <v>#N/A</v>
          </cell>
          <cell r="N2110">
            <v>0</v>
          </cell>
          <cell r="O2110">
            <v>0</v>
          </cell>
        </row>
        <row r="2111">
          <cell r="B2111" t="str">
            <v>3318903</v>
          </cell>
          <cell r="C2111" t="str">
            <v>HP DHW KIT - R</v>
          </cell>
          <cell r="D2111" t="str">
            <v>Комплект ГВС HP DHW KIT - R</v>
          </cell>
          <cell r="E2111" t="str">
            <v>HP DHW KIT - R</v>
          </cell>
          <cell r="F2111" t="str">
            <v>-</v>
          </cell>
          <cell r="G2111" t="str">
            <v>-</v>
          </cell>
          <cell r="H2111" t="str">
            <v>-</v>
          </cell>
          <cell r="I2111">
            <v>0</v>
          </cell>
          <cell r="J2111">
            <v>55.540570000000002</v>
          </cell>
          <cell r="K2111">
            <v>0</v>
          </cell>
          <cell r="L2111">
            <v>0</v>
          </cell>
          <cell r="M2111">
            <v>0</v>
          </cell>
          <cell r="N2111">
            <v>0</v>
          </cell>
          <cell r="O2111">
            <v>0</v>
          </cell>
        </row>
        <row r="2112">
          <cell r="B2112" t="str">
            <v>3318904</v>
          </cell>
          <cell r="C2112" t="str">
            <v>HP DHW KIT - LR</v>
          </cell>
          <cell r="D2112" t="str">
            <v>Комплект ГВС HP DHW KIT - LR, большая мощность</v>
          </cell>
          <cell r="E2112" t="str">
            <v>HP DHW KIT - LR</v>
          </cell>
          <cell r="F2112">
            <v>66.254750000000001</v>
          </cell>
          <cell r="G2112">
            <v>66.25</v>
          </cell>
          <cell r="H2112">
            <v>66.336210000000008</v>
          </cell>
          <cell r="I2112">
            <v>53.568920000000006</v>
          </cell>
          <cell r="J2112">
            <v>53.42924</v>
          </cell>
          <cell r="K2112">
            <v>7950.57</v>
          </cell>
          <cell r="L2112">
            <v>4637.5</v>
          </cell>
          <cell r="M2112">
            <v>5837.5864800000008</v>
          </cell>
          <cell r="N2112">
            <v>0</v>
          </cell>
          <cell r="O2112">
            <v>0</v>
          </cell>
        </row>
        <row r="2113">
          <cell r="B2113" t="str">
            <v>2222221176</v>
          </cell>
          <cell r="C2113" t="str">
            <v>CONTROL BOX DHW INSTALLATION</v>
          </cell>
          <cell r="D2113" t="str">
            <v>CONTROL BOX DHW INSTALLATION</v>
          </cell>
          <cell r="E2113" t="str">
            <v>CONTROL BOX DHW INSTALLATION</v>
          </cell>
          <cell r="F2113" t="str">
            <v>-</v>
          </cell>
          <cell r="G2113" t="str">
            <v>-</v>
          </cell>
          <cell r="H2113" t="e">
            <v>#N/A</v>
          </cell>
          <cell r="I2113">
            <v>0</v>
          </cell>
          <cell r="J2113">
            <v>207.11437000000001</v>
          </cell>
          <cell r="K2113">
            <v>0</v>
          </cell>
          <cell r="L2113">
            <v>0</v>
          </cell>
          <cell r="M2113" t="e">
            <v>#N/A</v>
          </cell>
          <cell r="N2113">
            <v>0</v>
          </cell>
          <cell r="O2113">
            <v>0</v>
          </cell>
        </row>
        <row r="2114">
          <cell r="B2114" t="str">
            <v>2222221177</v>
          </cell>
          <cell r="C2114" t="str">
            <v>CONTROL BOX POOL INSTALLATION</v>
          </cell>
          <cell r="D2114" t="str">
            <v>CONTROL BOX POOL INSTALLATION</v>
          </cell>
          <cell r="E2114" t="str">
            <v>CONTROL BOX POOL INSTALLATION</v>
          </cell>
          <cell r="F2114" t="str">
            <v>-</v>
          </cell>
          <cell r="G2114" t="str">
            <v>-</v>
          </cell>
          <cell r="H2114" t="e">
            <v>#N/A</v>
          </cell>
          <cell r="I2114">
            <v>0</v>
          </cell>
          <cell r="J2114">
            <v>205.46756999999999</v>
          </cell>
          <cell r="K2114">
            <v>0</v>
          </cell>
          <cell r="L2114">
            <v>0</v>
          </cell>
          <cell r="M2114" t="e">
            <v>#N/A</v>
          </cell>
          <cell r="N2114">
            <v>0</v>
          </cell>
          <cell r="O2114">
            <v>0</v>
          </cell>
        </row>
        <row r="2115">
          <cell r="B2115" t="str">
            <v>3318942</v>
          </cell>
          <cell r="C2115" t="str">
            <v>NIMBUS WH-L ERP KIT</v>
          </cell>
          <cell r="D2115" t="str">
            <v>NIMBUS WH-L ERP документы о энергоэффективности</v>
          </cell>
          <cell r="E2115" t="str">
            <v xml:space="preserve">NIMBUS WH-L ERP </v>
          </cell>
          <cell r="F2115">
            <v>2.7198383333333331</v>
          </cell>
          <cell r="G2115">
            <v>4.66</v>
          </cell>
          <cell r="H2115">
            <v>4.6625799999999993</v>
          </cell>
          <cell r="I2115">
            <v>4.6625800000000002</v>
          </cell>
          <cell r="J2115">
            <v>4.6625800000000002</v>
          </cell>
          <cell r="K2115">
            <v>326.38059999999996</v>
          </cell>
          <cell r="L2115">
            <v>326.2</v>
          </cell>
          <cell r="M2115">
            <v>410.30703999999997</v>
          </cell>
          <cell r="N2115">
            <v>0</v>
          </cell>
          <cell r="O2115">
            <v>0</v>
          </cell>
        </row>
        <row r="2116">
          <cell r="B2116" t="str">
            <v>3318975</v>
          </cell>
          <cell r="C2116" t="str">
            <v>HP SPLIT INDOOR MODULE DHW KIT</v>
          </cell>
          <cell r="D2116" t="str">
            <v>Комплект ГВС HP SPLIT INDOOR MODULE DHW KIT</v>
          </cell>
          <cell r="E2116" t="str">
            <v>HP SPLIT INDOOR MODULE DHW KIT</v>
          </cell>
          <cell r="F2116" t="str">
            <v>-</v>
          </cell>
          <cell r="G2116" t="str">
            <v>-</v>
          </cell>
          <cell r="H2116" t="e">
            <v>#N/A</v>
          </cell>
          <cell r="I2116">
            <v>0</v>
          </cell>
          <cell r="J2116">
            <v>43.097269999999995</v>
          </cell>
          <cell r="K2116">
            <v>0</v>
          </cell>
          <cell r="L2116">
            <v>0</v>
          </cell>
          <cell r="M2116" t="e">
            <v>#N/A</v>
          </cell>
          <cell r="N2116">
            <v>0</v>
          </cell>
          <cell r="O2116">
            <v>0</v>
          </cell>
        </row>
        <row r="2117">
          <cell r="B2117" t="str">
            <v>2222221178</v>
          </cell>
          <cell r="C2117" t="str">
            <v>CONTROL BOX DHW CASCADE INSTAL</v>
          </cell>
          <cell r="D2117" t="str">
            <v>CONTROL BOX DHW CASCADE INSTALLATION</v>
          </cell>
          <cell r="E2117" t="str">
            <v>CONTROL BOX DHW CASCADE INSTALLATION</v>
          </cell>
          <cell r="F2117" t="str">
            <v>-</v>
          </cell>
          <cell r="G2117" t="str">
            <v>-</v>
          </cell>
          <cell r="H2117" t="e">
            <v>#N/A</v>
          </cell>
          <cell r="I2117">
            <v>0</v>
          </cell>
          <cell r="J2117">
            <v>261.12957</v>
          </cell>
          <cell r="K2117">
            <v>0</v>
          </cell>
          <cell r="L2117">
            <v>0</v>
          </cell>
          <cell r="M2117" t="e">
            <v>#N/A</v>
          </cell>
          <cell r="N2117">
            <v>0</v>
          </cell>
          <cell r="O2117">
            <v>0</v>
          </cell>
        </row>
        <row r="2118">
          <cell r="B2118" t="str">
            <v>3024173</v>
          </cell>
          <cell r="C2118" t="str">
            <v>Устройство управления гелиосистемой</v>
          </cell>
          <cell r="D2118" t="str">
            <v>Устройство управления системой солнечного теплоснабжения</v>
          </cell>
          <cell r="E2118" t="str">
            <v>SOLAR MANAGER KIT</v>
          </cell>
          <cell r="F2118" t="str">
            <v>-</v>
          </cell>
          <cell r="G2118" t="str">
            <v>-</v>
          </cell>
          <cell r="H2118" t="e">
            <v>#N/A</v>
          </cell>
          <cell r="I2118">
            <v>0</v>
          </cell>
          <cell r="J2118">
            <v>38.548250000000003</v>
          </cell>
          <cell r="K2118">
            <v>0</v>
          </cell>
          <cell r="L2118">
            <v>0</v>
          </cell>
          <cell r="M2118" t="e">
            <v>#N/A</v>
          </cell>
          <cell r="N2118">
            <v>0</v>
          </cell>
          <cell r="O2118">
            <v>12085.735771200001</v>
          </cell>
        </row>
        <row r="2119">
          <cell r="B2119" t="str">
            <v>3319053</v>
          </cell>
          <cell r="C2119" t="str">
            <v>Комплект коаксиал.d60/100-1000 гор серый</v>
          </cell>
          <cell r="D2119" t="str">
            <v>Комплект коаксиал.d60/100-1000мм гориз. цвет серый для котлов ALTEAS X</v>
          </cell>
          <cell r="E2119" t="str">
            <v>KIT SCARICO COASS.60/100 L1000 RAL 9006</v>
          </cell>
          <cell r="F2119">
            <v>11.9</v>
          </cell>
          <cell r="G2119">
            <v>11.9</v>
          </cell>
          <cell r="H2119">
            <v>12.126100000000001</v>
          </cell>
          <cell r="I2119">
            <v>11.9</v>
          </cell>
          <cell r="J2119">
            <v>12.614000000000001</v>
          </cell>
          <cell r="K2119">
            <v>1428</v>
          </cell>
          <cell r="L2119">
            <v>833</v>
          </cell>
          <cell r="M2119">
            <v>1067.0968</v>
          </cell>
          <cell r="N2119">
            <v>0</v>
          </cell>
          <cell r="O2119">
            <v>8334.9961662240021</v>
          </cell>
        </row>
        <row r="2120">
          <cell r="B2120" t="str">
            <v>3319054</v>
          </cell>
          <cell r="C2120" t="str">
            <v>Комплект коаксиал.d60/100-750 гор серый</v>
          </cell>
          <cell r="D2120" t="str">
            <v>Комплект коаксиал.d60/100-750 гор, цвет серый для котлов ALTEAS X</v>
          </cell>
          <cell r="E2120" t="str">
            <v>KIT SCARICO COASS.60/100 L750 RAL 9006</v>
          </cell>
          <cell r="F2120">
            <v>11.299919999999998</v>
          </cell>
          <cell r="G2120">
            <v>11.3</v>
          </cell>
          <cell r="H2120">
            <v>11.514699999999999</v>
          </cell>
          <cell r="I2120">
            <v>11.3</v>
          </cell>
          <cell r="J2120">
            <v>11.978</v>
          </cell>
          <cell r="K2120">
            <v>1355.9903999999999</v>
          </cell>
          <cell r="L2120">
            <v>791</v>
          </cell>
          <cell r="M2120">
            <v>1013.2936</v>
          </cell>
          <cell r="N2120">
            <v>0</v>
          </cell>
          <cell r="O2120">
            <v>7408.8854810880021</v>
          </cell>
        </row>
        <row r="2121">
          <cell r="B2121" t="str">
            <v>3319055</v>
          </cell>
          <cell r="C2121" t="str">
            <v>Комплект коаксиал.d60/100-750 верт серый</v>
          </cell>
          <cell r="D2121" t="str">
            <v>Комплект коаксиал.d60/100-750мм вертикальный, цвет серый для котлов ALTEAS X</v>
          </cell>
          <cell r="E2121" t="str">
            <v>KIT SCAR. COASS.60/100 PART.VERT.RAL9006</v>
          </cell>
          <cell r="F2121">
            <v>14.108300000000002</v>
          </cell>
          <cell r="G2121">
            <v>14</v>
          </cell>
          <cell r="H2121">
            <v>14.265999999999998</v>
          </cell>
          <cell r="I2121">
            <v>14</v>
          </cell>
          <cell r="J2121">
            <v>14.84</v>
          </cell>
          <cell r="K2121">
            <v>1692.9960000000001</v>
          </cell>
          <cell r="L2121">
            <v>980</v>
          </cell>
          <cell r="M2121">
            <v>1255.4079999999999</v>
          </cell>
          <cell r="N2121">
            <v>0</v>
          </cell>
          <cell r="O2121">
            <v>6747.3778488480011</v>
          </cell>
        </row>
        <row r="2122">
          <cell r="B2122" t="str">
            <v>3319056</v>
          </cell>
          <cell r="C2122" t="str">
            <v>Адаптер d60/100 с отводом конд., серый</v>
          </cell>
          <cell r="D2122" t="str">
            <v>Адаптер d60/100 с отводом конд., цвет серый для котлов ALTEAS X</v>
          </cell>
          <cell r="E2122" t="str">
            <v>PART.VERT.60/100 RACCOGLICOND. RAL 9006</v>
          </cell>
          <cell r="F2122">
            <v>8.1615000000000002</v>
          </cell>
          <cell r="G2122">
            <v>8.1</v>
          </cell>
          <cell r="H2122">
            <v>8.2538999999999998</v>
          </cell>
          <cell r="I2122">
            <v>8.1</v>
          </cell>
          <cell r="J2122">
            <v>8.5860000000000003</v>
          </cell>
          <cell r="K2122">
            <v>979.38</v>
          </cell>
          <cell r="L2122">
            <v>567</v>
          </cell>
          <cell r="M2122">
            <v>726.34319999999991</v>
          </cell>
          <cell r="N2122">
            <v>0</v>
          </cell>
          <cell r="O2122">
            <v>4101.347319888001</v>
          </cell>
        </row>
        <row r="2123">
          <cell r="B2123" t="str">
            <v>3319057</v>
          </cell>
          <cell r="C2123" t="str">
            <v>Отвод коаксиал.90° M/F d60/100, серый</v>
          </cell>
          <cell r="D2123" t="str">
            <v>Отвод коаксиал.90° M/F d60/100, цвет серый для котлов ALTEAS X</v>
          </cell>
          <cell r="E2123" t="str">
            <v>CURVA COASS.60/100 M/F 90 RAL 9006</v>
          </cell>
          <cell r="F2123">
            <v>4.9186299999999994</v>
          </cell>
          <cell r="G2123">
            <v>4.9000000000000004</v>
          </cell>
          <cell r="H2123">
            <v>4.9930999999999992</v>
          </cell>
          <cell r="I2123">
            <v>4.9000000000000004</v>
          </cell>
          <cell r="J2123">
            <v>5.194</v>
          </cell>
          <cell r="K2123">
            <v>590.23559999999998</v>
          </cell>
          <cell r="L2123">
            <v>343</v>
          </cell>
          <cell r="M2123">
            <v>439.39279999999997</v>
          </cell>
          <cell r="N2123">
            <v>0</v>
          </cell>
          <cell r="O2123">
            <v>3704.442740544001</v>
          </cell>
        </row>
        <row r="2124">
          <cell r="B2124" t="str">
            <v>3319058</v>
          </cell>
          <cell r="C2124" t="str">
            <v>Отвод коаксиал.45° M/F d60/100 2шт серый</v>
          </cell>
          <cell r="D2124" t="str">
            <v>Отвод коаксиал.45° M/F d60/100 2шт., цвет серый для котлов ALTEAS X</v>
          </cell>
          <cell r="E2124" t="str">
            <v>CURVA COASSIALE M/F 45° RAL 9006</v>
          </cell>
          <cell r="F2124">
            <v>9.9337</v>
          </cell>
          <cell r="G2124">
            <v>9.9</v>
          </cell>
          <cell r="H2124">
            <v>10.088100000000001</v>
          </cell>
          <cell r="I2124">
            <v>9.9</v>
          </cell>
          <cell r="J2124">
            <v>10.494</v>
          </cell>
          <cell r="K2124">
            <v>1192.0440000000001</v>
          </cell>
          <cell r="L2124">
            <v>693</v>
          </cell>
          <cell r="M2124">
            <v>887.75280000000009</v>
          </cell>
          <cell r="N2124">
            <v>0</v>
          </cell>
          <cell r="O2124">
            <v>7938.091586880003</v>
          </cell>
        </row>
        <row r="2125">
          <cell r="B2125" t="str">
            <v>3319059</v>
          </cell>
          <cell r="C2125" t="str">
            <v>Удлинение M/F d60/100-1000мм цвет серый</v>
          </cell>
          <cell r="D2125" t="str">
            <v>Удлинение M/F d60/100-1000мм , цвет серый для котлов ALTEAS X</v>
          </cell>
          <cell r="E2125" t="str">
            <v>PROLUNGA COASSIALE M/F L 1000 RAL 9006</v>
          </cell>
          <cell r="F2125">
            <v>6.5</v>
          </cell>
          <cell r="G2125">
            <v>6.5</v>
          </cell>
          <cell r="H2125">
            <v>6.6235000000000008</v>
          </cell>
          <cell r="I2125">
            <v>6.5</v>
          </cell>
          <cell r="J2125">
            <v>6.89</v>
          </cell>
          <cell r="K2125">
            <v>780</v>
          </cell>
          <cell r="L2125">
            <v>455</v>
          </cell>
          <cell r="M2125">
            <v>582.86800000000005</v>
          </cell>
          <cell r="N2125">
            <v>0</v>
          </cell>
          <cell r="O2125">
            <v>4365.950372784001</v>
          </cell>
        </row>
        <row r="2126">
          <cell r="B2126" t="str">
            <v>3319060</v>
          </cell>
          <cell r="C2126" t="str">
            <v>Удлинение M/F d60/100-500мм серое</v>
          </cell>
          <cell r="D2126" t="str">
            <v>Удлинение M/F d60/100-500мм цвет серый для котлов ALTEAS X</v>
          </cell>
          <cell r="E2126" t="str">
            <v>PROLUNGA COASSIALE M/F L 500 RAL 9006</v>
          </cell>
          <cell r="F2126">
            <v>4.6028500000000001</v>
          </cell>
          <cell r="G2126">
            <v>4.5999999999999996</v>
          </cell>
          <cell r="H2126">
            <v>4.6874000000000002</v>
          </cell>
          <cell r="I2126">
            <v>4.5999999999999996</v>
          </cell>
          <cell r="J2126">
            <v>4.8760000000000003</v>
          </cell>
          <cell r="K2126">
            <v>552.34199999999998</v>
          </cell>
          <cell r="L2126">
            <v>322</v>
          </cell>
          <cell r="M2126">
            <v>412.49119999999999</v>
          </cell>
          <cell r="N2126">
            <v>0</v>
          </cell>
          <cell r="O2126">
            <v>2910.633581856001</v>
          </cell>
        </row>
        <row r="2127">
          <cell r="B2127" t="str">
            <v>3319061</v>
          </cell>
          <cell r="C2127" t="str">
            <v>Удлинение M/F d60/100-250мм серое</v>
          </cell>
          <cell r="D2127" t="str">
            <v>Удлинение M/F d60/100-250мм цвет серый для котлов ALTEAS X</v>
          </cell>
          <cell r="E2127" t="str">
            <v>PROLUNGA COASSIALE M/F L 250 RAL 9006</v>
          </cell>
          <cell r="F2127">
            <v>3.9050000000000002</v>
          </cell>
          <cell r="G2127">
            <v>3.9</v>
          </cell>
          <cell r="H2127">
            <v>3.9741</v>
          </cell>
          <cell r="I2127">
            <v>3.9</v>
          </cell>
          <cell r="J2127">
            <v>4.1340000000000003</v>
          </cell>
          <cell r="K2127">
            <v>468.6</v>
          </cell>
          <cell r="L2127">
            <v>273</v>
          </cell>
          <cell r="M2127">
            <v>349.7208</v>
          </cell>
          <cell r="N2127">
            <v>0</v>
          </cell>
          <cell r="O2127">
            <v>1852.2213702720005</v>
          </cell>
        </row>
        <row r="2128">
          <cell r="B2128" t="str">
            <v>3319065</v>
          </cell>
          <cell r="C2128" t="str">
            <v>Комплект раздельной системы d80+80</v>
          </cell>
          <cell r="D2128" t="str">
            <v>Комплект раздельной системы ∅80 для вертикального или горизонтального монтажа
Состав: 2 удлинения M/F длиной 1000 мм; комплект из 2-х отводов 90°; оголовок трубы забора воздуха; соединительные хомуты, прокладки и крепежные винты; адаптер ∅60/100 - ∅80/80 для раздельного дымохода, переходник на котёл для подключения воздуховода
Устанавливается непосредственно на котле. Заказывать дополнительно с оголовоком дымоудаления (код 3318031 или 3318027)</v>
          </cell>
          <cell r="E2128" t="str">
            <v>NEW KIT SCARICO SDOPPIATO D.80+80 PRESE</v>
          </cell>
          <cell r="F2128">
            <v>24.38</v>
          </cell>
          <cell r="G2128">
            <v>25.66</v>
          </cell>
          <cell r="H2128">
            <v>21.089230000000001</v>
          </cell>
          <cell r="I2128">
            <v>20.18</v>
          </cell>
          <cell r="J2128">
            <v>21.390799999999999</v>
          </cell>
          <cell r="K2128">
            <v>2925.6</v>
          </cell>
          <cell r="L2128">
            <v>1796.2</v>
          </cell>
          <cell r="M2128">
            <v>1855.8522399999999</v>
          </cell>
          <cell r="N2128">
            <v>0</v>
          </cell>
          <cell r="O2128">
            <v>12304.041959664</v>
          </cell>
        </row>
        <row r="2129">
          <cell r="B2129" t="str">
            <v>3024175</v>
          </cell>
          <cell r="C2129" t="str">
            <v>Датчик температуры S4 обратного контура</v>
          </cell>
          <cell r="D2129" t="str">
            <v>Датчик температуры обратного контура S4</v>
          </cell>
          <cell r="E2129" t="str">
            <v>HEATING RETURN PROBE 0S4</v>
          </cell>
          <cell r="F2129">
            <v>9.1480599999999992</v>
          </cell>
          <cell r="G2129">
            <v>9.07</v>
          </cell>
          <cell r="H2129">
            <v>9.8182400000000012</v>
          </cell>
          <cell r="I2129">
            <v>9.2654899999999998</v>
          </cell>
          <cell r="J2129">
            <v>9.2654899999999998</v>
          </cell>
          <cell r="K2129">
            <v>1097.7672</v>
          </cell>
          <cell r="L2129">
            <v>634.9</v>
          </cell>
          <cell r="M2129">
            <v>864.00512000000003</v>
          </cell>
          <cell r="N2129">
            <v>0</v>
          </cell>
          <cell r="O2129">
            <v>0</v>
          </cell>
        </row>
        <row r="2130">
          <cell r="B2130" t="str">
            <v>3319089</v>
          </cell>
          <cell r="C2130" t="str">
            <v>ARISTON NET LIGHT GATEWAY</v>
          </cell>
          <cell r="D2130" t="str">
            <v>Комплект диспетчеризации ARISTON NET LIGHT GATEWAY</v>
          </cell>
          <cell r="E2130" t="str">
            <v>ARISTON NET LIGHT GATEWAY</v>
          </cell>
          <cell r="F2130">
            <v>1.7732916666666664E-2</v>
          </cell>
          <cell r="G2130">
            <v>0.03</v>
          </cell>
          <cell r="H2130">
            <v>24.181249999999999</v>
          </cell>
          <cell r="I2130">
            <v>25.034705882352938</v>
          </cell>
          <cell r="J2130">
            <v>25.034740000000003</v>
          </cell>
          <cell r="K2130">
            <v>2.1279499999999998</v>
          </cell>
          <cell r="L2130">
            <v>2.1</v>
          </cell>
          <cell r="M2130">
            <v>2.1279499999999998</v>
          </cell>
          <cell r="N2130">
            <v>0</v>
          </cell>
          <cell r="O2130">
            <v>0</v>
          </cell>
        </row>
        <row r="2131">
          <cell r="B2131" t="str">
            <v>3024252</v>
          </cell>
          <cell r="C2131" t="str">
            <v>SOLAR MANAGER PRO Солнечный контроллер</v>
          </cell>
          <cell r="D2131" t="str">
            <v>Солнечный контроллер бренд ARISTON SOLAR MANAGER PRO-AR</v>
          </cell>
          <cell r="E2131" t="str">
            <v>SOLAR MANAGER PRO  </v>
          </cell>
          <cell r="F2131">
            <v>179.77015</v>
          </cell>
          <cell r="G2131">
            <v>179.77</v>
          </cell>
          <cell r="H2131">
            <v>179.77015</v>
          </cell>
          <cell r="I2131">
            <v>179.77015</v>
          </cell>
          <cell r="J2131">
            <v>242.84308999999999</v>
          </cell>
          <cell r="K2131">
            <v>21572.418000000001</v>
          </cell>
          <cell r="L2131">
            <v>12583.900000000001</v>
          </cell>
          <cell r="M2131">
            <v>15819.7732</v>
          </cell>
          <cell r="N2131">
            <v>0</v>
          </cell>
          <cell r="O2131">
            <v>0</v>
          </cell>
        </row>
        <row r="2132">
          <cell r="B2132" t="str">
            <v>3024253</v>
          </cell>
          <cell r="C2132" t="str">
            <v>SOLAR MANAGER PRO-CHX  Солнечный контрол</v>
          </cell>
          <cell r="D2132" t="str">
            <v>Солнечный контроллер бренд Chaffoteaux SOLAR MANAGER PRO-CHX</v>
          </cell>
          <cell r="E2132" t="str">
            <v>SOLAR MANAGER PRO-CHX</v>
          </cell>
          <cell r="F2132" t="str">
            <v>-</v>
          </cell>
          <cell r="G2132" t="str">
            <v>-</v>
          </cell>
          <cell r="H2132" t="str">
            <v>-</v>
          </cell>
          <cell r="I2132">
            <v>0</v>
          </cell>
          <cell r="J2132">
            <v>235.77806000000001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</row>
        <row r="2133">
          <cell r="B2133" t="str">
            <v>3024276</v>
          </cell>
          <cell r="C2133" t="str">
            <v>Устр хранения данных DATALOGGER DL3 PRO</v>
          </cell>
          <cell r="D2133" t="str">
            <v>Устройство хранения данных DL3 PRO
Устройство хранения данных позволяет сохранять историю с 6 устройств, отображать её в виде наглядных графиков на ЖК дисплее. Передавать её на карты памяти SD или компьютер по средствам LAN порта.</v>
          </cell>
          <cell r="E2133" t="str">
            <v>DATALOGGER DL3 PRO</v>
          </cell>
          <cell r="F2133">
            <v>249.81180000000001</v>
          </cell>
          <cell r="G2133">
            <v>249.81</v>
          </cell>
          <cell r="H2133">
            <v>249.81179999999998</v>
          </cell>
          <cell r="I2133">
            <v>249.81180000000001</v>
          </cell>
          <cell r="J2133">
            <v>337.45908000000003</v>
          </cell>
          <cell r="K2133">
            <v>29977.416000000001</v>
          </cell>
          <cell r="L2133">
            <v>17486.7</v>
          </cell>
          <cell r="M2133">
            <v>21983.438399999999</v>
          </cell>
          <cell r="N2133">
            <v>0</v>
          </cell>
          <cell r="O2133">
            <v>0</v>
          </cell>
        </row>
        <row r="2134">
          <cell r="B2134" t="str">
            <v>3319105</v>
          </cell>
          <cell r="C2134" t="str">
            <v>NIMBUS LB M</v>
          </cell>
          <cell r="D2134" t="str">
            <v>Электронный блок NIMBUS LB M</v>
          </cell>
          <cell r="E2134" t="str">
            <v>NIMBUS LB M</v>
          </cell>
          <cell r="F2134">
            <v>112.64966</v>
          </cell>
          <cell r="G2134">
            <v>112.65</v>
          </cell>
          <cell r="H2134">
            <v>112.64966</v>
          </cell>
          <cell r="I2134">
            <v>105.02607</v>
          </cell>
          <cell r="J2134">
            <v>103.83942999999999</v>
          </cell>
          <cell r="K2134">
            <v>13517.959199999999</v>
          </cell>
          <cell r="L2134">
            <v>7885.5</v>
          </cell>
          <cell r="M2134">
            <v>9913.1700799999999</v>
          </cell>
          <cell r="N2134">
            <v>0</v>
          </cell>
          <cell r="O2134">
            <v>0</v>
          </cell>
        </row>
        <row r="2135">
          <cell r="B2135" t="str">
            <v>3319108</v>
          </cell>
          <cell r="C2135" t="str">
            <v>Набор подкл. бойлера полн. GAL EVO II</v>
          </cell>
          <cell r="D2135" t="str">
            <v>Набор для подсоединения ёмкостного водонагревателя косвенного нагрева BCH (котлы GAL EVO II)
Состав: газовый кран, 3-х ходовой моторизированный клапан, шаровой кран холодной воды, температурный датчик бойлера, подводки для заполнения отопительного контура, фитинги и патрубки из меди для подключения к системе отопления, гофрированные подводки из нержавеющей стали, расширительный бак 4 л, фитинги и патрубки для подключения к бойлеру</v>
          </cell>
          <cell r="E2135" t="str">
            <v>KIT SYSTEM PLUS + BACD GAL EVO II</v>
          </cell>
          <cell r="F2135">
            <v>107.37809999999999</v>
          </cell>
          <cell r="G2135">
            <v>107.38</v>
          </cell>
          <cell r="H2135">
            <v>105.30442000000002</v>
          </cell>
          <cell r="I2135">
            <v>94.39152</v>
          </cell>
          <cell r="J2135">
            <v>94.39152</v>
          </cell>
          <cell r="K2135">
            <v>12885.371999999999</v>
          </cell>
          <cell r="L2135">
            <v>7516.5999999999995</v>
          </cell>
          <cell r="M2135">
            <v>9266.7889600000017</v>
          </cell>
          <cell r="N2135">
            <v>0</v>
          </cell>
          <cell r="O2135">
            <v>24475.782392880006</v>
          </cell>
        </row>
        <row r="2136">
          <cell r="B2136" t="str">
            <v>3319109</v>
          </cell>
          <cell r="C2136" t="str">
            <v>Набор подкл. бойлера GAL EVO II</v>
          </cell>
          <cell r="D2136" t="str">
            <v xml:space="preserve">Набор для подсоединения ёмкостного водонагревателя косвенного нагрева (BCH, BC1S, BC2S) (котлы GAL EVO II)
Состав: газовый кран, 3-х ходовой моторизированный клапан, шаровой кран холодной воды, температурный датчика бойлера, подводки для заполнения отопительного контура
</v>
          </cell>
          <cell r="E2136" t="str">
            <v>KIT SYSTEM PLUS PRED BOLL GAL EVO II</v>
          </cell>
          <cell r="F2136">
            <v>59.612100000000005</v>
          </cell>
          <cell r="G2136">
            <v>59.61</v>
          </cell>
          <cell r="H2136">
            <v>52.551269999999995</v>
          </cell>
          <cell r="I2136">
            <v>48.626549999999995</v>
          </cell>
          <cell r="J2136">
            <v>48.626550000000002</v>
          </cell>
          <cell r="K2136">
            <v>7153.4520000000002</v>
          </cell>
          <cell r="L2136">
            <v>4172.7</v>
          </cell>
          <cell r="M2136">
            <v>4624.5117599999994</v>
          </cell>
          <cell r="N2136">
            <v>0</v>
          </cell>
          <cell r="O2136">
            <v>16405.389279552004</v>
          </cell>
        </row>
        <row r="2137">
          <cell r="B2137" t="str">
            <v>3024277</v>
          </cell>
          <cell r="C2137" t="str">
            <v>Устр хранения данных DATALOGGER DL2 PRO</v>
          </cell>
          <cell r="D2137" t="str">
            <v>Устройство хранения данных DL2 PRO
Устройство хранения данных позволяет сохранять историю устройства в течении долгого периода. Передавать её на карты памяти SD или компьютер по средствам LAN порта.</v>
          </cell>
          <cell r="E2137" t="str">
            <v>DATALOGGER DL2 PRO</v>
          </cell>
          <cell r="F2137">
            <v>133.315</v>
          </cell>
          <cell r="G2137">
            <v>133.32</v>
          </cell>
          <cell r="H2137">
            <v>133.315</v>
          </cell>
          <cell r="I2137">
            <v>133.315</v>
          </cell>
          <cell r="J2137">
            <v>180.089</v>
          </cell>
          <cell r="K2137">
            <v>15997.8</v>
          </cell>
          <cell r="L2137">
            <v>9332.4</v>
          </cell>
          <cell r="M2137">
            <v>11731.72</v>
          </cell>
          <cell r="N2137">
            <v>0</v>
          </cell>
          <cell r="O2137">
            <v>0</v>
          </cell>
        </row>
        <row r="2138">
          <cell r="B2138" t="str">
            <v>3024278</v>
          </cell>
          <cell r="C2138" t="str">
            <v>IRRADIATION SENSOR PRO Пиранометр</v>
          </cell>
          <cell r="D2138" t="str">
            <v>ПИРАНОМЕТР PRO
Солнечный датчик используется для измерения интенсивности облучения. Ток короткого замыкания возрастает с увеличением интенсивности облучения. Датчик также может быть использован для дополнительного функционала. Соединительный кабель может быть увеличено до 100 м.</v>
          </cell>
          <cell r="E2138" t="str">
            <v>IRRADIATION SENSOR PRO</v>
          </cell>
          <cell r="F2138">
            <v>28.9191</v>
          </cell>
          <cell r="G2138">
            <v>28.92</v>
          </cell>
          <cell r="H2138">
            <v>28.9191</v>
          </cell>
          <cell r="I2138">
            <v>28.9191</v>
          </cell>
          <cell r="J2138">
            <v>39.065460000000002</v>
          </cell>
          <cell r="K2138">
            <v>3470.2919999999999</v>
          </cell>
          <cell r="L2138">
            <v>2024.4</v>
          </cell>
          <cell r="M2138">
            <v>2544.8807999999999</v>
          </cell>
          <cell r="N2138">
            <v>0</v>
          </cell>
          <cell r="O2138">
            <v>0</v>
          </cell>
        </row>
        <row r="2139">
          <cell r="B2139" t="str">
            <v>3024279</v>
          </cell>
          <cell r="C2139" t="str">
            <v>Дополнительный модуль управления 6-5 PRO</v>
          </cell>
          <cell r="D2139" t="str">
            <v>ДОПОЛНИТЕЛЬНЫЙ МОДУЛЬ УПРАВЛЕНИЯ
Дополнительный модуль управления  позволяет подключить 5 дополнительных устройств (через реле) и 6 дополнительных датчиков. До 3-х дополнительных модулей может быть подключено к солнечному контролеру Pro через VBus®. Дополнительный модуль управления не требует настроек, только подключения  к контроллеру. Настройка входов и выходов, а также подключённых устройств осуществляется через контроллер.</v>
          </cell>
          <cell r="E2139" t="str">
            <v>I/O EXTENSION MODULE 6-5 PRO</v>
          </cell>
          <cell r="F2139">
            <v>100.60155</v>
          </cell>
          <cell r="G2139">
            <v>100.6</v>
          </cell>
          <cell r="H2139">
            <v>100.60155</v>
          </cell>
          <cell r="I2139">
            <v>100.60155</v>
          </cell>
          <cell r="J2139">
            <v>135.89793</v>
          </cell>
          <cell r="K2139">
            <v>12072.186</v>
          </cell>
          <cell r="L2139">
            <v>7042</v>
          </cell>
          <cell r="M2139">
            <v>8852.9364000000005</v>
          </cell>
          <cell r="N2139">
            <v>0</v>
          </cell>
          <cell r="O2139">
            <v>0</v>
          </cell>
        </row>
        <row r="2140">
          <cell r="B2140" t="str">
            <v>3024280</v>
          </cell>
          <cell r="C2140" t="str">
            <v>VFD SENSOR PRO SMALL датчик Т и расхода</v>
          </cell>
          <cell r="D2140" t="str">
            <v>ДАТЧИК ТЕМПЕРАТУРЫ И РАСХОДА МАЛЫЙ PRO
Цифровой датчик измерения температуры и скорости потока.  Может использоваться в агрессивных средах, а также в  воды и, таким образом,идеально подходят для измерения расхода и количества тепла в солнечных системах теплоснабжения. Датчик температуры и расходомер малый PRO имеет диапазон определения расхода  1-12л / 25-80 ° C максимальная температура T100 ° C (120 ° C кратковременное увеличение).</v>
          </cell>
          <cell r="E2140" t="str">
            <v>VFD SENSOR PRO SMALL</v>
          </cell>
          <cell r="F2140">
            <v>41.994229999999995</v>
          </cell>
          <cell r="G2140">
            <v>41.99</v>
          </cell>
          <cell r="H2140">
            <v>41.994230000000002</v>
          </cell>
          <cell r="I2140">
            <v>41.994229999999995</v>
          </cell>
          <cell r="J2140">
            <v>56.72804</v>
          </cell>
          <cell r="K2140">
            <v>5039.3075999999992</v>
          </cell>
          <cell r="L2140">
            <v>2939.3</v>
          </cell>
          <cell r="M2140">
            <v>3695.49224</v>
          </cell>
          <cell r="N2140">
            <v>0</v>
          </cell>
          <cell r="O2140">
            <v>0</v>
          </cell>
        </row>
        <row r="2141">
          <cell r="B2141" t="str">
            <v>3024281</v>
          </cell>
          <cell r="C2141" t="str">
            <v>VFD SENSOR PRO BIG датчик Т и расхода</v>
          </cell>
          <cell r="D2141" t="str">
            <v>ДАТЧИК ТЕМПЕРАТУРЫ И РАСХОДА БОЛЬШОЙ PRO
Цифровой датчик измерения температуры и скорости потока.  Может использоваться в агрессивных средах, а также в  воды и, таким образом,идеально подходят для измерения расхода и количества тепла в солнечных системах теплоснабжения. Датчик температуры и расходомер большой PRO имеет диапазон определения расхода  2-40л / 25-80 ° C максимальная температура T100 ° C (120 ° C кратковременное увеличение).</v>
          </cell>
          <cell r="E2141" t="str">
            <v>VFD SENSOR PRO BIG</v>
          </cell>
          <cell r="F2141" t="str">
            <v>-</v>
          </cell>
          <cell r="G2141" t="str">
            <v>-</v>
          </cell>
          <cell r="H2141" t="str">
            <v>-</v>
          </cell>
          <cell r="I2141">
            <v>0</v>
          </cell>
          <cell r="J2141">
            <v>64.416449999999998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</row>
        <row r="2142">
          <cell r="B2142" t="str">
            <v>3024282</v>
          </cell>
          <cell r="C2142" t="str">
            <v>Датчик температуры и давления PRO</v>
          </cell>
          <cell r="D2142" t="str">
            <v>ДАТЧИК ТЕМПЕРАТУРЫ И ДАВЛЕНИЯ  PRO
Единый датчик измерения температуры и давления, передаёт измеренные значения непосредственно на контроллер. Оптимальный контроль утечек и  избыточного давления. Может использоваться в агрессивных средах, а также в  воде и, таким образом, идеально подходят для применения в солнечных системах теплоснабжения.</v>
          </cell>
          <cell r="E2142" t="str">
            <v>RPD SENSOR PRO</v>
          </cell>
          <cell r="F2142">
            <v>23.586500000000001</v>
          </cell>
          <cell r="G2142">
            <v>23.59</v>
          </cell>
          <cell r="H2142">
            <v>23.586500000000001</v>
          </cell>
          <cell r="I2142">
            <v>23.586500000000001</v>
          </cell>
          <cell r="J2142">
            <v>31.861900000000002</v>
          </cell>
          <cell r="K2142">
            <v>2830.38</v>
          </cell>
          <cell r="L2142">
            <v>1651.3</v>
          </cell>
          <cell r="M2142">
            <v>2075.6120000000001</v>
          </cell>
          <cell r="N2142">
            <v>0</v>
          </cell>
          <cell r="O2142">
            <v>0</v>
          </cell>
        </row>
        <row r="2143">
          <cell r="B2143" t="str">
            <v>3024283</v>
          </cell>
          <cell r="C2143" t="str">
            <v>Устр подкл SOLAR MANAGER PRO TO LAN</v>
          </cell>
          <cell r="D2143" t="str">
            <v>УСТРОЙСТВО ПОДКЛЮЧЕНИЯ СОЛНЕЧНОГО КОНТРОЛЛЕРА PRO К LAN СЕТИ
 Он предназначен для прямого подключения контроллера к персональному компьютеру или маршрутизатору, обеспечивая доступ к контроллеру через локальную сеть владельца. Таким образом, доступ к контроллеру, настройка и считывание данных может осуществляться из любой точки сети.</v>
          </cell>
          <cell r="E2143" t="str">
            <v>SOLAR MANAGER PRO TO LAN</v>
          </cell>
          <cell r="F2143">
            <v>62.3504</v>
          </cell>
          <cell r="G2143">
            <v>62.35</v>
          </cell>
          <cell r="H2143">
            <v>62.350400000000008</v>
          </cell>
          <cell r="I2143">
            <v>62.350399999999993</v>
          </cell>
          <cell r="J2143">
            <v>76.607089999999999</v>
          </cell>
          <cell r="K2143">
            <v>7482.0479999999998</v>
          </cell>
          <cell r="L2143">
            <v>4364.5</v>
          </cell>
          <cell r="M2143">
            <v>5486.8352000000004</v>
          </cell>
          <cell r="N2143">
            <v>0</v>
          </cell>
          <cell r="O2143">
            <v>0</v>
          </cell>
        </row>
        <row r="2144">
          <cell r="B2144" t="str">
            <v>3024284</v>
          </cell>
          <cell r="C2144" t="str">
            <v>Устройство защиты от перенапряжения PRO</v>
          </cell>
          <cell r="D2144" t="str">
            <v>УСТРОЙСТВО ЗАЩИТЫ ОТ СКАЧКОВ НАПРЯЖЕНИЯ PRO
Устройство может быть использовано для того, чтобы защитить чувствительный датчики температуры на коллекторе от перенапряжения. Во время грозы в проводах идущих к датчику может индуцироваться ток, способный вывести из строя подключенные датчики. Защитное устройство, на основе диодов и защиты от перенапряжений, ограничивают их перенапряжение до величины безвредной для датчика. Для максимальной защиты следует разместить устройство как можно ближе к датчику.</v>
          </cell>
          <cell r="E2144" t="str">
            <v>OVERVOLTAGE PROTECTION PRO</v>
          </cell>
          <cell r="F2144">
            <v>7.7938000000000001</v>
          </cell>
          <cell r="G2144">
            <v>7.79</v>
          </cell>
          <cell r="H2144">
            <v>7.7938000000000009</v>
          </cell>
          <cell r="I2144">
            <v>7.7937999999999992</v>
          </cell>
          <cell r="J2144">
            <v>10.528280000000001</v>
          </cell>
          <cell r="K2144">
            <v>935.25599999999997</v>
          </cell>
          <cell r="L2144">
            <v>545.29999999999995</v>
          </cell>
          <cell r="M2144">
            <v>685.85440000000006</v>
          </cell>
          <cell r="N2144">
            <v>0</v>
          </cell>
          <cell r="O2144">
            <v>0</v>
          </cell>
        </row>
        <row r="2145">
          <cell r="B2145" t="str">
            <v>3319163</v>
          </cell>
          <cell r="C2145" t="str">
            <v>KIT COAX L 1000 HORIZ. CONDENS GREY 9006</v>
          </cell>
          <cell r="D2145" t="str">
            <v>KIT COASS L 1000 PART. ORIZ. COND GRIGIO 9006</v>
          </cell>
          <cell r="E2145" t="str">
            <v>KIT COASS L 1000 PART. ORIZ. COND GRIGIO 9006</v>
          </cell>
          <cell r="F2145" t="str">
            <v>-</v>
          </cell>
          <cell r="G2145" t="str">
            <v>-</v>
          </cell>
          <cell r="H2145" t="e">
            <v>#N/A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 t="e">
            <v>#N/A</v>
          </cell>
          <cell r="N2145">
            <v>0</v>
          </cell>
          <cell r="O2145">
            <v>0</v>
          </cell>
        </row>
        <row r="2146">
          <cell r="B2146" t="str">
            <v>3319164</v>
          </cell>
          <cell r="C2146" t="str">
            <v>EXT. COAX. M/F L 1000 CONDENS GREY 9006</v>
          </cell>
          <cell r="D2146" t="str">
            <v>PROLUNGA COASS M/F L 1000 CONDENS GRIGIO 9006</v>
          </cell>
          <cell r="E2146" t="str">
            <v>PROLUNGA COASS M/F L 1000 CONDENS GRIGIO 9006</v>
          </cell>
          <cell r="F2146" t="str">
            <v>-</v>
          </cell>
          <cell r="G2146" t="str">
            <v>-</v>
          </cell>
          <cell r="H2146" t="e">
            <v>#N/A</v>
          </cell>
          <cell r="I2146">
            <v>0</v>
          </cell>
          <cell r="J2146">
            <v>0</v>
          </cell>
          <cell r="K2146">
            <v>0</v>
          </cell>
          <cell r="L2146">
            <v>0</v>
          </cell>
          <cell r="M2146" t="e">
            <v>#N/A</v>
          </cell>
          <cell r="N2146">
            <v>0</v>
          </cell>
          <cell r="O2146">
            <v>0</v>
          </cell>
        </row>
        <row r="2147">
          <cell r="B2147" t="str">
            <v>3319165</v>
          </cell>
          <cell r="C2147" t="str">
            <v>EXT. COAX. M/F L 500 CONDENS GREY 9006</v>
          </cell>
          <cell r="D2147" t="str">
            <v>PROLUNGA COASS M/F L 500 CONDENS GRIGIO</v>
          </cell>
          <cell r="E2147" t="str">
            <v>PROLUNGA COASS M/F L 500 CONDENS GRIGIO</v>
          </cell>
          <cell r="F2147" t="str">
            <v>-</v>
          </cell>
          <cell r="G2147" t="str">
            <v>-</v>
          </cell>
          <cell r="H2147" t="e">
            <v>#N/A</v>
          </cell>
          <cell r="I2147">
            <v>0</v>
          </cell>
          <cell r="J2147">
            <v>0</v>
          </cell>
          <cell r="K2147">
            <v>0</v>
          </cell>
          <cell r="L2147">
            <v>0</v>
          </cell>
          <cell r="M2147" t="e">
            <v>#N/A</v>
          </cell>
          <cell r="N2147">
            <v>0</v>
          </cell>
          <cell r="O2147">
            <v>0</v>
          </cell>
        </row>
        <row r="2148">
          <cell r="B2148" t="str">
            <v>3319166</v>
          </cell>
          <cell r="C2148" t="str">
            <v>ELBOW COAX. M/F 90° CONDENS GREY 9006</v>
          </cell>
          <cell r="D2148" t="str">
            <v>CURVA COASS. M/F 90° CONDENS GRIGIO 9006</v>
          </cell>
          <cell r="E2148" t="str">
            <v>CURVA COASS. M/F 90° CONDENS GRIGIO 9006</v>
          </cell>
          <cell r="F2148" t="str">
            <v>-</v>
          </cell>
          <cell r="G2148" t="str">
            <v>-</v>
          </cell>
          <cell r="H2148" t="e">
            <v>#N/A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 t="e">
            <v>#N/A</v>
          </cell>
          <cell r="N2148">
            <v>0</v>
          </cell>
          <cell r="O2148">
            <v>0</v>
          </cell>
        </row>
        <row r="2149">
          <cell r="B2149" t="str">
            <v>3319167</v>
          </cell>
          <cell r="C2149" t="str">
            <v>KIT COAX. VERTICAL START GREY 9006</v>
          </cell>
          <cell r="D2149" t="str">
            <v>KIT SCARICO COASS PART VERT GRIGIO 9006</v>
          </cell>
          <cell r="E2149" t="str">
            <v>KIT SCARICO COASS PART VERT GRIGIO 9006</v>
          </cell>
          <cell r="F2149" t="str">
            <v>-</v>
          </cell>
          <cell r="G2149" t="str">
            <v>-</v>
          </cell>
          <cell r="H2149" t="e">
            <v>#N/A</v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  <cell r="M2149" t="e">
            <v>#N/A</v>
          </cell>
          <cell r="N2149">
            <v>0</v>
          </cell>
          <cell r="O2149">
            <v>0</v>
          </cell>
        </row>
        <row r="2150">
          <cell r="B2150" t="str">
            <v>3319168</v>
          </cell>
          <cell r="C2150" t="str">
            <v>ELBOW COAX M/F 45° COND. 2 PCS GREY 9006</v>
          </cell>
          <cell r="D2150" t="str">
            <v>CURVA COASS M/F 45° COND. 2PCS GRIGIO 9006</v>
          </cell>
          <cell r="E2150" t="str">
            <v>CURVA COASS M/F 45° COND. 2PCS GRIGIO 9006</v>
          </cell>
          <cell r="F2150" t="str">
            <v>-</v>
          </cell>
          <cell r="G2150" t="str">
            <v>-</v>
          </cell>
          <cell r="H2150" t="e">
            <v>#N/A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 t="e">
            <v>#N/A</v>
          </cell>
          <cell r="N2150">
            <v>0</v>
          </cell>
          <cell r="O2150">
            <v>0</v>
          </cell>
        </row>
        <row r="2151">
          <cell r="B2151" t="str">
            <v>3319188</v>
          </cell>
          <cell r="C2151" t="str">
            <v>Компл. перевода на сж.газ CLAS ONE</v>
          </cell>
          <cell r="D2151" t="str">
            <v>LPG KIT 1:7 NEW DIAPHRAGMS 18-24-30-35KW</v>
          </cell>
          <cell r="E2151" t="str">
            <v>LPG KIT 1:7 NEW DIAPHRAGMS 18-24-30-35KW</v>
          </cell>
          <cell r="F2151">
            <v>1.17198</v>
          </cell>
          <cell r="G2151">
            <v>1.0900000000000001</v>
          </cell>
          <cell r="H2151">
            <v>1.0938099999999999</v>
          </cell>
          <cell r="I2151">
            <v>1.03284</v>
          </cell>
          <cell r="J2151">
            <v>1.03284</v>
          </cell>
          <cell r="K2151">
            <v>140.63759999999999</v>
          </cell>
          <cell r="L2151">
            <v>76.300000000000011</v>
          </cell>
          <cell r="M2151">
            <v>96.255279999999999</v>
          </cell>
          <cell r="N2151">
            <v>0</v>
          </cell>
          <cell r="O2151">
            <v>396.90457934400018</v>
          </cell>
        </row>
        <row r="2152">
          <cell r="B2152" t="str">
            <v>3319235</v>
          </cell>
          <cell r="C2152" t="str">
            <v>Комплект коаксиал.d60/100 верт.черн.конд</v>
          </cell>
          <cell r="D2152" t="str">
            <v>Комплект коаксиальный Ø60/100 - 1000 мм для прохода через крышу (черный оголовок). Состав: удлинение для отвода продуктов сгорания/притока воздуха Ø60/100 длиной 1000 мм из AL/PPS, черный оголовок</v>
          </cell>
          <cell r="E2152" t="str">
            <v>VERTICAL FLUE BLACK TERM 60/100 COND NEW</v>
          </cell>
          <cell r="F2152">
            <v>24.34</v>
          </cell>
          <cell r="G2152">
            <v>25.62</v>
          </cell>
          <cell r="H2152">
            <v>23.416620000000002</v>
          </cell>
          <cell r="I2152">
            <v>0</v>
          </cell>
          <cell r="J2152">
            <v>18.7408</v>
          </cell>
          <cell r="K2152">
            <v>2920.8</v>
          </cell>
          <cell r="L2152">
            <v>1793.4</v>
          </cell>
          <cell r="M2152">
            <v>2060.6625600000002</v>
          </cell>
          <cell r="N2152">
            <v>0</v>
          </cell>
          <cell r="O2152">
            <v>11074</v>
          </cell>
        </row>
        <row r="2153">
          <cell r="B2153" t="str">
            <v>3024292</v>
          </cell>
          <cell r="C2153" t="str">
            <v>Устройство сигнализации ALLARM MODULE PR</v>
          </cell>
          <cell r="D2153" t="str">
            <v>УСТРОЙСТВО СИГНАЛИЗАЦИИ ОШИБКИ PRO 
Если подключен к VBus® контроллера и произошла авария, с помощью красного светодиода сигнализирует о ошибке. Имеет безпотенциальный релейный выход, который может быть подключены к системе управления зданием для передачи общего предупреждения в случае сбоя системы.</v>
          </cell>
          <cell r="E2153" t="str">
            <v>ALLARM MODULE PRO</v>
          </cell>
          <cell r="F2153">
            <v>33.226199999999999</v>
          </cell>
          <cell r="G2153">
            <v>33.229999999999997</v>
          </cell>
          <cell r="H2153">
            <v>33.226199999999999</v>
          </cell>
          <cell r="I2153">
            <v>33.226199999999999</v>
          </cell>
          <cell r="J2153">
            <v>44.883720000000004</v>
          </cell>
          <cell r="K2153">
            <v>3987.1439999999998</v>
          </cell>
          <cell r="L2153">
            <v>2326.1</v>
          </cell>
          <cell r="M2153">
            <v>2923.9056</v>
          </cell>
          <cell r="N2153">
            <v>0</v>
          </cell>
          <cell r="O2153">
            <v>0</v>
          </cell>
        </row>
        <row r="2154">
          <cell r="B2154" t="str">
            <v>3024340</v>
          </cell>
          <cell r="C2154" t="str">
            <v>Солнечный контроллер  SOLAR MANAGER IZY</v>
          </cell>
          <cell r="D2154" t="str">
            <v>Солнечный контроллер  SOLAR MANAGER IZY
Панель управления с ЖК дисплеем способная отображать и управлять до 10 разными типами солнечных систем.
4 входа датчиков Pt1000, три двухпозиционных выхода и 2 модулируемы, для управления скоростью насосов.
3 датчика в комплекте: 2 для бойлера и 1 для коллектора.
Дисплей отображает температуру от датчиков, результат диагностики, количество часов работы и функцю защиты от замерзания. Возмощность подключения к Vbus и BACnet.
Совместим с аксессуарами серии PRO: устройства хранения данных DL3 и DL2; интерфейс подключения к сети интернет; модуль аварийной сигнализации
Размеры: 110 x 166 x 47 мм.</v>
          </cell>
          <cell r="E2154" t="str">
            <v>SOLAR MANAGER IZY</v>
          </cell>
          <cell r="F2154">
            <v>93.033329999999992</v>
          </cell>
          <cell r="G2154">
            <v>93.03</v>
          </cell>
          <cell r="H2154">
            <v>76.775769999999994</v>
          </cell>
          <cell r="I2154">
            <v>76.809950000000001</v>
          </cell>
          <cell r="J2154">
            <v>95.466970000000003</v>
          </cell>
          <cell r="K2154">
            <v>11163.999599999999</v>
          </cell>
          <cell r="L2154">
            <v>6512.1</v>
          </cell>
          <cell r="M2154">
            <v>6756.2677599999997</v>
          </cell>
          <cell r="N2154">
            <v>0</v>
          </cell>
          <cell r="O2154">
            <v>0</v>
          </cell>
        </row>
        <row r="2155">
          <cell r="B2155" t="str">
            <v>3380020</v>
          </cell>
          <cell r="C2155" t="str">
            <v>Кронштейн напольный наружного блока</v>
          </cell>
          <cell r="D2155" t="str">
            <v>Кронштейн напольный наружного блока</v>
          </cell>
          <cell r="E2155" t="str">
            <v>SUPPORT SOL (L 0,45M POIDS 240KGS)</v>
          </cell>
          <cell r="F2155" t="str">
            <v>-</v>
          </cell>
          <cell r="G2155" t="str">
            <v>-</v>
          </cell>
          <cell r="H2155" t="str">
            <v>-</v>
          </cell>
          <cell r="I2155">
            <v>0</v>
          </cell>
          <cell r="J2155">
            <v>6.8238900000000005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</row>
        <row r="2156">
          <cell r="B2156" t="str">
            <v>3380820</v>
          </cell>
          <cell r="C2156" t="str">
            <v>A-MW09-IG(RU)</v>
          </cell>
          <cell r="D2156" t="str">
            <v>A-MW09-IG(RU)</v>
          </cell>
          <cell r="E2156" t="str">
            <v>A-MW09-IG(RU)</v>
          </cell>
          <cell r="F2156">
            <v>27.061374000000001</v>
          </cell>
          <cell r="G2156">
            <v>46.39</v>
          </cell>
          <cell r="H2156">
            <v>36.901873636363639</v>
          </cell>
          <cell r="I2156">
            <v>38.204292705882352</v>
          </cell>
          <cell r="J2156">
            <v>0</v>
          </cell>
          <cell r="K2156">
            <v>3247.3648800000001</v>
          </cell>
          <cell r="L2156">
            <v>3247.3</v>
          </cell>
          <cell r="M2156">
            <v>3247.3648800000001</v>
          </cell>
          <cell r="N2156">
            <v>0</v>
          </cell>
          <cell r="O2156">
            <v>0</v>
          </cell>
        </row>
        <row r="2157">
          <cell r="B2157" t="str">
            <v>3380821</v>
          </cell>
          <cell r="C2157" t="str">
            <v>A-MW09-OG (RU) внешний блок</v>
          </cell>
          <cell r="D2157" t="str">
            <v>A-MW09-OG(RU)</v>
          </cell>
          <cell r="E2157" t="str">
            <v>A-MW09-OG(RU)</v>
          </cell>
          <cell r="F2157">
            <v>41.011319999999998</v>
          </cell>
          <cell r="G2157">
            <v>70.31</v>
          </cell>
          <cell r="H2157">
            <v>55.924527272727275</v>
          </cell>
          <cell r="I2157">
            <v>57.89833411764706</v>
          </cell>
          <cell r="J2157">
            <v>0</v>
          </cell>
          <cell r="K2157">
            <v>4921.3584000000001</v>
          </cell>
          <cell r="L2157">
            <v>4921.7</v>
          </cell>
          <cell r="M2157">
            <v>4921.3584000000001</v>
          </cell>
          <cell r="N2157">
            <v>0</v>
          </cell>
          <cell r="O2157">
            <v>0</v>
          </cell>
        </row>
        <row r="2158">
          <cell r="B2158" t="str">
            <v>3078025</v>
          </cell>
          <cell r="C2158" t="str">
            <v>Комплект с термостатом для бойлера</v>
          </cell>
          <cell r="D2158" t="str">
            <v>Термостат с капиллярным погружным элементом и системой protech для бойлеров косвенного нагрева BCH</v>
          </cell>
          <cell r="E2158" t="str">
            <v>BCH THERMOSTAT KIT</v>
          </cell>
          <cell r="F2158">
            <v>31.960439999999998</v>
          </cell>
          <cell r="G2158">
            <v>31.67</v>
          </cell>
          <cell r="H2158">
            <v>27.430859999999999</v>
          </cell>
          <cell r="I2158">
            <v>26.292120000000004</v>
          </cell>
          <cell r="J2158">
            <v>27.162659999999999</v>
          </cell>
          <cell r="K2158">
            <v>3835.2527999999998</v>
          </cell>
          <cell r="L2158">
            <v>2216.9</v>
          </cell>
          <cell r="M2158">
            <v>2413.9156800000001</v>
          </cell>
          <cell r="N2158">
            <v>0</v>
          </cell>
          <cell r="O2158">
            <v>9790.3129571520039</v>
          </cell>
        </row>
        <row r="2159">
          <cell r="B2159" t="str">
            <v>3104047</v>
          </cell>
          <cell r="C2159" t="str">
            <v>Солнечный контроллер Elios 25</v>
          </cell>
          <cell r="D2159" t="str">
            <v>Солнечный контроллер Elios 25
Панель управления с ЖК дисплеем для насторойки и управления  20 параметров системы. 3 датчика датчика: 2 для бойлера и 1 для коллектора. Возмощность подключения 4 устройств входящих и 4 высоковольтынх устройств. Дисплей отображает температуру от датчиков, результат диагностики, количество часов работы и функцю защиты от змерзания.
Размеры: 156 x 108 x 47 мм.</v>
          </cell>
          <cell r="E2159" t="str">
            <v>CENTRALINA SOLARE ARISTON</v>
          </cell>
          <cell r="F2159">
            <v>68.033000000000001</v>
          </cell>
          <cell r="G2159">
            <v>68.03</v>
          </cell>
          <cell r="H2159">
            <v>68.033000000000001</v>
          </cell>
          <cell r="I2159">
            <v>68.033000000000001</v>
          </cell>
          <cell r="J2159">
            <v>68.033000000000001</v>
          </cell>
          <cell r="K2159">
            <v>8163.96</v>
          </cell>
          <cell r="L2159">
            <v>4762.1000000000004</v>
          </cell>
          <cell r="M2159">
            <v>5986.9040000000005</v>
          </cell>
          <cell r="N2159">
            <v>0</v>
          </cell>
          <cell r="O2159">
            <v>0</v>
          </cell>
        </row>
        <row r="2160">
          <cell r="B2160" t="str">
            <v>3104048</v>
          </cell>
          <cell r="C2160" t="str">
            <v>Дополнительный датчик коллектора</v>
          </cell>
          <cell r="D2160" t="str">
            <v>Дополнительный датчик коллектора 
Параметры: диаметр 6 мм Pt1000 Class B DIN, 1 м кабель серого цвета для измерения температуры в бойлере, диапазон -50°C/+200°C, совместим с Eios 25, гильза для датчика в комплекте</v>
          </cell>
          <cell r="E2160" t="str">
            <v>COLLECTOR SOLAR SENSOR</v>
          </cell>
          <cell r="F2160">
            <v>4.1275000000000004</v>
          </cell>
          <cell r="G2160">
            <v>4.13</v>
          </cell>
          <cell r="H2160">
            <v>4.1275000000000004</v>
          </cell>
          <cell r="I2160">
            <v>4.1274999999999995</v>
          </cell>
          <cell r="J2160">
            <v>4.1275000000000004</v>
          </cell>
          <cell r="K2160">
            <v>495.3</v>
          </cell>
          <cell r="L2160">
            <v>289.09999999999997</v>
          </cell>
          <cell r="M2160">
            <v>363.22</v>
          </cell>
          <cell r="N2160">
            <v>0</v>
          </cell>
          <cell r="O2160">
            <v>0</v>
          </cell>
        </row>
        <row r="2161">
          <cell r="B2161" t="str">
            <v>343006</v>
          </cell>
          <cell r="C2161" t="str">
            <v>ПРОКЛАДКА для NHRE 18-26-36-60</v>
          </cell>
          <cell r="D2161" t="str">
            <v>Прокладка для NHRE 18-26-36-60</v>
          </cell>
          <cell r="E2161" t="str">
            <v>GASKET (FLUE HOOD)</v>
          </cell>
          <cell r="F2161">
            <v>25.738610000000001</v>
          </cell>
          <cell r="G2161">
            <v>14.48</v>
          </cell>
          <cell r="H2161">
            <v>11.521931136363635</v>
          </cell>
          <cell r="I2161">
            <v>11.928587529411764</v>
          </cell>
          <cell r="J2161">
            <v>22.918610000000001</v>
          </cell>
          <cell r="K2161">
            <v>3088.6332000000002</v>
          </cell>
          <cell r="L2161">
            <v>1013.6</v>
          </cell>
          <cell r="M2161">
            <v>1013.92994</v>
          </cell>
          <cell r="N2161">
            <v>0</v>
          </cell>
          <cell r="O2161">
            <v>6150</v>
          </cell>
        </row>
        <row r="2162">
          <cell r="B2162" t="str">
            <v>34321</v>
          </cell>
          <cell r="C2162" t="str">
            <v>SCHUTZHÜLSE G1/2Z ID6.5X150 MIT PG9-VERS</v>
          </cell>
          <cell r="D2162" t="str">
            <v>SENSOR POCKETS</v>
          </cell>
          <cell r="E2162" t="str">
            <v>SENSOR POCKETS</v>
          </cell>
          <cell r="F2162" t="str">
            <v>-</v>
          </cell>
          <cell r="G2162" t="str">
            <v>-</v>
          </cell>
          <cell r="H2162" t="e">
            <v>#N/A</v>
          </cell>
          <cell r="I2162">
            <v>0</v>
          </cell>
          <cell r="J2162">
            <v>5.5971238938053105</v>
          </cell>
          <cell r="K2162">
            <v>0</v>
          </cell>
          <cell r="L2162">
            <v>0</v>
          </cell>
          <cell r="M2162" t="e">
            <v>#N/A</v>
          </cell>
          <cell r="N2162">
            <v>0</v>
          </cell>
          <cell r="O2162">
            <v>0</v>
          </cell>
        </row>
        <row r="2163">
          <cell r="B2163" t="str">
            <v>343344</v>
          </cell>
          <cell r="C2163" t="str">
            <v>Прокладка для NHRE 90</v>
          </cell>
          <cell r="D2163" t="str">
            <v>Прокладка для NHRE 90</v>
          </cell>
          <cell r="E2163" t="str">
            <v>BACKFLOW HOOD GASKET</v>
          </cell>
          <cell r="F2163">
            <v>7.3525499999999999</v>
          </cell>
          <cell r="G2163">
            <v>4.0599999999999996</v>
          </cell>
          <cell r="H2163">
            <v>3.2287229545454541</v>
          </cell>
          <cell r="I2163">
            <v>3.3426778823529411</v>
          </cell>
          <cell r="J2163">
            <v>7.4457299999999993</v>
          </cell>
          <cell r="K2163">
            <v>882.30600000000004</v>
          </cell>
          <cell r="L2163">
            <v>284.2</v>
          </cell>
          <cell r="M2163">
            <v>284.12761999999998</v>
          </cell>
          <cell r="N2163">
            <v>0</v>
          </cell>
          <cell r="O2163">
            <v>6150</v>
          </cell>
        </row>
        <row r="2164">
          <cell r="B2164" t="str">
            <v>3104049</v>
          </cell>
          <cell r="C2164" t="str">
            <v>Дополнительный датчик ГВС</v>
          </cell>
          <cell r="D2164" t="str">
            <v>Дополнительный датчик ГВС
Параметры: диаметр 6 мм Pt1000 Class B DIN, 1 м кабель голубого цвета для измерения температуры в бойлере, диапазон -50°C/+110°C, совместим с Eios 25</v>
          </cell>
          <cell r="E2164" t="str">
            <v>SANITARY SOLAR SENSOR</v>
          </cell>
          <cell r="F2164">
            <v>3.4</v>
          </cell>
          <cell r="G2164">
            <v>3.4</v>
          </cell>
          <cell r="H2164">
            <v>3.4</v>
          </cell>
          <cell r="I2164">
            <v>3.4</v>
          </cell>
          <cell r="J2164">
            <v>3.4</v>
          </cell>
          <cell r="K2164">
            <v>408</v>
          </cell>
          <cell r="L2164">
            <v>238</v>
          </cell>
          <cell r="M2164">
            <v>299.2</v>
          </cell>
          <cell r="N2164">
            <v>0</v>
          </cell>
          <cell r="O2164">
            <v>0</v>
          </cell>
        </row>
        <row r="2165">
          <cell r="B2165" t="str">
            <v>343507</v>
          </cell>
          <cell r="C2165" t="str">
            <v>утеплитель (обшивка) M1 GBE 3000L</v>
          </cell>
          <cell r="D2165" t="str">
            <v>Утеплитель M1 GBE 3000L</v>
          </cell>
          <cell r="E2165" t="str">
            <v>JAQUETTE M1 GBE 3000L</v>
          </cell>
          <cell r="F2165">
            <v>122.1135</v>
          </cell>
          <cell r="G2165">
            <v>209.34</v>
          </cell>
          <cell r="H2165">
            <v>166.5184090909091</v>
          </cell>
          <cell r="I2165">
            <v>172.39552941176473</v>
          </cell>
          <cell r="J2165">
            <v>203.52250000000001</v>
          </cell>
          <cell r="K2165">
            <v>14653.62</v>
          </cell>
          <cell r="L2165">
            <v>14653.800000000001</v>
          </cell>
          <cell r="M2165">
            <v>14653.62</v>
          </cell>
          <cell r="N2165">
            <v>0</v>
          </cell>
          <cell r="O2165">
            <v>0</v>
          </cell>
        </row>
        <row r="2166">
          <cell r="B2166" t="str">
            <v>345549</v>
          </cell>
          <cell r="C2166" t="str">
            <v>KIT BAI 2500.3000L</v>
          </cell>
          <cell r="D2166" t="str">
            <v>KIT BAI 2500.3000L</v>
          </cell>
          <cell r="E2166" t="str">
            <v>KIT BAI 2500.3000L</v>
          </cell>
          <cell r="F2166">
            <v>106.27329000000002</v>
          </cell>
          <cell r="G2166">
            <v>106.27</v>
          </cell>
          <cell r="H2166">
            <v>109.33785000000002</v>
          </cell>
          <cell r="I2166">
            <v>106.27329000000002</v>
          </cell>
          <cell r="J2166">
            <v>0</v>
          </cell>
          <cell r="K2166">
            <v>12752.794800000001</v>
          </cell>
          <cell r="L2166">
            <v>7438.9</v>
          </cell>
          <cell r="M2166">
            <v>9621.7308000000012</v>
          </cell>
          <cell r="N2166">
            <v>0</v>
          </cell>
          <cell r="O2166">
            <v>0</v>
          </cell>
        </row>
        <row r="2167">
          <cell r="B2167" t="str">
            <v>345571</v>
          </cell>
          <cell r="C2167" t="str">
            <v>набор подключения M1</v>
          </cell>
          <cell r="D2167" t="str">
            <v>Комплект подключения ABOND M1</v>
          </cell>
          <cell r="E2167" t="str">
            <v>KIT ABOND M1</v>
          </cell>
          <cell r="F2167">
            <v>31.463777999999998</v>
          </cell>
          <cell r="G2167">
            <v>53.94</v>
          </cell>
          <cell r="H2167">
            <v>42.905151818181814</v>
          </cell>
          <cell r="I2167">
            <v>44.419451294117643</v>
          </cell>
          <cell r="J2167">
            <v>52.439629999999994</v>
          </cell>
          <cell r="K2167">
            <v>3775.6533599999998</v>
          </cell>
          <cell r="L2167">
            <v>3775.7999999999997</v>
          </cell>
          <cell r="M2167">
            <v>3775.6533599999998</v>
          </cell>
          <cell r="N2167">
            <v>0</v>
          </cell>
          <cell r="O2167">
            <v>0</v>
          </cell>
        </row>
        <row r="2168">
          <cell r="B2168" t="str">
            <v>345760</v>
          </cell>
          <cell r="C2168" t="str">
            <v>RESERVOIR MULTI PERFO+ 1000L</v>
          </cell>
          <cell r="D2168" t="str">
            <v>RESERVOIR MULTI PERFO+ 1000L водонагреватель</v>
          </cell>
          <cell r="E2168" t="str">
            <v>RESERVOIR MULTI PERFO+ 1000L</v>
          </cell>
          <cell r="F2168" t="str">
            <v>-</v>
          </cell>
          <cell r="G2168" t="str">
            <v>-</v>
          </cell>
          <cell r="H2168" t="e">
            <v>#N/A</v>
          </cell>
          <cell r="I2168">
            <v>0</v>
          </cell>
          <cell r="J2168">
            <v>636.72</v>
          </cell>
          <cell r="K2168">
            <v>0</v>
          </cell>
          <cell r="L2168">
            <v>0</v>
          </cell>
          <cell r="M2168" t="e">
            <v>#N/A</v>
          </cell>
          <cell r="N2168">
            <v>0</v>
          </cell>
          <cell r="O2168">
            <v>0</v>
          </cell>
        </row>
        <row r="2169">
          <cell r="B2169" t="str">
            <v>345762</v>
          </cell>
          <cell r="C2169" t="str">
            <v>RESERVOIR MULTI PERFO+ 2000L</v>
          </cell>
          <cell r="D2169" t="str">
            <v>RESERVOIR MULTI PERFO+ 2000L</v>
          </cell>
          <cell r="E2169" t="str">
            <v>RESERVOIR MULTI PERFO+ 2000L</v>
          </cell>
          <cell r="F2169" t="str">
            <v>-</v>
          </cell>
          <cell r="G2169" t="str">
            <v>-</v>
          </cell>
          <cell r="H2169" t="e">
            <v>#N/A</v>
          </cell>
          <cell r="I2169">
            <v>0</v>
          </cell>
          <cell r="J2169">
            <v>978.05168000000003</v>
          </cell>
          <cell r="K2169">
            <v>0</v>
          </cell>
          <cell r="L2169">
            <v>0</v>
          </cell>
          <cell r="M2169" t="e">
            <v>#N/A</v>
          </cell>
          <cell r="N2169">
            <v>0</v>
          </cell>
          <cell r="O2169">
            <v>0</v>
          </cell>
        </row>
        <row r="2170">
          <cell r="B2170" t="str">
            <v>3507009</v>
          </cell>
          <cell r="C2170" t="str">
            <v>KOMBI 500/180</v>
          </cell>
          <cell r="D2170" t="str">
            <v>KOMBI 500/180</v>
          </cell>
          <cell r="E2170" t="str">
            <v>KOMBI 500/180</v>
          </cell>
          <cell r="F2170">
            <v>306.17500000000001</v>
          </cell>
          <cell r="G2170">
            <v>524.87</v>
          </cell>
          <cell r="H2170">
            <v>417.51136363636363</v>
          </cell>
          <cell r="I2170">
            <v>432.24705882352941</v>
          </cell>
          <cell r="J2170">
            <v>734.82</v>
          </cell>
          <cell r="K2170">
            <v>36741</v>
          </cell>
          <cell r="L2170">
            <v>36740.9</v>
          </cell>
          <cell r="M2170">
            <v>36741</v>
          </cell>
          <cell r="N2170">
            <v>0</v>
          </cell>
          <cell r="O2170">
            <v>0</v>
          </cell>
        </row>
        <row r="2171">
          <cell r="B2171" t="str">
            <v>3507010</v>
          </cell>
          <cell r="C2171" t="str">
            <v>KOMBI 800/230</v>
          </cell>
          <cell r="D2171" t="str">
            <v>KOMBI 800/230</v>
          </cell>
          <cell r="E2171" t="str">
            <v>KOMBI 800/230</v>
          </cell>
          <cell r="F2171">
            <v>341.27916666666664</v>
          </cell>
          <cell r="G2171">
            <v>585.04999999999995</v>
          </cell>
          <cell r="H2171">
            <v>465.38068181818181</v>
          </cell>
          <cell r="I2171">
            <v>481.80588235294118</v>
          </cell>
          <cell r="J2171">
            <v>819.07</v>
          </cell>
          <cell r="K2171">
            <v>40953.5</v>
          </cell>
          <cell r="L2171">
            <v>40953.5</v>
          </cell>
          <cell r="M2171">
            <v>40953.5</v>
          </cell>
          <cell r="N2171">
            <v>0</v>
          </cell>
          <cell r="O2171">
            <v>0</v>
          </cell>
        </row>
        <row r="2172">
          <cell r="B2172" t="str">
            <v>3507011</v>
          </cell>
          <cell r="C2172" t="str">
            <v>KOMBI 1000/250</v>
          </cell>
          <cell r="D2172" t="str">
            <v>KOMBI 1000/250</v>
          </cell>
          <cell r="E2172" t="str">
            <v>KOMBI 1000/250</v>
          </cell>
          <cell r="F2172">
            <v>305.13875000000002</v>
          </cell>
          <cell r="G2172">
            <v>523.1</v>
          </cell>
          <cell r="H2172">
            <v>416.09829545454545</v>
          </cell>
          <cell r="I2172">
            <v>430.78411764705885</v>
          </cell>
          <cell r="J2172">
            <v>851.55</v>
          </cell>
          <cell r="K2172">
            <v>36616.65</v>
          </cell>
          <cell r="L2172">
            <v>36617</v>
          </cell>
          <cell r="M2172">
            <v>36616.65</v>
          </cell>
          <cell r="N2172">
            <v>0</v>
          </cell>
          <cell r="O2172">
            <v>0</v>
          </cell>
        </row>
        <row r="2173">
          <cell r="B2173" t="str">
            <v>3507032</v>
          </cell>
          <cell r="C2173" t="str">
            <v>BAC1S 600 бойлер</v>
          </cell>
          <cell r="D2173" t="str">
            <v>BAC1S 600 бойлер</v>
          </cell>
          <cell r="E2173" t="str">
            <v>BAC1S 600</v>
          </cell>
          <cell r="F2173">
            <v>182.19506333333337</v>
          </cell>
          <cell r="G2173">
            <v>312.33</v>
          </cell>
          <cell r="H2173">
            <v>248.44781363636366</v>
          </cell>
          <cell r="I2173">
            <v>257.21656000000002</v>
          </cell>
          <cell r="J2173">
            <v>546.5851899999999</v>
          </cell>
          <cell r="K2173">
            <v>21863.407600000002</v>
          </cell>
          <cell r="L2173">
            <v>21863.1</v>
          </cell>
          <cell r="M2173">
            <v>21863.407600000002</v>
          </cell>
          <cell r="N2173">
            <v>0</v>
          </cell>
          <cell r="O2173">
            <v>0</v>
          </cell>
        </row>
        <row r="2174">
          <cell r="B2174" t="str">
            <v>3507033</v>
          </cell>
          <cell r="C2174" t="str">
            <v>BAC1S 800 бойлер</v>
          </cell>
          <cell r="D2174" t="str">
            <v>BAC1S 800  бойлер</v>
          </cell>
          <cell r="E2174" t="str">
            <v>BAC1S 800</v>
          </cell>
          <cell r="F2174">
            <v>257.79141666666669</v>
          </cell>
          <cell r="G2174">
            <v>441.93</v>
          </cell>
          <cell r="H2174">
            <v>351.53375</v>
          </cell>
          <cell r="I2174">
            <v>363.94082352941177</v>
          </cell>
          <cell r="J2174">
            <v>703.0675</v>
          </cell>
          <cell r="K2174">
            <v>30934.97</v>
          </cell>
          <cell r="L2174">
            <v>30935.100000000002</v>
          </cell>
          <cell r="M2174">
            <v>30934.97</v>
          </cell>
          <cell r="N2174">
            <v>0</v>
          </cell>
          <cell r="O2174">
            <v>0</v>
          </cell>
        </row>
        <row r="2175">
          <cell r="B2175" t="str">
            <v>3507034</v>
          </cell>
          <cell r="C2175" t="str">
            <v>BAC1S 1000 бойлер</v>
          </cell>
          <cell r="D2175" t="str">
            <v>BAC1S 1000 бойлер</v>
          </cell>
          <cell r="E2175" t="str">
            <v>BAC1S 1000</v>
          </cell>
          <cell r="F2175">
            <v>318.14400000000001</v>
          </cell>
          <cell r="G2175">
            <v>545.39</v>
          </cell>
          <cell r="H2175">
            <v>433.83272727272725</v>
          </cell>
          <cell r="I2175">
            <v>449.14447058823527</v>
          </cell>
          <cell r="J2175">
            <v>935.71765000000005</v>
          </cell>
          <cell r="K2175">
            <v>38177.279999999999</v>
          </cell>
          <cell r="L2175">
            <v>38177.299999999996</v>
          </cell>
          <cell r="M2175">
            <v>38177.279999999999</v>
          </cell>
          <cell r="N2175">
            <v>0</v>
          </cell>
          <cell r="O2175">
            <v>0</v>
          </cell>
        </row>
        <row r="2176">
          <cell r="B2176" t="str">
            <v>3507035</v>
          </cell>
          <cell r="C2176" t="str">
            <v>BAC2S 600 бойлер</v>
          </cell>
          <cell r="D2176" t="str">
            <v>BAC2S 600  бойлер</v>
          </cell>
          <cell r="E2176" t="str">
            <v>BAC2S 600</v>
          </cell>
          <cell r="F2176" t="str">
            <v>-</v>
          </cell>
          <cell r="G2176" t="str">
            <v>-</v>
          </cell>
          <cell r="H2176" t="e">
            <v>#N/A</v>
          </cell>
          <cell r="I2176">
            <v>0</v>
          </cell>
          <cell r="J2176">
            <v>612.34680000000003</v>
          </cell>
          <cell r="K2176">
            <v>0</v>
          </cell>
          <cell r="L2176">
            <v>0</v>
          </cell>
          <cell r="M2176" t="e">
            <v>#N/A</v>
          </cell>
          <cell r="N2176">
            <v>0</v>
          </cell>
          <cell r="O2176">
            <v>0</v>
          </cell>
        </row>
        <row r="2177">
          <cell r="B2177" t="str">
            <v>3507036</v>
          </cell>
          <cell r="C2177" t="str">
            <v>BAC2S 800 бойлер</v>
          </cell>
          <cell r="D2177" t="str">
            <v>BAC2S 800  бойлер</v>
          </cell>
          <cell r="E2177" t="str">
            <v>BAC2S 800</v>
          </cell>
          <cell r="F2177" t="str">
            <v>-</v>
          </cell>
          <cell r="G2177" t="str">
            <v>-</v>
          </cell>
          <cell r="H2177" t="e">
            <v>#N/A</v>
          </cell>
          <cell r="I2177">
            <v>0</v>
          </cell>
          <cell r="J2177">
            <v>750.02</v>
          </cell>
          <cell r="K2177">
            <v>0</v>
          </cell>
          <cell r="L2177">
            <v>0</v>
          </cell>
          <cell r="M2177" t="e">
            <v>#N/A</v>
          </cell>
          <cell r="N2177">
            <v>0</v>
          </cell>
          <cell r="O2177">
            <v>0</v>
          </cell>
        </row>
        <row r="2178">
          <cell r="B2178" t="str">
            <v>3507037</v>
          </cell>
          <cell r="C2178" t="str">
            <v>BAC2S 1000 бойлер</v>
          </cell>
          <cell r="D2178" t="str">
            <v>BAC2S 1000 бойлер</v>
          </cell>
          <cell r="E2178" t="str">
            <v>BAC2S 1000</v>
          </cell>
          <cell r="F2178" t="str">
            <v>-</v>
          </cell>
          <cell r="G2178" t="str">
            <v>-</v>
          </cell>
          <cell r="H2178" t="e">
            <v>#N/A</v>
          </cell>
          <cell r="I2178">
            <v>0</v>
          </cell>
          <cell r="J2178">
            <v>997.52</v>
          </cell>
          <cell r="K2178">
            <v>0</v>
          </cell>
          <cell r="L2178">
            <v>0</v>
          </cell>
          <cell r="M2178" t="e">
            <v>#N/A</v>
          </cell>
          <cell r="N2178">
            <v>0</v>
          </cell>
          <cell r="O2178">
            <v>0</v>
          </cell>
        </row>
        <row r="2179">
          <cell r="B2179" t="str">
            <v>3507038</v>
          </cell>
          <cell r="C2179" t="str">
            <v>BK1S 600/170 бойлер (отопление/ГВС)</v>
          </cell>
          <cell r="D2179" t="str">
            <v>BK1S 600/170 бойлер (отопление/ГВС)</v>
          </cell>
          <cell r="E2179" t="str">
            <v>BK1S 600/170</v>
          </cell>
          <cell r="F2179">
            <v>206.62318000000002</v>
          </cell>
          <cell r="G2179">
            <v>354.21</v>
          </cell>
          <cell r="H2179">
            <v>281.75888181818186</v>
          </cell>
          <cell r="I2179">
            <v>291.70331294117648</v>
          </cell>
          <cell r="J2179">
            <v>1080.46</v>
          </cell>
          <cell r="K2179">
            <v>24794.781600000002</v>
          </cell>
          <cell r="L2179">
            <v>24794.699999999997</v>
          </cell>
          <cell r="M2179">
            <v>24794.781600000002</v>
          </cell>
          <cell r="N2179">
            <v>0</v>
          </cell>
          <cell r="O2179">
            <v>0</v>
          </cell>
        </row>
        <row r="2180">
          <cell r="B2180" t="str">
            <v>3507039</v>
          </cell>
          <cell r="C2180" t="str">
            <v>BK1S 750/200 Бак-аккумулятор</v>
          </cell>
          <cell r="D2180" t="str">
            <v>BK1S 700/200  бойлер (отопление/ГВС)</v>
          </cell>
          <cell r="E2180" t="str">
            <v>BK1S 750/200</v>
          </cell>
          <cell r="F2180">
            <v>468.5625</v>
          </cell>
          <cell r="G2180">
            <v>803.25</v>
          </cell>
          <cell r="H2180">
            <v>638.94886363636363</v>
          </cell>
          <cell r="I2180">
            <v>661.5</v>
          </cell>
          <cell r="J2180">
            <v>749.7</v>
          </cell>
          <cell r="K2180">
            <v>56227.5</v>
          </cell>
          <cell r="L2180">
            <v>56227.5</v>
          </cell>
          <cell r="M2180">
            <v>56227.5</v>
          </cell>
          <cell r="N2180">
            <v>0</v>
          </cell>
          <cell r="O2180">
            <v>0</v>
          </cell>
        </row>
        <row r="2181">
          <cell r="B2181" t="str">
            <v>3507040</v>
          </cell>
          <cell r="C2181" t="str">
            <v>BK1S 1000/220 бойлер (отопление/ГВС)</v>
          </cell>
          <cell r="D2181" t="str">
            <v>BK1S 1000/220  бойлер (отопление/ГВС)</v>
          </cell>
          <cell r="E2181" t="str">
            <v>BK1S 1000/220</v>
          </cell>
          <cell r="F2181" t="str">
            <v>-</v>
          </cell>
          <cell r="G2181" t="str">
            <v>-</v>
          </cell>
          <cell r="H2181" t="e">
            <v>#N/A</v>
          </cell>
          <cell r="I2181">
            <v>0</v>
          </cell>
          <cell r="J2181">
            <v>829.85249999999996</v>
          </cell>
          <cell r="K2181">
            <v>0</v>
          </cell>
          <cell r="L2181">
            <v>0</v>
          </cell>
          <cell r="M2181" t="e">
            <v>#N/A</v>
          </cell>
          <cell r="N2181">
            <v>0</v>
          </cell>
          <cell r="O2181">
            <v>0</v>
          </cell>
        </row>
        <row r="2182">
          <cell r="B2182" t="str">
            <v>3507041</v>
          </cell>
          <cell r="C2182" t="str">
            <v>BK1S 1500/330 бойлер (отопление/ГВС)</v>
          </cell>
          <cell r="D2182" t="str">
            <v>BK1S 1500/330 бойлер (отопление/ГВС)</v>
          </cell>
          <cell r="E2182" t="str">
            <v>BK1S 1500/330</v>
          </cell>
          <cell r="F2182" t="str">
            <v>-</v>
          </cell>
          <cell r="G2182" t="str">
            <v>-</v>
          </cell>
          <cell r="H2182" t="e">
            <v>#N/A</v>
          </cell>
          <cell r="I2182">
            <v>0</v>
          </cell>
          <cell r="J2182">
            <v>1032.04333</v>
          </cell>
          <cell r="K2182">
            <v>0</v>
          </cell>
          <cell r="L2182">
            <v>0</v>
          </cell>
          <cell r="M2182" t="e">
            <v>#N/A</v>
          </cell>
          <cell r="N2182">
            <v>0</v>
          </cell>
          <cell r="O2182">
            <v>0</v>
          </cell>
        </row>
        <row r="2183">
          <cell r="B2183" t="str">
            <v>3507042</v>
          </cell>
          <cell r="C2183" t="str">
            <v>BK2S 750/200 бойлер (отопление/ГВС)</v>
          </cell>
          <cell r="D2183" t="str">
            <v>BK2S 750/200  бойлер (отопление/ГВС)</v>
          </cell>
          <cell r="E2183" t="str">
            <v>BK2S 750/200</v>
          </cell>
          <cell r="F2183" t="str">
            <v>-</v>
          </cell>
          <cell r="G2183" t="str">
            <v>-</v>
          </cell>
          <cell r="H2183" t="e">
            <v>#N/A</v>
          </cell>
          <cell r="I2183">
            <v>0</v>
          </cell>
          <cell r="J2183">
            <v>880.65</v>
          </cell>
          <cell r="K2183">
            <v>0</v>
          </cell>
          <cell r="L2183">
            <v>0</v>
          </cell>
          <cell r="M2183" t="e">
            <v>#N/A</v>
          </cell>
          <cell r="N2183">
            <v>0</v>
          </cell>
          <cell r="O2183">
            <v>0</v>
          </cell>
        </row>
        <row r="2184">
          <cell r="B2184" t="str">
            <v>3507043</v>
          </cell>
          <cell r="C2184" t="str">
            <v>BK2S 1000/220 бойлер (отопление/ГВС)</v>
          </cell>
          <cell r="D2184" t="str">
            <v>BK2S 1000/220  бойлер (отопление/ГВС)</v>
          </cell>
          <cell r="E2184" t="str">
            <v>BK2S 1000/220</v>
          </cell>
          <cell r="F2184" t="str">
            <v>-</v>
          </cell>
          <cell r="G2184" t="str">
            <v>-</v>
          </cell>
          <cell r="H2184" t="e">
            <v>#N/A</v>
          </cell>
          <cell r="I2184">
            <v>0</v>
          </cell>
          <cell r="J2184">
            <v>989.4</v>
          </cell>
          <cell r="K2184">
            <v>0</v>
          </cell>
          <cell r="L2184">
            <v>0</v>
          </cell>
          <cell r="M2184" t="e">
            <v>#N/A</v>
          </cell>
          <cell r="N2184">
            <v>0</v>
          </cell>
          <cell r="O2184">
            <v>0</v>
          </cell>
        </row>
        <row r="2185">
          <cell r="B2185" t="str">
            <v>3507044</v>
          </cell>
          <cell r="C2185" t="str">
            <v>BK2S 1500/330 бойлер (отопление/ГВС)</v>
          </cell>
          <cell r="D2185" t="str">
            <v>BK2S 1500/330  бойлер (отопление/ГВС)</v>
          </cell>
          <cell r="E2185" t="str">
            <v>BK2S 1500/330</v>
          </cell>
          <cell r="F2185" t="str">
            <v>-</v>
          </cell>
          <cell r="G2185" t="str">
            <v>-</v>
          </cell>
          <cell r="H2185" t="e">
            <v>#N/A</v>
          </cell>
          <cell r="I2185">
            <v>0</v>
          </cell>
          <cell r="J2185">
            <v>1245.53</v>
          </cell>
          <cell r="K2185">
            <v>0</v>
          </cell>
          <cell r="L2185">
            <v>0</v>
          </cell>
          <cell r="M2185" t="e">
            <v>#N/A</v>
          </cell>
          <cell r="N2185">
            <v>0</v>
          </cell>
          <cell r="O2185">
            <v>0</v>
          </cell>
        </row>
        <row r="2186">
          <cell r="B2186" t="str">
            <v>3507045</v>
          </cell>
          <cell r="C2186" t="str">
            <v>BK2S 2000/420 бойлер (отопление/ГВС)</v>
          </cell>
          <cell r="D2186" t="str">
            <v>BK2S 2000/420 бойлер (отопление/ГВС)</v>
          </cell>
          <cell r="E2186" t="str">
            <v>BK2S 2000/420</v>
          </cell>
          <cell r="F2186" t="str">
            <v>-</v>
          </cell>
          <cell r="G2186" t="str">
            <v>-</v>
          </cell>
          <cell r="H2186" t="e">
            <v>#N/A</v>
          </cell>
          <cell r="I2186">
            <v>0</v>
          </cell>
          <cell r="J2186">
            <v>1576.838</v>
          </cell>
          <cell r="K2186">
            <v>0</v>
          </cell>
          <cell r="L2186">
            <v>0</v>
          </cell>
          <cell r="M2186" t="e">
            <v>#N/A</v>
          </cell>
          <cell r="N2186">
            <v>0</v>
          </cell>
          <cell r="O2186">
            <v>0</v>
          </cell>
        </row>
        <row r="2187">
          <cell r="B2187" t="str">
            <v>3507052</v>
          </cell>
          <cell r="C2187" t="str">
            <v>Бак прямого нагрева CNA1R</v>
          </cell>
          <cell r="D2187" t="str">
            <v>Бак прямого нагрева CNA1R</v>
          </cell>
          <cell r="E2187" t="str">
            <v>CNA1R 150L ARISTON C/P</v>
          </cell>
          <cell r="F2187">
            <v>92.929958083333332</v>
          </cell>
          <cell r="G2187">
            <v>159.31</v>
          </cell>
          <cell r="H2187">
            <v>126.72267011363637</v>
          </cell>
          <cell r="I2187">
            <v>131.19523494117647</v>
          </cell>
          <cell r="J2187">
            <v>141.15942999999999</v>
          </cell>
          <cell r="K2187">
            <v>11151.59497</v>
          </cell>
          <cell r="L2187">
            <v>11151.7</v>
          </cell>
          <cell r="M2187">
            <v>11151.59497</v>
          </cell>
          <cell r="N2187">
            <v>0</v>
          </cell>
          <cell r="O2187">
            <v>0</v>
          </cell>
        </row>
        <row r="2188">
          <cell r="B2188" t="str">
            <v>3507053</v>
          </cell>
          <cell r="C2188" t="str">
            <v>Бак прямого нагрева CNA2R</v>
          </cell>
          <cell r="D2188" t="str">
            <v>Бак прямого нагрева CNA2R</v>
          </cell>
          <cell r="E2188" t="str">
            <v>CNA2R 200L ARISTON C/P</v>
          </cell>
          <cell r="F2188">
            <v>98.050417500000009</v>
          </cell>
          <cell r="G2188">
            <v>168.09</v>
          </cell>
          <cell r="H2188">
            <v>133.70511477272728</v>
          </cell>
          <cell r="I2188">
            <v>138.42411882352943</v>
          </cell>
          <cell r="J2188">
            <v>168.08643000000001</v>
          </cell>
          <cell r="K2188">
            <v>11766.0501</v>
          </cell>
          <cell r="L2188">
            <v>11766.300000000001</v>
          </cell>
          <cell r="M2188">
            <v>11766.0501</v>
          </cell>
          <cell r="N2188">
            <v>0</v>
          </cell>
          <cell r="O2188">
            <v>0</v>
          </cell>
        </row>
        <row r="2189">
          <cell r="B2189" t="str">
            <v>3507064</v>
          </cell>
          <cell r="C2189" t="str">
            <v>CNA3R 300L ARISTON C/P Бак прямого нагре</v>
          </cell>
          <cell r="D2189" t="str">
            <v>CNA3R 300L ARISTON C/P Бак прямого нагрева</v>
          </cell>
          <cell r="E2189" t="str">
            <v>CNA3R 300L ARISTON C/P</v>
          </cell>
          <cell r="F2189">
            <v>220.91973166666668</v>
          </cell>
          <cell r="G2189">
            <v>378.72</v>
          </cell>
          <cell r="H2189">
            <v>301.25417954545452</v>
          </cell>
          <cell r="I2189">
            <v>311.88668000000001</v>
          </cell>
          <cell r="J2189">
            <v>378.71953999999999</v>
          </cell>
          <cell r="K2189">
            <v>26510.3678</v>
          </cell>
          <cell r="L2189">
            <v>26510.400000000001</v>
          </cell>
          <cell r="M2189">
            <v>26510.3678</v>
          </cell>
          <cell r="N2189">
            <v>0</v>
          </cell>
          <cell r="O2189">
            <v>0</v>
          </cell>
        </row>
        <row r="2190">
          <cell r="B2190" t="str">
            <v>3507080</v>
          </cell>
          <cell r="C2190" t="str">
            <v>CNA 2R DIRECT ARISTON</v>
          </cell>
          <cell r="D2190" t="str">
            <v>CNA 2R DIRECT ARISTON</v>
          </cell>
          <cell r="E2190" t="str">
            <v>CNA 2R DIRECT ARISTON</v>
          </cell>
          <cell r="F2190" t="str">
            <v>-</v>
          </cell>
          <cell r="G2190" t="str">
            <v>-</v>
          </cell>
          <cell r="H2190" t="e">
            <v>#N/A</v>
          </cell>
          <cell r="I2190">
            <v>0</v>
          </cell>
          <cell r="J2190">
            <v>143.0718</v>
          </cell>
          <cell r="K2190">
            <v>0</v>
          </cell>
          <cell r="L2190">
            <v>0</v>
          </cell>
          <cell r="M2190" t="e">
            <v>#N/A</v>
          </cell>
          <cell r="N2190">
            <v>0</v>
          </cell>
          <cell r="O2190">
            <v>0</v>
          </cell>
        </row>
        <row r="2191">
          <cell r="B2191" t="str">
            <v>3507081</v>
          </cell>
          <cell r="C2191" t="str">
            <v>CNA 3R DIRECT ARISTON</v>
          </cell>
          <cell r="D2191" t="str">
            <v>CNA 3R DIRECT ARISTON</v>
          </cell>
          <cell r="E2191" t="str">
            <v>CNA 3R DIRECT ARISTON</v>
          </cell>
          <cell r="F2191" t="str">
            <v>-</v>
          </cell>
          <cell r="G2191" t="str">
            <v>-</v>
          </cell>
          <cell r="H2191" t="e">
            <v>#N/A</v>
          </cell>
          <cell r="I2191">
            <v>0</v>
          </cell>
          <cell r="J2191">
            <v>211.57352</v>
          </cell>
          <cell r="K2191">
            <v>0</v>
          </cell>
          <cell r="L2191">
            <v>0</v>
          </cell>
          <cell r="M2191" t="e">
            <v>#N/A</v>
          </cell>
          <cell r="N2191">
            <v>0</v>
          </cell>
          <cell r="O2191">
            <v>0</v>
          </cell>
        </row>
        <row r="2192">
          <cell r="B2192" t="str">
            <v>3507082</v>
          </cell>
          <cell r="C2192" t="str">
            <v>CNA 1R DIRECT ARISTON</v>
          </cell>
          <cell r="D2192" t="str">
            <v>CNA 1R DIRECT ARISTON</v>
          </cell>
          <cell r="E2192" t="str">
            <v>CNA 1R DIRECT ARISTON</v>
          </cell>
          <cell r="F2192" t="str">
            <v>-</v>
          </cell>
          <cell r="G2192" t="str">
            <v>-</v>
          </cell>
          <cell r="H2192" t="e">
            <v>#N/A</v>
          </cell>
          <cell r="I2192">
            <v>0</v>
          </cell>
          <cell r="J2192">
            <v>126.13284</v>
          </cell>
          <cell r="K2192">
            <v>0</v>
          </cell>
          <cell r="L2192">
            <v>0</v>
          </cell>
          <cell r="M2192" t="e">
            <v>#N/A</v>
          </cell>
          <cell r="N2192">
            <v>0</v>
          </cell>
          <cell r="O2192">
            <v>0</v>
          </cell>
        </row>
        <row r="2193">
          <cell r="B2193" t="str">
            <v>3507097</v>
          </cell>
          <cell r="C2193" t="str">
            <v>CK1 400 Бак-аккумулятор</v>
          </cell>
          <cell r="D2193" t="str">
            <v>CK1 400 Бак-аккумулятор</v>
          </cell>
          <cell r="E2193" t="str">
            <v>CYL CK1 400</v>
          </cell>
          <cell r="F2193">
            <v>156.84083333333334</v>
          </cell>
          <cell r="G2193">
            <v>268.87</v>
          </cell>
          <cell r="H2193">
            <v>213.87386363636367</v>
          </cell>
          <cell r="I2193">
            <v>221.42235294117648</v>
          </cell>
          <cell r="J2193">
            <v>268.87</v>
          </cell>
          <cell r="K2193">
            <v>18820.900000000001</v>
          </cell>
          <cell r="L2193">
            <v>18820.900000000001</v>
          </cell>
          <cell r="M2193">
            <v>18820.900000000001</v>
          </cell>
          <cell r="N2193">
            <v>0</v>
          </cell>
          <cell r="O2193">
            <v>0</v>
          </cell>
        </row>
        <row r="2194">
          <cell r="B2194" t="str">
            <v>3507098</v>
          </cell>
          <cell r="C2194" t="str">
            <v>CK1 600 Бак-аккумулятор</v>
          </cell>
          <cell r="D2194" t="str">
            <v>CK1 600 Бак-аккумулятор</v>
          </cell>
          <cell r="E2194" t="str">
            <v>CYL CK1 600</v>
          </cell>
          <cell r="F2194">
            <v>307.57166999999998</v>
          </cell>
          <cell r="G2194">
            <v>307.57</v>
          </cell>
          <cell r="H2194">
            <v>307.57167000000004</v>
          </cell>
          <cell r="I2194">
            <v>307.57166999999998</v>
          </cell>
          <cell r="J2194">
            <v>307.57166999999998</v>
          </cell>
          <cell r="K2194">
            <v>36908.600399999996</v>
          </cell>
          <cell r="L2194">
            <v>21529.899999999998</v>
          </cell>
          <cell r="M2194">
            <v>27066.306960000002</v>
          </cell>
          <cell r="N2194">
            <v>0</v>
          </cell>
          <cell r="O2194">
            <v>0</v>
          </cell>
        </row>
        <row r="2195">
          <cell r="B2195" t="str">
            <v>3507099</v>
          </cell>
          <cell r="C2195" t="str">
            <v>CK1 800 Бак-аккумулятор</v>
          </cell>
          <cell r="D2195" t="str">
            <v>CK1 800 Бак-аккумулятор</v>
          </cell>
          <cell r="E2195" t="str">
            <v>CYL CK1 800</v>
          </cell>
          <cell r="F2195">
            <v>276.27006708333334</v>
          </cell>
          <cell r="G2195">
            <v>473.61</v>
          </cell>
          <cell r="H2195">
            <v>376.73190965909089</v>
          </cell>
          <cell r="I2195">
            <v>390.02832999999998</v>
          </cell>
          <cell r="J2195">
            <v>390.02833000000004</v>
          </cell>
          <cell r="K2195">
            <v>33152.408049999998</v>
          </cell>
          <cell r="L2195">
            <v>33152.700000000004</v>
          </cell>
          <cell r="M2195">
            <v>33152.408049999998</v>
          </cell>
          <cell r="N2195">
            <v>0</v>
          </cell>
          <cell r="O2195">
            <v>0</v>
          </cell>
        </row>
        <row r="2196">
          <cell r="B2196" t="str">
            <v>3507100</v>
          </cell>
          <cell r="C2196" t="str">
            <v>CK1 1000 Бак-аккумулятор</v>
          </cell>
          <cell r="D2196" t="str">
            <v>CK1 1000 Бак-аккумулятор</v>
          </cell>
          <cell r="E2196" t="str">
            <v>CYL CK1 1000</v>
          </cell>
          <cell r="F2196">
            <v>436.95499999999998</v>
          </cell>
          <cell r="G2196">
            <v>436.96</v>
          </cell>
          <cell r="H2196">
            <v>436.95499999999998</v>
          </cell>
          <cell r="I2196">
            <v>436.95500000000004</v>
          </cell>
          <cell r="J2196">
            <v>436.95499999999998</v>
          </cell>
          <cell r="K2196">
            <v>52434.6</v>
          </cell>
          <cell r="L2196">
            <v>30587.199999999997</v>
          </cell>
          <cell r="M2196">
            <v>38452.04</v>
          </cell>
          <cell r="N2196">
            <v>0</v>
          </cell>
          <cell r="O2196">
            <v>0</v>
          </cell>
        </row>
        <row r="2197">
          <cell r="B2197" t="str">
            <v>3507104</v>
          </cell>
          <cell r="C2197" t="str">
            <v>Бак-аккумулятор CNA 150 HF</v>
          </cell>
          <cell r="D2197" t="str">
            <v>Бак прямого нагрева CNA 150 HF</v>
          </cell>
          <cell r="E2197" t="str">
            <v>CNA 150 HF ARISTON</v>
          </cell>
          <cell r="F2197">
            <v>163.92077</v>
          </cell>
          <cell r="G2197">
            <v>166.59</v>
          </cell>
          <cell r="H2197">
            <v>172.75238999999999</v>
          </cell>
          <cell r="I2197">
            <v>147.92076</v>
          </cell>
          <cell r="J2197">
            <v>150.62832</v>
          </cell>
          <cell r="K2197">
            <v>19670.492399999999</v>
          </cell>
          <cell r="L2197">
            <v>11661.300000000001</v>
          </cell>
          <cell r="M2197">
            <v>15202.21032</v>
          </cell>
          <cell r="N2197">
            <v>0</v>
          </cell>
          <cell r="O2197">
            <v>0</v>
          </cell>
        </row>
        <row r="2198">
          <cell r="B2198" t="str">
            <v>3507105</v>
          </cell>
          <cell r="C2198" t="str">
            <v>Бак-аккумулятор CNA 200 HF</v>
          </cell>
          <cell r="D2198" t="str">
            <v>Бак прямого нагрева CNA 200 HF</v>
          </cell>
          <cell r="E2198" t="str">
            <v>CNA 200 HF ARISTON</v>
          </cell>
          <cell r="F2198">
            <v>201.59338</v>
          </cell>
          <cell r="G2198">
            <v>204.92</v>
          </cell>
          <cell r="H2198">
            <v>200.14885999999998</v>
          </cell>
          <cell r="I2198">
            <v>167.88135</v>
          </cell>
          <cell r="J2198">
            <v>169.84575000000001</v>
          </cell>
          <cell r="K2198">
            <v>24191.205600000001</v>
          </cell>
          <cell r="L2198">
            <v>14344.4</v>
          </cell>
          <cell r="M2198">
            <v>17613.099679999999</v>
          </cell>
          <cell r="N2198">
            <v>0</v>
          </cell>
          <cell r="O2198">
            <v>0</v>
          </cell>
        </row>
        <row r="2199">
          <cell r="B2199" t="str">
            <v>3507106</v>
          </cell>
          <cell r="C2199" t="str">
            <v>Бак-аккумулятор CNA 300 HF</v>
          </cell>
          <cell r="D2199" t="str">
            <v>Бак прямого нагрева CNA 300 HF</v>
          </cell>
          <cell r="E2199" t="str">
            <v>CNA 300 HF ARISTON</v>
          </cell>
          <cell r="F2199">
            <v>306.98901999999998</v>
          </cell>
          <cell r="G2199">
            <v>311.81</v>
          </cell>
          <cell r="H2199">
            <v>298.35408000000001</v>
          </cell>
          <cell r="I2199">
            <v>257.71967000000001</v>
          </cell>
          <cell r="J2199">
            <v>261.11097000000001</v>
          </cell>
          <cell r="K2199">
            <v>36838.682399999998</v>
          </cell>
          <cell r="L2199">
            <v>21826.7</v>
          </cell>
          <cell r="M2199">
            <v>26255.159039999999</v>
          </cell>
          <cell r="N2199">
            <v>0</v>
          </cell>
          <cell r="O2199">
            <v>0</v>
          </cell>
        </row>
        <row r="2200">
          <cell r="B2200" t="str">
            <v>3507110</v>
          </cell>
          <cell r="C2200" t="str">
            <v>CNA 150 HF NT ELETTROSOL</v>
          </cell>
          <cell r="D2200" t="str">
            <v>CNA 150 HF NT ELETTROSOL</v>
          </cell>
          <cell r="E2200" t="str">
            <v>CNA 150 HF NT ELETTROSOL</v>
          </cell>
          <cell r="F2200" t="str">
            <v>-</v>
          </cell>
          <cell r="G2200" t="str">
            <v>-</v>
          </cell>
          <cell r="H2200" t="e">
            <v>#N/A</v>
          </cell>
          <cell r="I2200">
            <v>0</v>
          </cell>
          <cell r="J2200">
            <v>151.54187999999999</v>
          </cell>
          <cell r="K2200">
            <v>0</v>
          </cell>
          <cell r="L2200">
            <v>0</v>
          </cell>
          <cell r="M2200" t="e">
            <v>#N/A</v>
          </cell>
          <cell r="N2200">
            <v>0</v>
          </cell>
          <cell r="O2200">
            <v>0</v>
          </cell>
        </row>
        <row r="2201">
          <cell r="B2201" t="str">
            <v>3507111</v>
          </cell>
          <cell r="C2201" t="str">
            <v>CNA 200 HF NT ELETTROSOL</v>
          </cell>
          <cell r="D2201" t="str">
            <v>CNA 200 HF NT ELETTROSOL</v>
          </cell>
          <cell r="E2201" t="str">
            <v>CNA 200 HF NT ELETTROSOL</v>
          </cell>
          <cell r="F2201">
            <v>102.83660400000001</v>
          </cell>
          <cell r="G2201">
            <v>176.29</v>
          </cell>
          <cell r="H2201">
            <v>140.23173272727274</v>
          </cell>
          <cell r="I2201">
            <v>145.18108800000002</v>
          </cell>
          <cell r="J2201">
            <v>171.39434</v>
          </cell>
          <cell r="K2201">
            <v>12340.39248</v>
          </cell>
          <cell r="L2201">
            <v>12340.3</v>
          </cell>
          <cell r="M2201">
            <v>12340.39248</v>
          </cell>
          <cell r="N2201">
            <v>0</v>
          </cell>
          <cell r="O2201">
            <v>0</v>
          </cell>
        </row>
        <row r="2202">
          <cell r="B2202" t="str">
            <v>3507112</v>
          </cell>
          <cell r="C2202" t="str">
            <v>CNA 300 HF NT ELETTROSOL</v>
          </cell>
          <cell r="D2202" t="str">
            <v>CNA 300 HF NT ELETTROSOL</v>
          </cell>
          <cell r="E2202" t="str">
            <v>CNA 300 HF NT ELETTROSOL</v>
          </cell>
          <cell r="F2202" t="str">
            <v>-</v>
          </cell>
          <cell r="G2202" t="str">
            <v>-</v>
          </cell>
          <cell r="H2202" t="e">
            <v>#N/A</v>
          </cell>
          <cell r="I2202">
            <v>0</v>
          </cell>
          <cell r="J2202">
            <v>275.82008000000002</v>
          </cell>
          <cell r="K2202">
            <v>0</v>
          </cell>
          <cell r="L2202">
            <v>0</v>
          </cell>
          <cell r="M2202" t="e">
            <v>#N/A</v>
          </cell>
          <cell r="N2202">
            <v>0</v>
          </cell>
          <cell r="O2202">
            <v>0</v>
          </cell>
        </row>
        <row r="2203">
          <cell r="B2203" t="str">
            <v>3507113</v>
          </cell>
          <cell r="C2203" t="str">
            <v>CDZ 800 Бак-аккумулятор</v>
          </cell>
          <cell r="D2203" t="str">
            <v>CDZ 800 Бак-аккумулятор</v>
          </cell>
          <cell r="E2203" t="str">
            <v>CYL CDZ 800</v>
          </cell>
          <cell r="F2203">
            <v>381.60033333333337</v>
          </cell>
          <cell r="G2203">
            <v>654.16999999999996</v>
          </cell>
          <cell r="H2203">
            <v>520.36409090909092</v>
          </cell>
          <cell r="I2203">
            <v>538.72988235294122</v>
          </cell>
          <cell r="J2203">
            <v>654.17200000000003</v>
          </cell>
          <cell r="K2203">
            <v>45792.04</v>
          </cell>
          <cell r="L2203">
            <v>45791.899999999994</v>
          </cell>
          <cell r="M2203">
            <v>45792.04</v>
          </cell>
          <cell r="N2203">
            <v>0</v>
          </cell>
          <cell r="O2203">
            <v>0</v>
          </cell>
        </row>
        <row r="2204">
          <cell r="B2204" t="str">
            <v>3507114</v>
          </cell>
          <cell r="C2204" t="str">
            <v>CDZ 1000 Бак-аккумулятор</v>
          </cell>
          <cell r="D2204" t="str">
            <v>CDZ 1000 Бак-аккумулятор</v>
          </cell>
          <cell r="E2204" t="str">
            <v>CYL CDZ 1000</v>
          </cell>
          <cell r="F2204">
            <v>470.37299999999999</v>
          </cell>
          <cell r="G2204">
            <v>806.35</v>
          </cell>
          <cell r="H2204">
            <v>641.41772727272735</v>
          </cell>
          <cell r="I2204">
            <v>664.05600000000004</v>
          </cell>
          <cell r="J2204">
            <v>783.95500000000004</v>
          </cell>
          <cell r="K2204">
            <v>56444.76</v>
          </cell>
          <cell r="L2204">
            <v>56444.5</v>
          </cell>
          <cell r="M2204">
            <v>56444.76</v>
          </cell>
          <cell r="N2204">
            <v>0</v>
          </cell>
          <cell r="O2204">
            <v>0</v>
          </cell>
        </row>
        <row r="2205">
          <cell r="B2205" t="str">
            <v>3507115</v>
          </cell>
          <cell r="C2205" t="str">
            <v>CD1 800 бойлер</v>
          </cell>
          <cell r="D2205" t="str">
            <v>CD1 800 бойлер</v>
          </cell>
          <cell r="E2205" t="str">
            <v>CYL CD1 800</v>
          </cell>
          <cell r="F2205">
            <v>435.51149999999996</v>
          </cell>
          <cell r="G2205">
            <v>746.59</v>
          </cell>
          <cell r="H2205">
            <v>593.87931818181812</v>
          </cell>
          <cell r="I2205">
            <v>614.83976470588232</v>
          </cell>
          <cell r="J2205">
            <v>725.85249999999996</v>
          </cell>
          <cell r="K2205">
            <v>52261.38</v>
          </cell>
          <cell r="L2205">
            <v>52261.3</v>
          </cell>
          <cell r="M2205">
            <v>52261.38</v>
          </cell>
          <cell r="N2205">
            <v>0</v>
          </cell>
          <cell r="O2205">
            <v>289483.83996168006</v>
          </cell>
        </row>
        <row r="2206">
          <cell r="B2206" t="str">
            <v>3507116</v>
          </cell>
          <cell r="C2206" t="str">
            <v>CD1 1000 бойлер</v>
          </cell>
          <cell r="D2206" t="str">
            <v>CD1 1000 бойлер</v>
          </cell>
          <cell r="E2206" t="str">
            <v>CYL CD1 1000</v>
          </cell>
          <cell r="F2206">
            <v>546.21339375000002</v>
          </cell>
          <cell r="G2206">
            <v>936.37</v>
          </cell>
          <cell r="H2206">
            <v>744.83644602272727</v>
          </cell>
          <cell r="I2206">
            <v>771.12479117647058</v>
          </cell>
          <cell r="J2206">
            <v>873.94143000000008</v>
          </cell>
          <cell r="K2206">
            <v>65545.607250000001</v>
          </cell>
          <cell r="L2206">
            <v>65545.899999999994</v>
          </cell>
          <cell r="M2206">
            <v>65545.607250000001</v>
          </cell>
          <cell r="N2206">
            <v>0</v>
          </cell>
          <cell r="O2206">
            <v>337749.59683483205</v>
          </cell>
        </row>
        <row r="2207">
          <cell r="B2207" t="str">
            <v>3507117</v>
          </cell>
          <cell r="C2207" t="str">
            <v>CD1 800 F бойлер</v>
          </cell>
          <cell r="D2207" t="str">
            <v>CD1 800 F бойлер</v>
          </cell>
          <cell r="E2207" t="str">
            <v>CYL CD1 800 F</v>
          </cell>
          <cell r="F2207">
            <v>593.53000000000009</v>
          </cell>
          <cell r="G2207">
            <v>593.53</v>
          </cell>
          <cell r="H2207">
            <v>593.53</v>
          </cell>
          <cell r="I2207">
            <v>593.53000000000009</v>
          </cell>
          <cell r="J2207">
            <v>593.53</v>
          </cell>
          <cell r="K2207">
            <v>71223.600000000006</v>
          </cell>
          <cell r="L2207">
            <v>41547.1</v>
          </cell>
          <cell r="M2207">
            <v>52230.64</v>
          </cell>
          <cell r="N2207">
            <v>0</v>
          </cell>
          <cell r="O2207">
            <v>246088.93928673604</v>
          </cell>
        </row>
        <row r="2208">
          <cell r="B2208" t="str">
            <v>3507118</v>
          </cell>
          <cell r="C2208" t="str">
            <v>CD1 1000 F бойлер</v>
          </cell>
          <cell r="D2208" t="str">
            <v>CD1 1000 F бойлер</v>
          </cell>
          <cell r="E2208" t="str">
            <v>CYL CD1 1000 F</v>
          </cell>
          <cell r="F2208">
            <v>480.63270833333337</v>
          </cell>
          <cell r="G2208">
            <v>823.94</v>
          </cell>
          <cell r="H2208">
            <v>655.40823863636365</v>
          </cell>
          <cell r="I2208">
            <v>678.54029411764714</v>
          </cell>
          <cell r="J2208">
            <v>730.07500000000005</v>
          </cell>
          <cell r="K2208">
            <v>57675.925000000003</v>
          </cell>
          <cell r="L2208">
            <v>57675.8</v>
          </cell>
          <cell r="M2208">
            <v>57675.925000000003</v>
          </cell>
          <cell r="N2208">
            <v>0</v>
          </cell>
          <cell r="O2208">
            <v>289483.83996168006</v>
          </cell>
        </row>
        <row r="2209">
          <cell r="B2209" t="str">
            <v>3507119</v>
          </cell>
          <cell r="C2209" t="str">
            <v>CD2 800 F бойлер</v>
          </cell>
          <cell r="D2209" t="str">
            <v>CD2 800 F бойлер</v>
          </cell>
          <cell r="E2209" t="str">
            <v>CYL CD2 800F</v>
          </cell>
          <cell r="F2209">
            <v>479.49</v>
          </cell>
          <cell r="G2209">
            <v>821.98</v>
          </cell>
          <cell r="H2209">
            <v>653.85</v>
          </cell>
          <cell r="I2209">
            <v>653.85</v>
          </cell>
          <cell r="J2209">
            <v>653.85</v>
          </cell>
          <cell r="K2209">
            <v>57538.8</v>
          </cell>
          <cell r="L2209">
            <v>57538.6</v>
          </cell>
          <cell r="M2209">
            <v>57538.8</v>
          </cell>
          <cell r="N2209">
            <v>0</v>
          </cell>
          <cell r="O2209">
            <v>0</v>
          </cell>
        </row>
        <row r="2210">
          <cell r="B2210" t="str">
            <v>3507120</v>
          </cell>
          <cell r="C2210" t="str">
            <v>CD2 1000 F бойлер</v>
          </cell>
          <cell r="D2210" t="str">
            <v>CD2 1000 F бойлер</v>
          </cell>
          <cell r="E2210" t="str">
            <v>CYL CD2 1000F</v>
          </cell>
          <cell r="F2210">
            <v>507.04374999999999</v>
          </cell>
          <cell r="G2210">
            <v>869.22</v>
          </cell>
          <cell r="H2210">
            <v>691.4232954545455</v>
          </cell>
          <cell r="I2210">
            <v>715.82647058823534</v>
          </cell>
          <cell r="J2210">
            <v>811.27</v>
          </cell>
          <cell r="K2210">
            <v>60845.25</v>
          </cell>
          <cell r="L2210">
            <v>60845.4</v>
          </cell>
          <cell r="M2210">
            <v>60845.25</v>
          </cell>
          <cell r="N2210">
            <v>0</v>
          </cell>
          <cell r="O2210">
            <v>318487.57459646405</v>
          </cell>
        </row>
        <row r="2211">
          <cell r="B2211" t="str">
            <v>3507121</v>
          </cell>
          <cell r="C2211" t="str">
            <v>CDZ 1500 бак-аккумулятор</v>
          </cell>
          <cell r="D2211" t="str">
            <v>CDZ 1500 бак-аккумулятор</v>
          </cell>
          <cell r="E2211" t="str">
            <v>CYL CDZ 1500</v>
          </cell>
          <cell r="F2211" t="str">
            <v>-</v>
          </cell>
          <cell r="G2211" t="str">
            <v>-</v>
          </cell>
          <cell r="H2211" t="e">
            <v>#N/A</v>
          </cell>
          <cell r="I2211">
            <v>0</v>
          </cell>
          <cell r="J2211">
            <v>1257.3750600000001</v>
          </cell>
          <cell r="K2211">
            <v>0</v>
          </cell>
          <cell r="L2211">
            <v>0</v>
          </cell>
          <cell r="M2211" t="e">
            <v>#N/A</v>
          </cell>
          <cell r="N2211">
            <v>0</v>
          </cell>
          <cell r="O2211">
            <v>0</v>
          </cell>
        </row>
        <row r="2212">
          <cell r="B2212" t="str">
            <v>3507122</v>
          </cell>
          <cell r="C2212" t="str">
            <v>CDZ 2000 бак-аккумулятор</v>
          </cell>
          <cell r="D2212" t="str">
            <v>CDZ 2000 бак-аккумулятор</v>
          </cell>
          <cell r="E2212" t="str">
            <v>CYL CDZ 2000</v>
          </cell>
          <cell r="F2212" t="str">
            <v>-</v>
          </cell>
          <cell r="G2212" t="str">
            <v>-</v>
          </cell>
          <cell r="H2212" t="e">
            <v>#N/A</v>
          </cell>
          <cell r="I2212">
            <v>0</v>
          </cell>
          <cell r="J2212">
            <v>1566.3988999999999</v>
          </cell>
          <cell r="K2212">
            <v>0</v>
          </cell>
          <cell r="L2212">
            <v>0</v>
          </cell>
          <cell r="M2212" t="e">
            <v>#N/A</v>
          </cell>
          <cell r="N2212">
            <v>0</v>
          </cell>
          <cell r="O2212">
            <v>0</v>
          </cell>
        </row>
        <row r="2213">
          <cell r="B2213" t="str">
            <v>3507123</v>
          </cell>
          <cell r="C2213" t="str">
            <v>CDZ 2500 бак-аккумулятор</v>
          </cell>
          <cell r="D2213" t="str">
            <v>CDZ 2500 бак-аккумулятор</v>
          </cell>
          <cell r="E2213" t="str">
            <v>CYL CDZ 2500</v>
          </cell>
          <cell r="F2213" t="str">
            <v>-</v>
          </cell>
          <cell r="G2213" t="str">
            <v>-</v>
          </cell>
          <cell r="H2213" t="e">
            <v>#N/A</v>
          </cell>
          <cell r="I2213">
            <v>0</v>
          </cell>
          <cell r="J2213">
            <v>2032.90365</v>
          </cell>
          <cell r="K2213">
            <v>0</v>
          </cell>
          <cell r="L2213">
            <v>0</v>
          </cell>
          <cell r="M2213" t="e">
            <v>#N/A</v>
          </cell>
          <cell r="N2213">
            <v>0</v>
          </cell>
          <cell r="O2213">
            <v>0</v>
          </cell>
        </row>
        <row r="2214">
          <cell r="B2214" t="str">
            <v>3507124</v>
          </cell>
          <cell r="C2214" t="str">
            <v>CDZ 3000 бак-аккумулятор</v>
          </cell>
          <cell r="D2214" t="str">
            <v>CDZ 3000 бак-аккумулятор</v>
          </cell>
          <cell r="E2214" t="str">
            <v>CYL CDZ 3000</v>
          </cell>
          <cell r="F2214" t="str">
            <v>-</v>
          </cell>
          <cell r="G2214" t="str">
            <v>-</v>
          </cell>
          <cell r="H2214" t="e">
            <v>#N/A</v>
          </cell>
          <cell r="I2214">
            <v>0</v>
          </cell>
          <cell r="J2214">
            <v>2212.7664599999998</v>
          </cell>
          <cell r="K2214">
            <v>0</v>
          </cell>
          <cell r="L2214">
            <v>0</v>
          </cell>
          <cell r="M2214" t="e">
            <v>#N/A</v>
          </cell>
          <cell r="N2214">
            <v>0</v>
          </cell>
          <cell r="O2214">
            <v>0</v>
          </cell>
        </row>
        <row r="2215">
          <cell r="B2215" t="str">
            <v>3507125</v>
          </cell>
          <cell r="C2215" t="str">
            <v>CD1 1500 бойлер</v>
          </cell>
          <cell r="D2215" t="str">
            <v>CD1 1500 бойлер</v>
          </cell>
          <cell r="E2215" t="str">
            <v>CYL CD1 1500</v>
          </cell>
          <cell r="F2215" t="str">
            <v>-</v>
          </cell>
          <cell r="G2215" t="str">
            <v>-</v>
          </cell>
          <cell r="H2215" t="e">
            <v>#N/A</v>
          </cell>
          <cell r="I2215">
            <v>0</v>
          </cell>
          <cell r="J2215">
            <v>1480.4259099999999</v>
          </cell>
          <cell r="K2215">
            <v>0</v>
          </cell>
          <cell r="L2215">
            <v>0</v>
          </cell>
          <cell r="M2215" t="e">
            <v>#N/A</v>
          </cell>
          <cell r="N2215">
            <v>0</v>
          </cell>
          <cell r="O2215">
            <v>0</v>
          </cell>
        </row>
        <row r="2216">
          <cell r="B2216" t="str">
            <v>3507126</v>
          </cell>
          <cell r="C2216" t="str">
            <v>CD1 2000 бойлер</v>
          </cell>
          <cell r="D2216" t="str">
            <v>CD1 2000 бойлер</v>
          </cell>
          <cell r="E2216" t="str">
            <v>CYL CD1 2000</v>
          </cell>
          <cell r="F2216" t="str">
            <v>-</v>
          </cell>
          <cell r="G2216" t="str">
            <v>-</v>
          </cell>
          <cell r="H2216" t="e">
            <v>#N/A</v>
          </cell>
          <cell r="I2216">
            <v>0</v>
          </cell>
          <cell r="J2216">
            <v>1824.7798700000001</v>
          </cell>
          <cell r="K2216">
            <v>0</v>
          </cell>
          <cell r="L2216">
            <v>0</v>
          </cell>
          <cell r="M2216" t="e">
            <v>#N/A</v>
          </cell>
          <cell r="N2216">
            <v>0</v>
          </cell>
          <cell r="O2216">
            <v>0</v>
          </cell>
        </row>
        <row r="2217">
          <cell r="B2217" t="str">
            <v>3507127</v>
          </cell>
          <cell r="C2217" t="str">
            <v>CD1 2500 бойлер</v>
          </cell>
          <cell r="D2217" t="str">
            <v>CD1 2500 бойлер</v>
          </cell>
          <cell r="E2217" t="str">
            <v>CYL CD1 2500</v>
          </cell>
          <cell r="F2217" t="str">
            <v>-</v>
          </cell>
          <cell r="G2217" t="str">
            <v>-</v>
          </cell>
          <cell r="H2217" t="e">
            <v>#N/A</v>
          </cell>
          <cell r="I2217">
            <v>0</v>
          </cell>
          <cell r="J2217">
            <v>2270.4520499999999</v>
          </cell>
          <cell r="K2217">
            <v>0</v>
          </cell>
          <cell r="L2217">
            <v>0</v>
          </cell>
          <cell r="M2217" t="e">
            <v>#N/A</v>
          </cell>
          <cell r="N2217">
            <v>0</v>
          </cell>
          <cell r="O2217">
            <v>0</v>
          </cell>
        </row>
        <row r="2218">
          <cell r="B2218" t="str">
            <v>3507128</v>
          </cell>
          <cell r="C2218" t="str">
            <v>CD2 1500 бойлер</v>
          </cell>
          <cell r="D2218" t="str">
            <v>CD2 1500 бойлер</v>
          </cell>
          <cell r="E2218" t="str">
            <v>CYL CD2 1500F</v>
          </cell>
          <cell r="F2218" t="str">
            <v>-</v>
          </cell>
          <cell r="G2218" t="str">
            <v>-</v>
          </cell>
          <cell r="H2218" t="e">
            <v>#N/A</v>
          </cell>
          <cell r="I2218">
            <v>0</v>
          </cell>
          <cell r="J2218">
            <v>1471.2198600000002</v>
          </cell>
          <cell r="K2218">
            <v>0</v>
          </cell>
          <cell r="L2218">
            <v>0</v>
          </cell>
          <cell r="M2218" t="e">
            <v>#N/A</v>
          </cell>
          <cell r="N2218">
            <v>0</v>
          </cell>
          <cell r="O2218">
            <v>0</v>
          </cell>
        </row>
        <row r="2219">
          <cell r="B2219" t="str">
            <v>3507129</v>
          </cell>
          <cell r="C2219" t="str">
            <v>CD2 2000 бойлер</v>
          </cell>
          <cell r="D2219" t="str">
            <v>CD2 2000 бойлер</v>
          </cell>
          <cell r="E2219" t="str">
            <v>CYL CD2 2000F</v>
          </cell>
          <cell r="F2219" t="str">
            <v>-</v>
          </cell>
          <cell r="G2219" t="str">
            <v>-</v>
          </cell>
          <cell r="H2219" t="e">
            <v>#N/A</v>
          </cell>
          <cell r="I2219">
            <v>0</v>
          </cell>
          <cell r="J2219">
            <v>1910.22975</v>
          </cell>
          <cell r="K2219">
            <v>0</v>
          </cell>
          <cell r="L2219">
            <v>0</v>
          </cell>
          <cell r="M2219" t="e">
            <v>#N/A</v>
          </cell>
          <cell r="N2219">
            <v>0</v>
          </cell>
          <cell r="O2219">
            <v>0</v>
          </cell>
        </row>
        <row r="2220">
          <cell r="B2220" t="str">
            <v>3507130</v>
          </cell>
          <cell r="C2220" t="str">
            <v>CD2 2500 бойлер</v>
          </cell>
          <cell r="D2220" t="str">
            <v>CD2 2500 бойлер</v>
          </cell>
          <cell r="E2220" t="str">
            <v>CYL CD2 2500F</v>
          </cell>
          <cell r="F2220" t="str">
            <v>-</v>
          </cell>
          <cell r="G2220" t="str">
            <v>-</v>
          </cell>
          <cell r="H2220" t="e">
            <v>#N/A</v>
          </cell>
          <cell r="I2220">
            <v>0</v>
          </cell>
          <cell r="J2220">
            <v>2304.0268999999998</v>
          </cell>
          <cell r="K2220">
            <v>0</v>
          </cell>
          <cell r="L2220">
            <v>0</v>
          </cell>
          <cell r="M2220" t="e">
            <v>#N/A</v>
          </cell>
          <cell r="N2220">
            <v>0</v>
          </cell>
          <cell r="O2220">
            <v>0</v>
          </cell>
        </row>
        <row r="2221">
          <cell r="B2221" t="str">
            <v>3507131</v>
          </cell>
          <cell r="C2221" t="str">
            <v>CKZ 1500 бак-аккумулятор</v>
          </cell>
          <cell r="D2221" t="str">
            <v>CKZ 1500 бак-аккумулятор</v>
          </cell>
          <cell r="E2221" t="str">
            <v>CYL CKZ 1500</v>
          </cell>
          <cell r="F2221" t="str">
            <v>-</v>
          </cell>
          <cell r="G2221" t="str">
            <v>-</v>
          </cell>
          <cell r="H2221" t="e">
            <v>#N/A</v>
          </cell>
          <cell r="I2221">
            <v>0</v>
          </cell>
          <cell r="J2221">
            <v>604.61524999999995</v>
          </cell>
          <cell r="K2221">
            <v>0</v>
          </cell>
          <cell r="L2221">
            <v>0</v>
          </cell>
          <cell r="M2221" t="e">
            <v>#N/A</v>
          </cell>
          <cell r="N2221">
            <v>0</v>
          </cell>
          <cell r="O2221">
            <v>0</v>
          </cell>
        </row>
        <row r="2222">
          <cell r="B2222" t="str">
            <v>3507132</v>
          </cell>
          <cell r="C2222" t="str">
            <v>CKZ 2000 бак-аккумулятор</v>
          </cell>
          <cell r="D2222" t="str">
            <v>CKZ 2000 бак-аккумулятор</v>
          </cell>
          <cell r="E2222" t="str">
            <v>CYL CKZ 2000</v>
          </cell>
          <cell r="F2222" t="str">
            <v>-</v>
          </cell>
          <cell r="G2222" t="str">
            <v>-</v>
          </cell>
          <cell r="H2222" t="e">
            <v>#N/A</v>
          </cell>
          <cell r="I2222">
            <v>0</v>
          </cell>
          <cell r="J2222">
            <v>714.33491000000004</v>
          </cell>
          <cell r="K2222">
            <v>0</v>
          </cell>
          <cell r="L2222">
            <v>0</v>
          </cell>
          <cell r="M2222" t="e">
            <v>#N/A</v>
          </cell>
          <cell r="N2222">
            <v>0</v>
          </cell>
          <cell r="O2222">
            <v>0</v>
          </cell>
        </row>
        <row r="2223">
          <cell r="B2223" t="str">
            <v>3507133</v>
          </cell>
          <cell r="C2223" t="str">
            <v>CKZ 2500 бак-аккумулятор</v>
          </cell>
          <cell r="D2223" t="str">
            <v>CKZ 2500 бак-аккумулятор</v>
          </cell>
          <cell r="E2223" t="str">
            <v>CYL CKZ 2500</v>
          </cell>
          <cell r="F2223" t="str">
            <v>-</v>
          </cell>
          <cell r="G2223" t="str">
            <v>-</v>
          </cell>
          <cell r="H2223" t="e">
            <v>#N/A</v>
          </cell>
          <cell r="I2223">
            <v>0</v>
          </cell>
          <cell r="J2223">
            <v>842.82709999999997</v>
          </cell>
          <cell r="K2223">
            <v>0</v>
          </cell>
          <cell r="L2223">
            <v>0</v>
          </cell>
          <cell r="M2223" t="e">
            <v>#N/A</v>
          </cell>
          <cell r="N2223">
            <v>0</v>
          </cell>
          <cell r="O2223">
            <v>0</v>
          </cell>
        </row>
        <row r="2224">
          <cell r="B2224" t="str">
            <v>3507134</v>
          </cell>
          <cell r="C2224" t="str">
            <v>CKZ 3000 бак-аккумулятор</v>
          </cell>
          <cell r="D2224" t="str">
            <v>CKZ 3000 бак-аккумулятор</v>
          </cell>
          <cell r="E2224" t="str">
            <v>CYL CKZ 3000</v>
          </cell>
          <cell r="F2224" t="str">
            <v>-</v>
          </cell>
          <cell r="G2224" t="str">
            <v>-</v>
          </cell>
          <cell r="H2224" t="e">
            <v>#N/A</v>
          </cell>
          <cell r="I2224">
            <v>0</v>
          </cell>
          <cell r="J2224">
            <v>901.54425000000003</v>
          </cell>
          <cell r="K2224">
            <v>0</v>
          </cell>
          <cell r="L2224">
            <v>0</v>
          </cell>
          <cell r="M2224" t="e">
            <v>#N/A</v>
          </cell>
          <cell r="N2224">
            <v>0</v>
          </cell>
          <cell r="O2224">
            <v>0</v>
          </cell>
        </row>
        <row r="2225">
          <cell r="B2225" t="str">
            <v>3507135</v>
          </cell>
          <cell r="C2225" t="str">
            <v>CDZ 1500 бак</v>
          </cell>
          <cell r="D2225" t="str">
            <v>CDZ 1500 бак</v>
          </cell>
          <cell r="E2225" t="str">
            <v>CDZ 1500 TANK</v>
          </cell>
          <cell r="F2225">
            <v>644.07599999999991</v>
          </cell>
          <cell r="G2225">
            <v>1104.1300000000001</v>
          </cell>
          <cell r="H2225">
            <v>878.28545454545451</v>
          </cell>
          <cell r="I2225">
            <v>909.28376470588228</v>
          </cell>
          <cell r="J2225">
            <v>1073.46</v>
          </cell>
          <cell r="K2225">
            <v>77289.119999999995</v>
          </cell>
          <cell r="L2225">
            <v>77289.100000000006</v>
          </cell>
          <cell r="M2225">
            <v>77289.119999999995</v>
          </cell>
          <cell r="N2225">
            <v>0</v>
          </cell>
          <cell r="O2225">
            <v>0</v>
          </cell>
        </row>
        <row r="2226">
          <cell r="B2226" t="str">
            <v>3507136</v>
          </cell>
          <cell r="C2226" t="str">
            <v>CDZ 2000 бак</v>
          </cell>
          <cell r="D2226" t="str">
            <v>CDZ 2000 бак</v>
          </cell>
          <cell r="E2226" t="str">
            <v>CDZ 2000 TANK</v>
          </cell>
          <cell r="F2226">
            <v>850.43437500000005</v>
          </cell>
          <cell r="G2226">
            <v>1457.89</v>
          </cell>
          <cell r="H2226">
            <v>1159.6832386363637</v>
          </cell>
          <cell r="I2226">
            <v>1200.6132352941177</v>
          </cell>
          <cell r="J2226">
            <v>1360.6949999999999</v>
          </cell>
          <cell r="K2226">
            <v>102052.125</v>
          </cell>
          <cell r="L2226">
            <v>102052.3</v>
          </cell>
          <cell r="M2226">
            <v>102052.125</v>
          </cell>
          <cell r="N2226">
            <v>0</v>
          </cell>
          <cell r="O2226">
            <v>0</v>
          </cell>
        </row>
        <row r="2227">
          <cell r="B2227" t="str">
            <v>3507137</v>
          </cell>
          <cell r="C2227" t="str">
            <v>CDZ 2500 бак</v>
          </cell>
          <cell r="D2227" t="str">
            <v>CDZ 2500 бак</v>
          </cell>
          <cell r="E2227" t="str">
            <v>CDZ 2500 TANK</v>
          </cell>
          <cell r="F2227">
            <v>1110.7125000000001</v>
          </cell>
          <cell r="G2227">
            <v>1904.08</v>
          </cell>
          <cell r="H2227">
            <v>1514.6079545454545</v>
          </cell>
          <cell r="I2227">
            <v>1568.0647058823529</v>
          </cell>
          <cell r="J2227">
            <v>1777.14</v>
          </cell>
          <cell r="K2227">
            <v>133285.5</v>
          </cell>
          <cell r="L2227">
            <v>133285.6</v>
          </cell>
          <cell r="M2227">
            <v>133285.5</v>
          </cell>
          <cell r="N2227">
            <v>0</v>
          </cell>
          <cell r="O2227">
            <v>0</v>
          </cell>
        </row>
        <row r="2228">
          <cell r="B2228" t="str">
            <v>3507138</v>
          </cell>
          <cell r="C2228" t="str">
            <v>CDZ 3000 бак</v>
          </cell>
          <cell r="D2228" t="str">
            <v>CDZ 3000 бак</v>
          </cell>
          <cell r="E2228" t="str">
            <v>CDZ 3000 TANK</v>
          </cell>
          <cell r="F2228">
            <v>1132.7633333333333</v>
          </cell>
          <cell r="G2228">
            <v>1941.88</v>
          </cell>
          <cell r="H2228">
            <v>1544.6772727272728</v>
          </cell>
          <cell r="I2228">
            <v>1599.1952941176471</v>
          </cell>
          <cell r="J2228">
            <v>1941.88</v>
          </cell>
          <cell r="K2228">
            <v>135931.6</v>
          </cell>
          <cell r="L2228">
            <v>135931.6</v>
          </cell>
          <cell r="M2228">
            <v>135931.6</v>
          </cell>
          <cell r="N2228">
            <v>0</v>
          </cell>
          <cell r="O2228">
            <v>0</v>
          </cell>
        </row>
        <row r="2229">
          <cell r="B2229" t="str">
            <v>3507139</v>
          </cell>
          <cell r="C2229" t="str">
            <v>CD1 1500 бак</v>
          </cell>
          <cell r="D2229" t="str">
            <v>CD1 1500 бак</v>
          </cell>
          <cell r="E2229" t="str">
            <v>CD1 1500 TANK</v>
          </cell>
          <cell r="F2229">
            <v>756.01750000000004</v>
          </cell>
          <cell r="G2229">
            <v>1296.03</v>
          </cell>
          <cell r="H2229">
            <v>1030.9329545454545</v>
          </cell>
          <cell r="I2229">
            <v>1067.3188235294119</v>
          </cell>
          <cell r="J2229">
            <v>1296.03</v>
          </cell>
          <cell r="K2229">
            <v>90722.1</v>
          </cell>
          <cell r="L2229">
            <v>90722.099999999991</v>
          </cell>
          <cell r="M2229">
            <v>90722.1</v>
          </cell>
          <cell r="N2229">
            <v>0</v>
          </cell>
          <cell r="O2229">
            <v>0</v>
          </cell>
        </row>
        <row r="2230">
          <cell r="B2230" t="str">
            <v>3507140</v>
          </cell>
          <cell r="C2230" t="str">
            <v>CD1 2000 бак</v>
          </cell>
          <cell r="D2230" t="str">
            <v>CD1 2000 бак</v>
          </cell>
          <cell r="E2230" t="str">
            <v>CD1 2000 TANK</v>
          </cell>
          <cell r="F2230">
            <v>1064.6199909166667</v>
          </cell>
          <cell r="G2230">
            <v>1825.06</v>
          </cell>
          <cell r="H2230">
            <v>1451.7545330681819</v>
          </cell>
          <cell r="I2230">
            <v>1502.9929283529411</v>
          </cell>
          <cell r="J2230">
            <v>1617.14429</v>
          </cell>
          <cell r="K2230">
            <v>127754.39891</v>
          </cell>
          <cell r="L2230">
            <v>127754.2</v>
          </cell>
          <cell r="M2230">
            <v>127754.39891</v>
          </cell>
          <cell r="N2230">
            <v>0</v>
          </cell>
          <cell r="O2230">
            <v>0</v>
          </cell>
        </row>
        <row r="2231">
          <cell r="B2231" t="str">
            <v>3507141</v>
          </cell>
          <cell r="C2231" t="str">
            <v>CD1 2500 бак</v>
          </cell>
          <cell r="D2231" t="str">
            <v>CD1 2500 бак</v>
          </cell>
          <cell r="E2231" t="str">
            <v>CD1 2500 TANK</v>
          </cell>
          <cell r="F2231">
            <v>1259.1624999999999</v>
          </cell>
          <cell r="G2231">
            <v>2158.56</v>
          </cell>
          <cell r="H2231">
            <v>1717.0397727272727</v>
          </cell>
          <cell r="I2231">
            <v>1777.6411764705883</v>
          </cell>
          <cell r="J2231">
            <v>2014.66</v>
          </cell>
          <cell r="K2231">
            <v>151099.5</v>
          </cell>
          <cell r="L2231">
            <v>151099.19999999998</v>
          </cell>
          <cell r="M2231">
            <v>151099.5</v>
          </cell>
          <cell r="N2231">
            <v>0</v>
          </cell>
          <cell r="O2231">
            <v>0</v>
          </cell>
        </row>
        <row r="2232">
          <cell r="B2232" t="str">
            <v>3507142</v>
          </cell>
          <cell r="C2232" t="str">
            <v>CD2 1500F бак</v>
          </cell>
          <cell r="D2232" t="str">
            <v>CD2 1500F бак</v>
          </cell>
          <cell r="E2232" t="str">
            <v>CD2 1500F TANK</v>
          </cell>
          <cell r="F2232">
            <v>828.92499999999995</v>
          </cell>
          <cell r="G2232">
            <v>1421.01</v>
          </cell>
          <cell r="H2232">
            <v>1130.3522727272727</v>
          </cell>
          <cell r="I2232">
            <v>1170.2470588235294</v>
          </cell>
          <cell r="J2232">
            <v>1326.28</v>
          </cell>
          <cell r="K2232">
            <v>99471</v>
          </cell>
          <cell r="L2232">
            <v>99470.7</v>
          </cell>
          <cell r="M2232">
            <v>99471</v>
          </cell>
          <cell r="N2232">
            <v>0</v>
          </cell>
          <cell r="O2232">
            <v>0</v>
          </cell>
        </row>
        <row r="2233">
          <cell r="B2233" t="str">
            <v>3507143</v>
          </cell>
          <cell r="C2233" t="str">
            <v>CD2 2000F бак</v>
          </cell>
          <cell r="D2233" t="str">
            <v>CD2 2000F бак</v>
          </cell>
          <cell r="E2233" t="str">
            <v>CD2 2000F TANK</v>
          </cell>
          <cell r="F2233">
            <v>1092.7125000000001</v>
          </cell>
          <cell r="G2233">
            <v>1873.22</v>
          </cell>
          <cell r="H2233">
            <v>1490.0625</v>
          </cell>
          <cell r="I2233">
            <v>1542.6529411764707</v>
          </cell>
          <cell r="J2233">
            <v>1748.34</v>
          </cell>
          <cell r="K2233">
            <v>131125.5</v>
          </cell>
          <cell r="L2233">
            <v>131125.4</v>
          </cell>
          <cell r="M2233">
            <v>131125.5</v>
          </cell>
          <cell r="N2233">
            <v>0</v>
          </cell>
          <cell r="O2233">
            <v>0</v>
          </cell>
        </row>
        <row r="2234">
          <cell r="B2234" t="str">
            <v>3507144</v>
          </cell>
          <cell r="C2234" t="str">
            <v>CD2 2500F бак</v>
          </cell>
          <cell r="D2234" t="str">
            <v>CD2 2500F бак</v>
          </cell>
          <cell r="E2234" t="str">
            <v>CD2 2500F TANK</v>
          </cell>
          <cell r="F2234">
            <v>1309.7375</v>
          </cell>
          <cell r="G2234">
            <v>2245.2600000000002</v>
          </cell>
          <cell r="H2234">
            <v>1786.0056818181818</v>
          </cell>
          <cell r="I2234">
            <v>1849.0411764705882</v>
          </cell>
          <cell r="J2234">
            <v>2095.58</v>
          </cell>
          <cell r="K2234">
            <v>157168.5</v>
          </cell>
          <cell r="L2234">
            <v>157168.20000000001</v>
          </cell>
          <cell r="M2234">
            <v>157168.5</v>
          </cell>
          <cell r="N2234">
            <v>0</v>
          </cell>
          <cell r="O2234">
            <v>0</v>
          </cell>
        </row>
        <row r="2235">
          <cell r="B2235" t="str">
            <v>3507145</v>
          </cell>
          <cell r="C2235" t="str">
            <v>CKZ 1500 бак</v>
          </cell>
          <cell r="D2235" t="str">
            <v>CKZ 1500 бак</v>
          </cell>
          <cell r="E2235" t="str">
            <v>CKZ 1500 TANK</v>
          </cell>
          <cell r="F2235">
            <v>257.976</v>
          </cell>
          <cell r="G2235">
            <v>442.24</v>
          </cell>
          <cell r="H2235">
            <v>351.78545454545451</v>
          </cell>
          <cell r="I2235">
            <v>364.20141176470588</v>
          </cell>
          <cell r="J2235">
            <v>429.96</v>
          </cell>
          <cell r="K2235">
            <v>30957.119999999999</v>
          </cell>
          <cell r="L2235">
            <v>30956.799999999999</v>
          </cell>
          <cell r="M2235">
            <v>30957.119999999999</v>
          </cell>
          <cell r="N2235">
            <v>0</v>
          </cell>
          <cell r="O2235">
            <v>0</v>
          </cell>
        </row>
        <row r="2236">
          <cell r="B2236" t="str">
            <v>3507146</v>
          </cell>
          <cell r="C2236" t="str">
            <v>CKZ 2000 бак</v>
          </cell>
          <cell r="D2236" t="str">
            <v>CKZ 2000 бак</v>
          </cell>
          <cell r="E2236" t="str">
            <v>CKZ 2000 TANK</v>
          </cell>
          <cell r="F2236">
            <v>306.58799999999997</v>
          </cell>
          <cell r="G2236">
            <v>525.58000000000004</v>
          </cell>
          <cell r="H2236">
            <v>418.07454545454544</v>
          </cell>
          <cell r="I2236">
            <v>432.83011764705878</v>
          </cell>
          <cell r="J2236">
            <v>510.98</v>
          </cell>
          <cell r="K2236">
            <v>36790.559999999998</v>
          </cell>
          <cell r="L2236">
            <v>36790.600000000006</v>
          </cell>
          <cell r="M2236">
            <v>36790.559999999998</v>
          </cell>
          <cell r="N2236">
            <v>0</v>
          </cell>
          <cell r="O2236">
            <v>0</v>
          </cell>
        </row>
        <row r="2237">
          <cell r="B2237" t="str">
            <v>3507147</v>
          </cell>
          <cell r="C2237" t="str">
            <v>CKZ 2500 бак</v>
          </cell>
          <cell r="D2237" t="str">
            <v>CKZ 2500 бак</v>
          </cell>
          <cell r="E2237" t="str">
            <v>CKZ 2500 TANK</v>
          </cell>
          <cell r="F2237">
            <v>356.80199999999996</v>
          </cell>
          <cell r="G2237">
            <v>611.66</v>
          </cell>
          <cell r="H2237">
            <v>486.54818181818177</v>
          </cell>
          <cell r="I2237">
            <v>503.72047058823529</v>
          </cell>
          <cell r="J2237">
            <v>594.66999999999996</v>
          </cell>
          <cell r="K2237">
            <v>42816.24</v>
          </cell>
          <cell r="L2237">
            <v>42816.2</v>
          </cell>
          <cell r="M2237">
            <v>42816.24</v>
          </cell>
          <cell r="N2237">
            <v>0</v>
          </cell>
          <cell r="O2237">
            <v>0</v>
          </cell>
        </row>
        <row r="2238">
          <cell r="B2238" t="str">
            <v>3507148</v>
          </cell>
          <cell r="C2238" t="str">
            <v>CKZ 3000 бак</v>
          </cell>
          <cell r="D2238" t="str">
            <v>CKZ 3000 бак</v>
          </cell>
          <cell r="E2238" t="str">
            <v>CKZ 3000 TANK</v>
          </cell>
          <cell r="F2238">
            <v>388.15199999999999</v>
          </cell>
          <cell r="G2238">
            <v>665.4</v>
          </cell>
          <cell r="H2238">
            <v>529.29818181818177</v>
          </cell>
          <cell r="I2238">
            <v>547.97929411764699</v>
          </cell>
          <cell r="J2238">
            <v>646.91999999999996</v>
          </cell>
          <cell r="K2238">
            <v>46578.239999999998</v>
          </cell>
          <cell r="L2238">
            <v>46578</v>
          </cell>
          <cell r="M2238">
            <v>46578.239999999998</v>
          </cell>
          <cell r="N2238">
            <v>0</v>
          </cell>
          <cell r="O2238">
            <v>0</v>
          </cell>
        </row>
        <row r="2239">
          <cell r="B2239" t="str">
            <v>3507175</v>
          </cell>
          <cell r="C2239" t="str">
            <v>CNA 150 HF-E 2KW CHAFFOTEAUX</v>
          </cell>
          <cell r="D2239" t="str">
            <v>CNA 150 HF-E 2KW CHAFFOTEAUX</v>
          </cell>
          <cell r="E2239" t="str">
            <v>CNA 150 HF-E 2 KW CHAFFOTEAUX</v>
          </cell>
          <cell r="F2239" t="str">
            <v>-</v>
          </cell>
          <cell r="G2239" t="str">
            <v>-</v>
          </cell>
          <cell r="H2239" t="e">
            <v>#N/A</v>
          </cell>
          <cell r="I2239">
            <v>0</v>
          </cell>
          <cell r="J2239">
            <v>160.16924</v>
          </cell>
          <cell r="K2239">
            <v>0</v>
          </cell>
          <cell r="L2239">
            <v>0</v>
          </cell>
          <cell r="M2239" t="e">
            <v>#N/A</v>
          </cell>
          <cell r="N2239">
            <v>0</v>
          </cell>
          <cell r="O2239">
            <v>0</v>
          </cell>
        </row>
        <row r="2240">
          <cell r="B2240" t="str">
            <v>3507176</v>
          </cell>
          <cell r="C2240" t="str">
            <v>CNA 200 HF-E 2KW CHAFFOTEAUX</v>
          </cell>
          <cell r="D2240" t="str">
            <v>CNA 200 HF-E 2KW CHAFFOTEAUX</v>
          </cell>
          <cell r="E2240" t="str">
            <v>CNA 200  HF-E 2 KW CHAFFOTEAUX</v>
          </cell>
          <cell r="F2240" t="str">
            <v>-</v>
          </cell>
          <cell r="G2240" t="str">
            <v>-</v>
          </cell>
          <cell r="H2240" t="e">
            <v>#N/A</v>
          </cell>
          <cell r="I2240">
            <v>0</v>
          </cell>
          <cell r="J2240">
            <v>179.33667000000003</v>
          </cell>
          <cell r="K2240">
            <v>0</v>
          </cell>
          <cell r="L2240">
            <v>0</v>
          </cell>
          <cell r="M2240" t="e">
            <v>#N/A</v>
          </cell>
          <cell r="N2240">
            <v>0</v>
          </cell>
          <cell r="O2240">
            <v>0</v>
          </cell>
        </row>
        <row r="2241">
          <cell r="B2241" t="str">
            <v>3507177</v>
          </cell>
          <cell r="C2241" t="str">
            <v>CNA 300 HF-E 2KW CHAFFOTEAUX</v>
          </cell>
          <cell r="D2241" t="str">
            <v>CNA 300 HF-E 2KW CHAFFOTEAUX</v>
          </cell>
          <cell r="E2241" t="str">
            <v>CNA 300  HF-E 2 KW CHAFFOTEAUX</v>
          </cell>
          <cell r="F2241" t="str">
            <v>-</v>
          </cell>
          <cell r="G2241" t="str">
            <v>-</v>
          </cell>
          <cell r="H2241" t="e">
            <v>#N/A</v>
          </cell>
          <cell r="I2241">
            <v>0</v>
          </cell>
          <cell r="J2241">
            <v>270.65189000000004</v>
          </cell>
          <cell r="K2241">
            <v>0</v>
          </cell>
          <cell r="L2241">
            <v>0</v>
          </cell>
          <cell r="M2241" t="e">
            <v>#N/A</v>
          </cell>
          <cell r="N2241">
            <v>0</v>
          </cell>
          <cell r="O2241">
            <v>0</v>
          </cell>
        </row>
        <row r="2242">
          <cell r="B2242" t="str">
            <v>3507191</v>
          </cell>
          <cell r="C2242" t="str">
            <v>CNA1R 150L ARISTON C/P</v>
          </cell>
          <cell r="D2242" t="str">
            <v>CNA1R 150L ARISTON C/P</v>
          </cell>
          <cell r="E2242" t="str">
            <v>CNA1R 150L ARISTON C/P</v>
          </cell>
          <cell r="F2242" t="str">
            <v>-</v>
          </cell>
          <cell r="G2242" t="str">
            <v>-</v>
          </cell>
          <cell r="H2242" t="e">
            <v>#N/A</v>
          </cell>
          <cell r="I2242">
            <v>0</v>
          </cell>
          <cell r="J2242">
            <v>0</v>
          </cell>
          <cell r="K2242">
            <v>0</v>
          </cell>
          <cell r="L2242">
            <v>0</v>
          </cell>
          <cell r="M2242" t="e">
            <v>#N/A</v>
          </cell>
          <cell r="N2242">
            <v>0</v>
          </cell>
          <cell r="O2242">
            <v>0</v>
          </cell>
        </row>
        <row r="2243">
          <cell r="B2243" t="str">
            <v>3318058</v>
          </cell>
          <cell r="C2243" t="str">
            <v>Контроллер Е25 (погодозавис. регулир.)</v>
          </cell>
          <cell r="D2243" t="str">
            <v>Контроллер Е250устройство погодозависимого регулирования</v>
          </cell>
          <cell r="E2243" t="str">
            <v>CENTRALINA TERMOREGOLAZIONE E25.0300</v>
          </cell>
          <cell r="F2243">
            <v>59.069785833333327</v>
          </cell>
          <cell r="G2243">
            <v>101.26</v>
          </cell>
          <cell r="H2243">
            <v>80.549707954545454</v>
          </cell>
          <cell r="I2243">
            <v>83.39263882352941</v>
          </cell>
          <cell r="J2243">
            <v>101.26249</v>
          </cell>
          <cell r="K2243">
            <v>7088.3742999999995</v>
          </cell>
          <cell r="L2243">
            <v>7088.2000000000007</v>
          </cell>
          <cell r="M2243">
            <v>7088.3742999999995</v>
          </cell>
          <cell r="N2243">
            <v>0</v>
          </cell>
          <cell r="O2243">
            <v>0</v>
          </cell>
        </row>
        <row r="2244">
          <cell r="B2244" t="str">
            <v>3318059</v>
          </cell>
          <cell r="C2244" t="str">
            <v>Датчик уличной температуры контроллера</v>
          </cell>
          <cell r="D2244" t="str">
            <v>Датчик уличной температуры для контроллера Е8.5064</v>
          </cell>
          <cell r="E2244" t="str">
            <v>GENUS OUTDOOR SENSOR</v>
          </cell>
          <cell r="F2244">
            <v>2.3603900000000002</v>
          </cell>
          <cell r="G2244">
            <v>2.36</v>
          </cell>
          <cell r="H2244">
            <v>2.3603900000000002</v>
          </cell>
          <cell r="I2244">
            <v>2.3603900000000002</v>
          </cell>
          <cell r="J2244">
            <v>2.3603899999999998</v>
          </cell>
          <cell r="K2244">
            <v>283.24680000000001</v>
          </cell>
          <cell r="L2244">
            <v>165.2</v>
          </cell>
          <cell r="M2244">
            <v>207.71432000000001</v>
          </cell>
          <cell r="N2244">
            <v>0</v>
          </cell>
          <cell r="O2244">
            <v>0</v>
          </cell>
        </row>
        <row r="2245">
          <cell r="B2245" t="str">
            <v>3520002</v>
          </cell>
          <cell r="C2245" t="str">
            <v>BRAVO M 3323 U-PV1 водонагреватель</v>
          </cell>
          <cell r="D2245" t="str">
            <v>BRAVO M 3323 U-PV1 водонагреватель водонагреватель</v>
          </cell>
          <cell r="E2245" t="str">
            <v>BRAVO M 3323 U-PV1</v>
          </cell>
          <cell r="F2245">
            <v>5.6079166666666671</v>
          </cell>
          <cell r="G2245">
            <v>9.61</v>
          </cell>
          <cell r="H2245">
            <v>7.6471590909090912</v>
          </cell>
          <cell r="I2245">
            <v>7.9170588235294126</v>
          </cell>
          <cell r="J2245">
            <v>0</v>
          </cell>
          <cell r="K2245">
            <v>672.95</v>
          </cell>
          <cell r="L2245">
            <v>672.69999999999993</v>
          </cell>
          <cell r="M2245">
            <v>672.95</v>
          </cell>
          <cell r="N2245">
            <v>672.95</v>
          </cell>
          <cell r="O2245">
            <v>0</v>
          </cell>
        </row>
        <row r="2246">
          <cell r="B2246" t="str">
            <v>3520003</v>
          </cell>
          <cell r="C2246" t="str">
            <v>BRAVO M 4523 U-PV1 водонагреватель</v>
          </cell>
          <cell r="D2246" t="str">
            <v>BRAVO M 4523 U-PV1 водонагреватель</v>
          </cell>
          <cell r="E2246" t="str">
            <v>BRAVO M 4523 U-PV1</v>
          </cell>
          <cell r="F2246">
            <v>9.0731666666666673</v>
          </cell>
          <cell r="G2246">
            <v>15.55</v>
          </cell>
          <cell r="H2246">
            <v>12.3725</v>
          </cell>
          <cell r="I2246">
            <v>12.809176470588236</v>
          </cell>
          <cell r="J2246">
            <v>0</v>
          </cell>
          <cell r="K2246">
            <v>1088.78</v>
          </cell>
          <cell r="L2246">
            <v>1088.5</v>
          </cell>
          <cell r="M2246">
            <v>1088.78</v>
          </cell>
          <cell r="N2246">
            <v>1088.78</v>
          </cell>
          <cell r="O2246">
            <v>0</v>
          </cell>
        </row>
        <row r="2247">
          <cell r="B2247" t="str">
            <v>3520004</v>
          </cell>
          <cell r="C2247" t="str">
            <v>BRAVO M 7023 U-PV1 водонагреватель</v>
          </cell>
          <cell r="D2247" t="str">
            <v>BRAVO M 7023 U-PV1 водонагреватель</v>
          </cell>
          <cell r="E2247" t="str">
            <v>BRAVO M 7023 U-PV1</v>
          </cell>
          <cell r="F2247">
            <v>13.861083333333333</v>
          </cell>
          <cell r="G2247">
            <v>23.76</v>
          </cell>
          <cell r="H2247">
            <v>18.901477272727274</v>
          </cell>
          <cell r="I2247">
            <v>19.568588235294119</v>
          </cell>
          <cell r="J2247">
            <v>0</v>
          </cell>
          <cell r="K2247">
            <v>1663.33</v>
          </cell>
          <cell r="L2247">
            <v>1663.2</v>
          </cell>
          <cell r="M2247">
            <v>1663.33</v>
          </cell>
          <cell r="N2247">
            <v>1663.33</v>
          </cell>
          <cell r="O2247">
            <v>0</v>
          </cell>
        </row>
        <row r="2248">
          <cell r="B2248" t="str">
            <v>3520005</v>
          </cell>
          <cell r="C2248" t="str">
            <v>BRAVO E 3323 U-F 7 водонагреватель</v>
          </cell>
          <cell r="D2248" t="str">
            <v>BRAVO E 3323 U-F7 водонагреватель водонагреватель</v>
          </cell>
          <cell r="E2248" t="str">
            <v>BRAVO E 3323 U-F 7</v>
          </cell>
          <cell r="F2248">
            <v>14.42075</v>
          </cell>
          <cell r="G2248">
            <v>24.72</v>
          </cell>
          <cell r="H2248">
            <v>19.66465909090909</v>
          </cell>
          <cell r="I2248">
            <v>20.35870588235294</v>
          </cell>
          <cell r="J2248">
            <v>0</v>
          </cell>
          <cell r="K2248">
            <v>1730.49</v>
          </cell>
          <cell r="L2248">
            <v>1730.3999999999999</v>
          </cell>
          <cell r="M2248">
            <v>1730.49</v>
          </cell>
          <cell r="N2248">
            <v>1730.49</v>
          </cell>
          <cell r="O2248">
            <v>0</v>
          </cell>
        </row>
        <row r="2249">
          <cell r="B2249" t="str">
            <v>3520006</v>
          </cell>
          <cell r="C2249" t="str">
            <v>BRAVO E 4523 U-F 7 водонагреватель</v>
          </cell>
          <cell r="D2249" t="str">
            <v>BRAVO E 4523 U-F7 водонагреватель водонагреватель</v>
          </cell>
          <cell r="E2249" t="str">
            <v>BRAVO E 4523 U-F 7</v>
          </cell>
          <cell r="F2249">
            <v>16.692499999999999</v>
          </cell>
          <cell r="G2249">
            <v>28.62</v>
          </cell>
          <cell r="H2249">
            <v>22.762499999999999</v>
          </cell>
          <cell r="I2249">
            <v>23.565882352941177</v>
          </cell>
          <cell r="J2249">
            <v>0</v>
          </cell>
          <cell r="K2249">
            <v>2003.1</v>
          </cell>
          <cell r="L2249">
            <v>2003.4</v>
          </cell>
          <cell r="M2249">
            <v>2003.1</v>
          </cell>
          <cell r="N2249">
            <v>2003.1</v>
          </cell>
          <cell r="O2249">
            <v>0</v>
          </cell>
        </row>
        <row r="2250">
          <cell r="B2250" t="str">
            <v>3520007</v>
          </cell>
          <cell r="C2250" t="str">
            <v>BRAVO E 7023 U-F 7 водонагреватель</v>
          </cell>
          <cell r="D2250" t="str">
            <v>BRAVO E 7023 U-F 7 водонагреватель</v>
          </cell>
          <cell r="E2250" t="str">
            <v>BRAVO E 7023 U-F 7</v>
          </cell>
          <cell r="F2250">
            <v>21.324166666666667</v>
          </cell>
          <cell r="G2250">
            <v>36.56</v>
          </cell>
          <cell r="H2250">
            <v>29.078409090909091</v>
          </cell>
          <cell r="I2250">
            <v>30.104705882352942</v>
          </cell>
          <cell r="J2250">
            <v>0</v>
          </cell>
          <cell r="K2250">
            <v>2558.9</v>
          </cell>
          <cell r="L2250">
            <v>2559.2000000000003</v>
          </cell>
          <cell r="M2250">
            <v>2558.9</v>
          </cell>
          <cell r="N2250">
            <v>2558.9</v>
          </cell>
          <cell r="O2250">
            <v>0</v>
          </cell>
        </row>
        <row r="2251">
          <cell r="B2251" t="str">
            <v>3520010</v>
          </cell>
          <cell r="C2251" t="str">
            <v>AURES S 3.5 COM PL</v>
          </cell>
          <cell r="D2251" t="str">
            <v>AURES S 3.5 COM PL проточный водонагр</v>
          </cell>
          <cell r="E2251" t="str">
            <v>AURES S 3.5 COM PL</v>
          </cell>
          <cell r="F2251">
            <v>18.539874999999999</v>
          </cell>
          <cell r="G2251">
            <v>31.78</v>
          </cell>
          <cell r="H2251">
            <v>25.281647727272727</v>
          </cell>
          <cell r="I2251">
            <v>15.77756223529412</v>
          </cell>
          <cell r="J2251">
            <v>15.906582278481011</v>
          </cell>
          <cell r="K2251">
            <v>2224.7849999999999</v>
          </cell>
          <cell r="L2251">
            <v>2224.6</v>
          </cell>
          <cell r="M2251">
            <v>2224.7849999999999</v>
          </cell>
          <cell r="N2251">
            <v>1256.6199999999999</v>
          </cell>
          <cell r="O2251">
            <v>3990</v>
          </cell>
        </row>
        <row r="2252">
          <cell r="B2252" t="str">
            <v>3520016</v>
          </cell>
          <cell r="C2252" t="str">
            <v>AURES S 3.5 SH PL проточный водонагр</v>
          </cell>
          <cell r="D2252" t="str">
            <v>AURES S 3.5 SH PL проточный водонагр</v>
          </cell>
          <cell r="E2252" t="str">
            <v>AURES S 3.5 SH PL</v>
          </cell>
          <cell r="F2252">
            <v>16.063045083333332</v>
          </cell>
          <cell r="G2252">
            <v>27.54</v>
          </cell>
          <cell r="H2252">
            <v>21.904152386363634</v>
          </cell>
          <cell r="I2252">
            <v>16.929517176470586</v>
          </cell>
          <cell r="J2252">
            <v>16.135949367088607</v>
          </cell>
          <cell r="K2252">
            <v>1927.5654099999999</v>
          </cell>
          <cell r="L2252">
            <v>1927.8</v>
          </cell>
          <cell r="M2252">
            <v>1927.5654099999999</v>
          </cell>
          <cell r="N2252">
            <v>1274.74</v>
          </cell>
          <cell r="O2252">
            <v>3850</v>
          </cell>
        </row>
        <row r="2253">
          <cell r="B2253" t="str">
            <v>3520018</v>
          </cell>
          <cell r="C2253" t="str">
            <v>AURES SF 5.5 COM проточный водонагр</v>
          </cell>
          <cell r="D2253" t="str">
            <v>AURES SF 5.5 COM проточный водонагр</v>
          </cell>
          <cell r="E2253" t="str">
            <v>AURES SF 5.5 COM</v>
          </cell>
          <cell r="F2253">
            <v>17.761579166666667</v>
          </cell>
          <cell r="G2253">
            <v>30.45</v>
          </cell>
          <cell r="H2253">
            <v>24.220335227272731</v>
          </cell>
          <cell r="I2253">
            <v>15.931116705882353</v>
          </cell>
          <cell r="J2253">
            <v>16.061392405063291</v>
          </cell>
          <cell r="K2253">
            <v>2131.3895000000002</v>
          </cell>
          <cell r="L2253">
            <v>2131.5</v>
          </cell>
          <cell r="M2253">
            <v>2131.3895000000002</v>
          </cell>
          <cell r="N2253">
            <v>1268.8499999999999</v>
          </cell>
          <cell r="O2253">
            <v>4690</v>
          </cell>
        </row>
        <row r="2254">
          <cell r="B2254" t="str">
            <v>3520025</v>
          </cell>
          <cell r="C2254" t="str">
            <v>AURES SM 7.7 проточный водонагр</v>
          </cell>
          <cell r="D2254" t="str">
            <v>AURES SM 7.7 проточный водонагр</v>
          </cell>
          <cell r="E2254" t="str">
            <v>AURES SM 7.7</v>
          </cell>
          <cell r="F2254">
            <v>21.623949999999997</v>
          </cell>
          <cell r="G2254">
            <v>37.07</v>
          </cell>
          <cell r="H2254">
            <v>29.487204545454542</v>
          </cell>
          <cell r="I2254">
            <v>22.057396352941176</v>
          </cell>
          <cell r="J2254">
            <v>21.304303797468354</v>
          </cell>
          <cell r="K2254">
            <v>2594.8739999999998</v>
          </cell>
          <cell r="L2254">
            <v>2594.9</v>
          </cell>
          <cell r="M2254">
            <v>2594.8739999999998</v>
          </cell>
          <cell r="N2254">
            <v>1683.04</v>
          </cell>
          <cell r="O2254">
            <v>6590</v>
          </cell>
        </row>
        <row r="2255">
          <cell r="B2255" t="str">
            <v>3520061</v>
          </cell>
          <cell r="C2255" t="str">
            <v>ATMOR TAP 3 KW проточный водонагреватель</v>
          </cell>
          <cell r="D2255" t="str">
            <v>ATMOR TAP 3 KW проточный водонагреватель</v>
          </cell>
          <cell r="E2255" t="str">
            <v>ATMOR TAP 3 KW</v>
          </cell>
          <cell r="F2255">
            <v>8.2833333333333332</v>
          </cell>
          <cell r="G2255">
            <v>10.93</v>
          </cell>
          <cell r="H2255">
            <v>10.833333295454544</v>
          </cell>
          <cell r="I2255">
            <v>7.8881743529411761</v>
          </cell>
          <cell r="J2255">
            <v>7.9526793670886091</v>
          </cell>
          <cell r="K2255">
            <v>994</v>
          </cell>
          <cell r="L2255">
            <v>765.1</v>
          </cell>
          <cell r="M2255">
            <v>953.33332999999993</v>
          </cell>
          <cell r="N2255">
            <v>628.26167000000009</v>
          </cell>
          <cell r="O2255">
            <v>2490</v>
          </cell>
        </row>
        <row r="2256">
          <cell r="B2256" t="str">
            <v>3520062</v>
          </cell>
          <cell r="C2256" t="str">
            <v>ATMOR BASIC 3,5 KW SHOWER проточный водо</v>
          </cell>
          <cell r="D2256" t="str">
            <v>ATMOR BASIC 3,5 KW SHOWER проточный водонагреватель</v>
          </cell>
          <cell r="E2256" t="str">
            <v>ATMOR BASIC 3,5 KW SHOWER</v>
          </cell>
          <cell r="F2256">
            <v>8.9654542500000005</v>
          </cell>
          <cell r="G2256">
            <v>15.37</v>
          </cell>
          <cell r="H2256">
            <v>12.225619431818183</v>
          </cell>
          <cell r="I2256">
            <v>9.5915341176470594</v>
          </cell>
          <cell r="J2256">
            <v>9.6699683544303792</v>
          </cell>
          <cell r="K2256">
            <v>1075.8545100000001</v>
          </cell>
          <cell r="L2256">
            <v>1075.8999999999999</v>
          </cell>
          <cell r="M2256">
            <v>1075.8545100000001</v>
          </cell>
          <cell r="N2256">
            <v>763.92750000000001</v>
          </cell>
          <cell r="O2256">
            <v>2190</v>
          </cell>
        </row>
        <row r="2257">
          <cell r="B2257" t="str">
            <v>3520063</v>
          </cell>
          <cell r="C2257" t="str">
            <v>ATMOR BASIC 3,5 KW TAP проточный водонаг</v>
          </cell>
          <cell r="D2257" t="str">
            <v>ATMOR BASIC 3,5 KW TAP проточный водонагреватель</v>
          </cell>
          <cell r="E2257" t="str">
            <v>ATMOR BASIC 3,5 KW TAP</v>
          </cell>
          <cell r="F2257">
            <v>9.0478809166666654</v>
          </cell>
          <cell r="G2257">
            <v>15.51</v>
          </cell>
          <cell r="H2257">
            <v>12.33801943181818</v>
          </cell>
          <cell r="I2257">
            <v>9.6865274117647058</v>
          </cell>
          <cell r="J2257">
            <v>9.7657383544303791</v>
          </cell>
          <cell r="K2257">
            <v>1085.7457099999999</v>
          </cell>
          <cell r="L2257">
            <v>1085.7</v>
          </cell>
          <cell r="M2257">
            <v>1085.7457099999999</v>
          </cell>
          <cell r="N2257">
            <v>771.49333000000001</v>
          </cell>
          <cell r="O2257">
            <v>2190</v>
          </cell>
        </row>
        <row r="2258">
          <cell r="B2258" t="str">
            <v>3520064</v>
          </cell>
          <cell r="C2258" t="str">
            <v>ATMOR BASIC 5 KW SHOWER проточный водона</v>
          </cell>
          <cell r="D2258" t="str">
            <v>ATMOR BASIC 5 KW SHOWER проточный водонагреватель</v>
          </cell>
          <cell r="E2258" t="str">
            <v>ATMOR BASIC 5 KW SHOWER</v>
          </cell>
          <cell r="F2258">
            <v>8.9044409166666654</v>
          </cell>
          <cell r="G2258">
            <v>15.26</v>
          </cell>
          <cell r="H2258">
            <v>12.142419431818182</v>
          </cell>
          <cell r="I2258">
            <v>10.190570117647058</v>
          </cell>
          <cell r="J2258">
            <v>10.273902911392405</v>
          </cell>
          <cell r="K2258">
            <v>1068.5329099999999</v>
          </cell>
          <cell r="L2258">
            <v>1068.2</v>
          </cell>
          <cell r="M2258">
            <v>1068.5329099999999</v>
          </cell>
          <cell r="N2258">
            <v>811.63833</v>
          </cell>
          <cell r="O2258">
            <v>2290</v>
          </cell>
        </row>
        <row r="2259">
          <cell r="B2259" t="str">
            <v>3520065</v>
          </cell>
          <cell r="C2259" t="str">
            <v>ATMOR BASIC 5 KW TAP проточный водонагре</v>
          </cell>
          <cell r="D2259" t="str">
            <v>ATMOR BASIC 5 KW TAP проточный водонагреватель</v>
          </cell>
          <cell r="E2259" t="str">
            <v>ATMOR BASIC 5 KW TAP</v>
          </cell>
          <cell r="F2259">
            <v>9.0318209166666676</v>
          </cell>
          <cell r="G2259">
            <v>15.48</v>
          </cell>
          <cell r="H2259">
            <v>12.316119431818182</v>
          </cell>
          <cell r="I2259">
            <v>10.359243647058824</v>
          </cell>
          <cell r="J2259">
            <v>10.443955696202531</v>
          </cell>
          <cell r="K2259">
            <v>1083.8185100000001</v>
          </cell>
          <cell r="L2259">
            <v>1083.6000000000001</v>
          </cell>
          <cell r="M2259">
            <v>1083.8185100000001</v>
          </cell>
          <cell r="N2259">
            <v>825.07249999999999</v>
          </cell>
          <cell r="O2259">
            <v>2290</v>
          </cell>
        </row>
        <row r="2260">
          <cell r="B2260" t="str">
            <v>3520066</v>
          </cell>
          <cell r="C2260" t="str">
            <v>ATMOR BASIC 5 KW COMBI проточный водонаг</v>
          </cell>
          <cell r="D2260" t="str">
            <v>ATMOR BASIC 5 KW COMBI проточный водонагреватель</v>
          </cell>
          <cell r="E2260" t="str">
            <v>ATMOR BASIC 5 KW COMBI</v>
          </cell>
          <cell r="F2260">
            <v>10.011700916666667</v>
          </cell>
          <cell r="G2260">
            <v>17.16</v>
          </cell>
          <cell r="H2260">
            <v>13.652319431818183</v>
          </cell>
          <cell r="I2260">
            <v>11.237693058823529</v>
          </cell>
          <cell r="J2260">
            <v>11.329588607594937</v>
          </cell>
          <cell r="K2260">
            <v>1201.4041100000002</v>
          </cell>
          <cell r="L2260">
            <v>1201.2</v>
          </cell>
          <cell r="M2260">
            <v>1201.4041100000002</v>
          </cell>
          <cell r="N2260">
            <v>895.03750000000002</v>
          </cell>
          <cell r="O2260">
            <v>2390</v>
          </cell>
        </row>
        <row r="2261">
          <cell r="B2261" t="str">
            <v>3520067</v>
          </cell>
          <cell r="C2261" t="str">
            <v>ATMOR BASIC+ 3,5 KW SHOWER проточный вод</v>
          </cell>
          <cell r="D2261" t="str">
            <v>ATMOR BASIC+ 3,5 KW SHOWER проточный водонагреватель</v>
          </cell>
          <cell r="E2261" t="str">
            <v>ATMOR BASIC+ 3,5 KW SHOWER</v>
          </cell>
          <cell r="F2261">
            <v>6.6429027500000002</v>
          </cell>
          <cell r="G2261">
            <v>11.39</v>
          </cell>
          <cell r="H2261">
            <v>9.0585037499999999</v>
          </cell>
          <cell r="I2261">
            <v>9.3782156470588234</v>
          </cell>
          <cell r="J2261">
            <v>10.090485189873418</v>
          </cell>
          <cell r="K2261">
            <v>797.14832999999999</v>
          </cell>
          <cell r="L2261">
            <v>797.30000000000007</v>
          </cell>
          <cell r="M2261">
            <v>797.14832999999999</v>
          </cell>
          <cell r="N2261">
            <v>797.14832999999999</v>
          </cell>
          <cell r="O2261">
            <v>2190</v>
          </cell>
        </row>
        <row r="2262">
          <cell r="B2262" t="str">
            <v>3520175</v>
          </cell>
          <cell r="C2262" t="str">
            <v>ATMOR BASIC+ 5 KW SHOWER проточный водон</v>
          </cell>
          <cell r="D2262" t="str">
            <v>ATMOR BASIC+ 5 KW SHOWER проточный водонагреватель</v>
          </cell>
          <cell r="E2262" t="str">
            <v>ATMOR BASIC+ 5 KW SHOWER</v>
          </cell>
          <cell r="F2262">
            <v>7.0403472499999999</v>
          </cell>
          <cell r="G2262">
            <v>12.07</v>
          </cell>
          <cell r="H2262">
            <v>9.6004735227272722</v>
          </cell>
          <cell r="I2262">
            <v>9.9393137647058829</v>
          </cell>
          <cell r="J2262">
            <v>10.69419835443038</v>
          </cell>
          <cell r="K2262">
            <v>844.84167000000002</v>
          </cell>
          <cell r="L2262">
            <v>844.9</v>
          </cell>
          <cell r="M2262">
            <v>844.84167000000002</v>
          </cell>
          <cell r="N2262">
            <v>844.84167000000002</v>
          </cell>
          <cell r="O2262">
            <v>2290</v>
          </cell>
        </row>
        <row r="2263">
          <cell r="B2263" t="str">
            <v>3520176</v>
          </cell>
          <cell r="C2263" t="str">
            <v>ATMOR BASIC+ 5 KW COMBI проточный водона</v>
          </cell>
          <cell r="D2263" t="str">
            <v>ATMOR BASIC+ 5 KW COMBI проточный водонагреватель</v>
          </cell>
          <cell r="E2263" t="str">
            <v>ATMOR BASIC+ 5 KW COMBI</v>
          </cell>
          <cell r="F2263">
            <v>7.7642152500000003</v>
          </cell>
          <cell r="G2263">
            <v>13.31</v>
          </cell>
          <cell r="H2263">
            <v>10.58756625</v>
          </cell>
          <cell r="I2263">
            <v>10.961245058823529</v>
          </cell>
          <cell r="J2263">
            <v>11.793744683544304</v>
          </cell>
          <cell r="K2263">
            <v>931.70582999999999</v>
          </cell>
          <cell r="L2263">
            <v>931.7</v>
          </cell>
          <cell r="M2263">
            <v>931.70582999999999</v>
          </cell>
          <cell r="N2263">
            <v>931.70582999999999</v>
          </cell>
          <cell r="O2263">
            <v>2290</v>
          </cell>
        </row>
        <row r="2264">
          <cell r="B2264" t="str">
            <v>3520177</v>
          </cell>
          <cell r="C2264" t="str">
            <v>ATMOR CLASSIC 501 3,5 KW SHOWER проточны</v>
          </cell>
          <cell r="D2264" t="str">
            <v>ATMOR CLASSIC 501 3,5 KW SHOWER проточный водонагреватель</v>
          </cell>
          <cell r="E2264" t="str">
            <v>ATMOR CLASSIC 501 3,5 KW SHOWER</v>
          </cell>
          <cell r="F2264">
            <v>9.8065126666666664</v>
          </cell>
          <cell r="G2264">
            <v>16.809999999999999</v>
          </cell>
          <cell r="H2264">
            <v>13.372517272727272</v>
          </cell>
          <cell r="I2264">
            <v>9.3482284705882357</v>
          </cell>
          <cell r="J2264">
            <v>9.4246730379746833</v>
          </cell>
          <cell r="K2264">
            <v>1176.78152</v>
          </cell>
          <cell r="L2264">
            <v>1176.6999999999998</v>
          </cell>
          <cell r="M2264">
            <v>1176.78152</v>
          </cell>
          <cell r="N2264">
            <v>744.54917</v>
          </cell>
          <cell r="O2264">
            <v>2190</v>
          </cell>
        </row>
        <row r="2265">
          <cell r="B2265" t="str">
            <v>3520178</v>
          </cell>
          <cell r="C2265" t="str">
            <v>ATMOR CLASSIC 501 3,5 KW TAP проточный в</v>
          </cell>
          <cell r="D2265" t="str">
            <v>ATMOR CLASSIC 501 3,5 KW TAP проточный водонагреватель</v>
          </cell>
          <cell r="E2265" t="str">
            <v>ATMOR CLASSIC 501 3,5 KW TAP</v>
          </cell>
          <cell r="F2265">
            <v>9.9226726666666671</v>
          </cell>
          <cell r="G2265">
            <v>17.010000000000002</v>
          </cell>
          <cell r="H2265">
            <v>13.530917272727272</v>
          </cell>
          <cell r="I2265">
            <v>9.4480555294117643</v>
          </cell>
          <cell r="J2265">
            <v>9.5253164556962027</v>
          </cell>
          <cell r="K2265">
            <v>1190.72072</v>
          </cell>
          <cell r="L2265">
            <v>1190.7</v>
          </cell>
          <cell r="M2265">
            <v>1190.72072</v>
          </cell>
          <cell r="N2265">
            <v>752.5</v>
          </cell>
          <cell r="O2265">
            <v>2190</v>
          </cell>
        </row>
        <row r="2266">
          <cell r="B2266" t="str">
            <v>3520179</v>
          </cell>
          <cell r="C2266" t="str">
            <v>ATMOR CLASSIC 501 3,5 KW COMBI проточный</v>
          </cell>
          <cell r="D2266" t="str">
            <v>ATMOR CLASSIC 501 3,5 KW COMBI проточный водонагреватель</v>
          </cell>
          <cell r="E2266" t="str">
            <v>ATMOR CLASSIC 501 3,5 KW COMBI</v>
          </cell>
          <cell r="F2266">
            <v>10.945819333333334</v>
          </cell>
          <cell r="G2266">
            <v>18.760000000000002</v>
          </cell>
          <cell r="H2266">
            <v>14.926117272727275</v>
          </cell>
          <cell r="I2266">
            <v>10.405458470588236</v>
          </cell>
          <cell r="J2266">
            <v>10.490548481012658</v>
          </cell>
          <cell r="K2266">
            <v>1313.4983200000001</v>
          </cell>
          <cell r="L2266">
            <v>1313.2</v>
          </cell>
          <cell r="M2266">
            <v>1313.4983200000001</v>
          </cell>
          <cell r="N2266">
            <v>828.75333000000001</v>
          </cell>
          <cell r="O2266">
            <v>2290</v>
          </cell>
        </row>
        <row r="2267">
          <cell r="B2267" t="str">
            <v>3520180</v>
          </cell>
          <cell r="C2267" t="str">
            <v>ATMOR CLASSIC 501 5 KW SHOWER проточный</v>
          </cell>
          <cell r="D2267" t="str">
            <v>ATMOR CLASSIC 501 5 KW SHOWER проточный водонагреватель</v>
          </cell>
          <cell r="E2267" t="str">
            <v>ATMOR CLASSIC 501 5 KW SHOWER</v>
          </cell>
          <cell r="F2267">
            <v>9.6976860000000009</v>
          </cell>
          <cell r="G2267">
            <v>16.62</v>
          </cell>
          <cell r="H2267">
            <v>13.224117272727273</v>
          </cell>
          <cell r="I2267">
            <v>10.026217882352942</v>
          </cell>
          <cell r="J2267">
            <v>10.108206708860759</v>
          </cell>
          <cell r="K2267">
            <v>1163.7223200000001</v>
          </cell>
          <cell r="L2267">
            <v>1163.4000000000001</v>
          </cell>
          <cell r="M2267">
            <v>1163.7223200000001</v>
          </cell>
          <cell r="N2267">
            <v>798.54832999999996</v>
          </cell>
          <cell r="O2267">
            <v>2290</v>
          </cell>
        </row>
        <row r="2268">
          <cell r="B2268" t="str">
            <v>3520181</v>
          </cell>
          <cell r="C2268" t="str">
            <v>ATMOR CLASSIC 501 5 KW TAP проточный вод</v>
          </cell>
          <cell r="D2268" t="str">
            <v>ATMOR CLASSIC 501 5 KW TAP проточный водонагреватель</v>
          </cell>
          <cell r="E2268" t="str">
            <v>ATMOR CLASSIC 501 5 KW TAP</v>
          </cell>
          <cell r="F2268">
            <v>9.8138460000000016</v>
          </cell>
          <cell r="G2268">
            <v>16.82</v>
          </cell>
          <cell r="H2268">
            <v>13.382517272727274</v>
          </cell>
          <cell r="I2268">
            <v>10.143622941176471</v>
          </cell>
          <cell r="J2268">
            <v>10.2265717721519</v>
          </cell>
          <cell r="K2268">
            <v>1177.6615200000001</v>
          </cell>
          <cell r="L2268">
            <v>1177.4000000000001</v>
          </cell>
          <cell r="M2268">
            <v>1177.6615200000001</v>
          </cell>
          <cell r="N2268">
            <v>807.89917000000003</v>
          </cell>
          <cell r="O2268">
            <v>2290</v>
          </cell>
        </row>
        <row r="2269">
          <cell r="B2269" t="str">
            <v>3520182</v>
          </cell>
          <cell r="C2269" t="str">
            <v>ATMOR CLASSIC 501 5 KW COMBI проточный в</v>
          </cell>
          <cell r="D2269" t="str">
            <v>ATMOR CLASSIC 501 5 KW COMBI проточный водонагреватель</v>
          </cell>
          <cell r="E2269" t="str">
            <v>ATMOR CLASSIC 501 5 KW COMBI</v>
          </cell>
          <cell r="F2269">
            <v>10.836992666666667</v>
          </cell>
          <cell r="G2269">
            <v>18.579999999999998</v>
          </cell>
          <cell r="H2269">
            <v>14.777717272727273</v>
          </cell>
          <cell r="I2269">
            <v>11.052320705882353</v>
          </cell>
          <cell r="J2269">
            <v>11.142700379746834</v>
          </cell>
          <cell r="K2269">
            <v>1300.43912</v>
          </cell>
          <cell r="L2269">
            <v>1300.5999999999999</v>
          </cell>
          <cell r="M2269">
            <v>1300.43912</v>
          </cell>
          <cell r="N2269">
            <v>880.27332999999999</v>
          </cell>
          <cell r="O2269">
            <v>2390</v>
          </cell>
        </row>
        <row r="2270">
          <cell r="B2270" t="str">
            <v>3520183</v>
          </cell>
          <cell r="C2270" t="str">
            <v>ATMOR ENJOY 100 3,5 KW SHOWER проточный</v>
          </cell>
          <cell r="D2270" t="str">
            <v>ATMOR ENJOY 100 3,5 KW SHOWER проточный водонагреватель</v>
          </cell>
          <cell r="E2270" t="str">
            <v>ATMOR ENJOY 100 3,5 KW SHOWER</v>
          </cell>
          <cell r="F2270">
            <v>9.1240625000000009</v>
          </cell>
          <cell r="G2270">
            <v>15.64</v>
          </cell>
          <cell r="H2270">
            <v>12.44190340909091</v>
          </cell>
          <cell r="I2270">
            <v>12.881029411764706</v>
          </cell>
          <cell r="J2270">
            <v>13.859335443037976</v>
          </cell>
          <cell r="K2270">
            <v>1094.8875</v>
          </cell>
          <cell r="L2270">
            <v>1094.8</v>
          </cell>
          <cell r="M2270">
            <v>1094.8875</v>
          </cell>
          <cell r="N2270">
            <v>1094.8875</v>
          </cell>
          <cell r="O2270">
            <v>2590</v>
          </cell>
        </row>
        <row r="2271">
          <cell r="B2271" t="str">
            <v>3520184</v>
          </cell>
          <cell r="C2271" t="str">
            <v>ATMOR ENJOY 100 5 KW SHOWER проточный во</v>
          </cell>
          <cell r="D2271" t="str">
            <v>ATMOR ENJOY 100 5 KW SHOWER проточный водонагреватель</v>
          </cell>
          <cell r="E2271" t="str">
            <v>ATMOR ENJOY 100 5 KW SHOWER</v>
          </cell>
          <cell r="F2271">
            <v>8.8567014166666649</v>
          </cell>
          <cell r="G2271">
            <v>15.18</v>
          </cell>
          <cell r="H2271">
            <v>12.077320113636363</v>
          </cell>
          <cell r="I2271">
            <v>12.503578470588234</v>
          </cell>
          <cell r="J2271">
            <v>13.453217341772151</v>
          </cell>
          <cell r="K2271">
            <v>1062.8041699999999</v>
          </cell>
          <cell r="L2271">
            <v>1062.5999999999999</v>
          </cell>
          <cell r="M2271">
            <v>1062.8041699999999</v>
          </cell>
          <cell r="N2271">
            <v>1062.8041699999999</v>
          </cell>
          <cell r="O2271">
            <v>2690</v>
          </cell>
        </row>
        <row r="2272">
          <cell r="B2272" t="str">
            <v>3520198</v>
          </cell>
          <cell r="C2272" t="str">
            <v>ATMOR ENJOY 100 5 KW TAP проточный водон</v>
          </cell>
          <cell r="D2272" t="str">
            <v>ATMOR ENJOY 100 5 KW TAP проточный водонагреватель</v>
          </cell>
          <cell r="E2272" t="str">
            <v>ATMOR ENJOY 100 5 KW TAP</v>
          </cell>
          <cell r="F2272">
            <v>8.5417014166666654</v>
          </cell>
          <cell r="G2272">
            <v>14.64</v>
          </cell>
          <cell r="H2272">
            <v>11.647774659090908</v>
          </cell>
          <cell r="I2272">
            <v>12.058872588235293</v>
          </cell>
          <cell r="J2272">
            <v>12.974736329113924</v>
          </cell>
          <cell r="K2272">
            <v>1025.0041699999999</v>
          </cell>
          <cell r="L2272">
            <v>1024.8</v>
          </cell>
          <cell r="M2272">
            <v>1025.0041699999999</v>
          </cell>
          <cell r="N2272">
            <v>1025.0041699999999</v>
          </cell>
          <cell r="O2272">
            <v>2690</v>
          </cell>
        </row>
        <row r="2273">
          <cell r="B2273" t="str">
            <v>3520199</v>
          </cell>
          <cell r="C2273" t="str">
            <v>ATMOR ENJOY 100 5 KW COMBI проточный вод</v>
          </cell>
          <cell r="D2273" t="str">
            <v>ATMOR ENJOY 100 5 KW COMBI проточный водонагреватель</v>
          </cell>
          <cell r="E2273" t="str">
            <v>ATMOR ENJOY 100 5 KW COMBI</v>
          </cell>
          <cell r="F2273">
            <v>9.5659860833333337</v>
          </cell>
          <cell r="G2273">
            <v>16.399999999999999</v>
          </cell>
          <cell r="H2273">
            <v>13.044526477272727</v>
          </cell>
          <cell r="I2273">
            <v>13.504921529411764</v>
          </cell>
          <cell r="J2273">
            <v>14.530611772151898</v>
          </cell>
          <cell r="K2273">
            <v>1147.91833</v>
          </cell>
          <cell r="L2273">
            <v>1148</v>
          </cell>
          <cell r="M2273">
            <v>1147.91833</v>
          </cell>
          <cell r="N2273">
            <v>1147.91833</v>
          </cell>
          <cell r="O2273">
            <v>2790</v>
          </cell>
        </row>
        <row r="2274">
          <cell r="B2274" t="str">
            <v>3520200</v>
          </cell>
          <cell r="C2274" t="str">
            <v>ATMOR LOTUS 3,5 KW SHOWER проточный водо</v>
          </cell>
          <cell r="D2274" t="str">
            <v>ATMOR LOTUS 3,5 KW SHOWER проточный водонагреватель</v>
          </cell>
          <cell r="E2274" t="str">
            <v>ATMOR LOTUS 3,5 KW SHOWER</v>
          </cell>
          <cell r="F2274">
            <v>10.500539333333334</v>
          </cell>
          <cell r="G2274">
            <v>18</v>
          </cell>
          <cell r="H2274">
            <v>14.318917272727274</v>
          </cell>
          <cell r="I2274">
            <v>11.766564470588234</v>
          </cell>
          <cell r="J2274">
            <v>11.862784810126582</v>
          </cell>
          <cell r="K2274">
            <v>1260.0647200000001</v>
          </cell>
          <cell r="L2274">
            <v>1260</v>
          </cell>
          <cell r="M2274">
            <v>1260.0647200000001</v>
          </cell>
          <cell r="N2274">
            <v>937.16</v>
          </cell>
          <cell r="O2274">
            <v>2290</v>
          </cell>
        </row>
        <row r="2275">
          <cell r="B2275" t="str">
            <v>3520201</v>
          </cell>
          <cell r="C2275" t="str">
            <v>ATMOR LOTUS 3,5 KW TAP проточный водонаг</v>
          </cell>
          <cell r="D2275" t="str">
            <v>ATMOR LOTUS 3,5 KW TAP проточный водонагреватель</v>
          </cell>
          <cell r="E2275" t="str">
            <v>ATMOR LOTUS 3,5 KW TAP</v>
          </cell>
          <cell r="F2275">
            <v>10.732126000000001</v>
          </cell>
          <cell r="G2275">
            <v>18.399999999999999</v>
          </cell>
          <cell r="H2275">
            <v>14.634717272727274</v>
          </cell>
          <cell r="I2275">
            <v>11.253000470588235</v>
          </cell>
          <cell r="J2275">
            <v>11.345021139240506</v>
          </cell>
          <cell r="K2275">
            <v>1287.8551200000002</v>
          </cell>
          <cell r="L2275">
            <v>1288</v>
          </cell>
          <cell r="M2275">
            <v>1287.8551200000002</v>
          </cell>
          <cell r="N2275">
            <v>896.25666999999999</v>
          </cell>
          <cell r="O2275">
            <v>2290</v>
          </cell>
        </row>
        <row r="2276">
          <cell r="B2276" t="str">
            <v>3520202</v>
          </cell>
          <cell r="C2276" t="str">
            <v>ATMOR LOTUS 5 KW SHOWER проточный водона</v>
          </cell>
          <cell r="D2276" t="str">
            <v>ATMOR LOTUS 5 KW SHOWER проточный водонагреватель</v>
          </cell>
          <cell r="E2276" t="str">
            <v>ATMOR LOTUS 5 KW SHOWER</v>
          </cell>
          <cell r="F2276">
            <v>10.902919333333333</v>
          </cell>
          <cell r="G2276">
            <v>18.690000000000001</v>
          </cell>
          <cell r="H2276">
            <v>14.867617272727273</v>
          </cell>
          <cell r="I2276">
            <v>12.029205647058824</v>
          </cell>
          <cell r="J2276">
            <v>12.127573797468354</v>
          </cell>
          <cell r="K2276">
            <v>1308.35032</v>
          </cell>
          <cell r="L2276">
            <v>1308.3000000000002</v>
          </cell>
          <cell r="M2276">
            <v>1308.35032</v>
          </cell>
          <cell r="N2276">
            <v>958.07832999999994</v>
          </cell>
          <cell r="O2276">
            <v>2390</v>
          </cell>
        </row>
        <row r="2277">
          <cell r="B2277" t="str">
            <v>3520203</v>
          </cell>
          <cell r="C2277" t="str">
            <v>ATMOR LOTUS 5 KW TAP проточный водонагре</v>
          </cell>
          <cell r="D2277" t="str">
            <v>ATMOR LOTUS 5 KW TAP проточный водонагреватель</v>
          </cell>
          <cell r="E2277" t="str">
            <v>ATMOR LOTUS 5 KW TAP</v>
          </cell>
          <cell r="F2277">
            <v>11.134505999999998</v>
          </cell>
          <cell r="G2277">
            <v>19.09</v>
          </cell>
          <cell r="H2277">
            <v>15.18341727272727</v>
          </cell>
          <cell r="I2277">
            <v>12.033380470588234</v>
          </cell>
          <cell r="J2277">
            <v>12.131782658227847</v>
          </cell>
          <cell r="K2277">
            <v>1336.1407199999999</v>
          </cell>
          <cell r="L2277">
            <v>1336.3</v>
          </cell>
          <cell r="M2277">
            <v>1336.1407199999999</v>
          </cell>
          <cell r="N2277">
            <v>958.41082999999992</v>
          </cell>
          <cell r="O2277">
            <v>2390</v>
          </cell>
        </row>
        <row r="2278">
          <cell r="B2278" t="str">
            <v>3520204</v>
          </cell>
          <cell r="C2278" t="str">
            <v>ATMOR LOTUS 5 KW COMBI проточный водонаг</v>
          </cell>
          <cell r="D2278" t="str">
            <v>ATMOR LOTUS 5 KW COMBI проточный водонагреватель</v>
          </cell>
          <cell r="E2278" t="str">
            <v>ATMOR LOTUS 5 KW COMBI</v>
          </cell>
          <cell r="F2278">
            <v>12.666879333333332</v>
          </cell>
          <cell r="G2278">
            <v>21.71</v>
          </cell>
          <cell r="H2278">
            <v>17.273017272727273</v>
          </cell>
          <cell r="I2278">
            <v>13.64291905882353</v>
          </cell>
          <cell r="J2278">
            <v>13.754483164556961</v>
          </cell>
          <cell r="K2278">
            <v>1520.0255199999999</v>
          </cell>
          <cell r="L2278">
            <v>1519.7</v>
          </cell>
          <cell r="M2278">
            <v>1520.0255199999999</v>
          </cell>
          <cell r="N2278">
            <v>1086.6041699999998</v>
          </cell>
          <cell r="O2278">
            <v>2490</v>
          </cell>
        </row>
        <row r="2279">
          <cell r="B2279" t="str">
            <v>3520205</v>
          </cell>
          <cell r="C2279" t="str">
            <v>ATMOR NEW 5 KW SHOWER проточный водонагр</v>
          </cell>
          <cell r="D2279" t="str">
            <v>ATMOR NEW 5 KW SHOWER проточный водонагреватель</v>
          </cell>
          <cell r="E2279" t="str">
            <v>ATMOR NEW 5 KW SHOWER</v>
          </cell>
          <cell r="F2279">
            <v>7.4152360833333324</v>
          </cell>
          <cell r="G2279">
            <v>12.71</v>
          </cell>
          <cell r="H2279">
            <v>10.111685568181818</v>
          </cell>
          <cell r="I2279">
            <v>10.468568588235293</v>
          </cell>
          <cell r="J2279">
            <v>11.263649746835442</v>
          </cell>
          <cell r="K2279">
            <v>889.82832999999994</v>
          </cell>
          <cell r="L2279">
            <v>889.7</v>
          </cell>
          <cell r="M2279">
            <v>889.82832999999994</v>
          </cell>
          <cell r="N2279">
            <v>889.82832999999994</v>
          </cell>
          <cell r="O2279">
            <v>3130</v>
          </cell>
        </row>
        <row r="2280">
          <cell r="B2280" t="str">
            <v>3520206</v>
          </cell>
          <cell r="C2280" t="str">
            <v>ATMOR NEW 5 KW TAP проточный водонагрева</v>
          </cell>
          <cell r="D2280" t="str">
            <v>ATMOR NEW 5 KW TAP проточный водонагреватель</v>
          </cell>
          <cell r="E2280" t="str">
            <v>ATMOR NEW 5 KW TAP</v>
          </cell>
          <cell r="F2280">
            <v>7.3646805833333344</v>
          </cell>
          <cell r="G2280">
            <v>12.63</v>
          </cell>
          <cell r="H2280">
            <v>10.04274625</v>
          </cell>
          <cell r="I2280">
            <v>10.397196117647059</v>
          </cell>
          <cell r="J2280">
            <v>11.186856582278482</v>
          </cell>
          <cell r="K2280">
            <v>883.76167000000009</v>
          </cell>
          <cell r="L2280">
            <v>884.1</v>
          </cell>
          <cell r="M2280">
            <v>883.76167000000009</v>
          </cell>
          <cell r="N2280">
            <v>883.76167000000009</v>
          </cell>
          <cell r="O2280">
            <v>2290</v>
          </cell>
        </row>
        <row r="2281">
          <cell r="B2281" t="str">
            <v>3520207</v>
          </cell>
          <cell r="C2281" t="str">
            <v>ATMOR NEW 5 KW COMBI проточный водонагре</v>
          </cell>
          <cell r="D2281" t="str">
            <v>ATMOR NEW 5 KW COMBI проточный водонагреватель</v>
          </cell>
          <cell r="E2281" t="str">
            <v>ATMOR NEW 5 KW COMBI</v>
          </cell>
          <cell r="F2281">
            <v>8.4862847500000012</v>
          </cell>
          <cell r="G2281">
            <v>14.55</v>
          </cell>
          <cell r="H2281">
            <v>11.572206477272728</v>
          </cell>
          <cell r="I2281">
            <v>11.980637294117647</v>
          </cell>
          <cell r="J2281">
            <v>12.890559113924052</v>
          </cell>
          <cell r="K2281">
            <v>1018.3541700000001</v>
          </cell>
          <cell r="L2281">
            <v>1018.5</v>
          </cell>
          <cell r="M2281">
            <v>1018.3541700000001</v>
          </cell>
          <cell r="N2281">
            <v>1018.3541700000001</v>
          </cell>
          <cell r="O2281">
            <v>3450</v>
          </cell>
        </row>
        <row r="2282">
          <cell r="B2282" t="str">
            <v>3520208</v>
          </cell>
          <cell r="C2282" t="str">
            <v>ATMOR NEW 7 KW SHOWER проточный водонагр</v>
          </cell>
          <cell r="D2282" t="str">
            <v>ATMOR NEW 7 KW SHOWER проточный водонагреватель</v>
          </cell>
          <cell r="E2282" t="str">
            <v>ATMOR NEW 7 KW SHOWER</v>
          </cell>
          <cell r="F2282">
            <v>7.8477291666666664</v>
          </cell>
          <cell r="G2282">
            <v>13.45</v>
          </cell>
          <cell r="H2282">
            <v>10.701448863636363</v>
          </cell>
          <cell r="I2282">
            <v>11.079147058823528</v>
          </cell>
          <cell r="J2282">
            <v>11.920601265822784</v>
          </cell>
          <cell r="K2282">
            <v>941.72749999999996</v>
          </cell>
          <cell r="L2282">
            <v>941.5</v>
          </cell>
          <cell r="M2282">
            <v>941.72749999999996</v>
          </cell>
          <cell r="N2282">
            <v>941.72749999999996</v>
          </cell>
          <cell r="O2282">
            <v>4190</v>
          </cell>
        </row>
        <row r="2283">
          <cell r="B2283" t="str">
            <v>3520210</v>
          </cell>
          <cell r="C2283" t="str">
            <v>ATMOR NEW 7 KW TAP проточный водонагрева</v>
          </cell>
          <cell r="D2283" t="str">
            <v>ATMOR NEW 7 KW TAP проточный водонагреватель</v>
          </cell>
          <cell r="E2283" t="str">
            <v>ATMOR NEW 7 KW TAP</v>
          </cell>
          <cell r="F2283">
            <v>7.7745694166666661</v>
          </cell>
          <cell r="G2283">
            <v>13.33</v>
          </cell>
          <cell r="H2283">
            <v>10.601685568181818</v>
          </cell>
          <cell r="I2283">
            <v>10.975862705882353</v>
          </cell>
          <cell r="J2283">
            <v>11.80947253164557</v>
          </cell>
          <cell r="K2283">
            <v>932.94832999999994</v>
          </cell>
          <cell r="L2283">
            <v>933.1</v>
          </cell>
          <cell r="M2283">
            <v>932.94832999999994</v>
          </cell>
          <cell r="N2283">
            <v>932.94832999999994</v>
          </cell>
          <cell r="O2283">
            <v>2900</v>
          </cell>
        </row>
        <row r="2284">
          <cell r="B2284" t="str">
            <v>3520211</v>
          </cell>
          <cell r="C2284" t="str">
            <v>ATMOR NEW 7 KW COMBI проточный водонагре</v>
          </cell>
          <cell r="D2284" t="str">
            <v>ATMOR NEW 7 KW COMBI проточный водонагреватель</v>
          </cell>
          <cell r="E2284" t="str">
            <v>ATMOR NEW 7 KW COMBI</v>
          </cell>
          <cell r="F2284">
            <v>8.8911180833333336</v>
          </cell>
          <cell r="G2284">
            <v>15.24</v>
          </cell>
          <cell r="H2284">
            <v>12.124251931818181</v>
          </cell>
          <cell r="I2284">
            <v>12.552166705882353</v>
          </cell>
          <cell r="J2284">
            <v>13.505495822784811</v>
          </cell>
          <cell r="K2284">
            <v>1066.93417</v>
          </cell>
          <cell r="L2284">
            <v>1066.8</v>
          </cell>
          <cell r="M2284">
            <v>1066.93417</v>
          </cell>
          <cell r="N2284">
            <v>1066.93417</v>
          </cell>
          <cell r="O2284">
            <v>4500</v>
          </cell>
        </row>
        <row r="2285">
          <cell r="B2285" t="str">
            <v>3520212</v>
          </cell>
          <cell r="C2285" t="str">
            <v>ATMOR IN-LINE 5KW проточный водонагреват</v>
          </cell>
          <cell r="D2285" t="str">
            <v>ATMOR IN-LINE 5KW проточный водонагреватель</v>
          </cell>
          <cell r="E2285" t="str">
            <v>ATMOR IN-LINE 5KW</v>
          </cell>
          <cell r="F2285">
            <v>13.651684333333334</v>
          </cell>
          <cell r="G2285">
            <v>23.4</v>
          </cell>
          <cell r="H2285">
            <v>18.615933181818182</v>
          </cell>
          <cell r="I2285">
            <v>14.16190294117647</v>
          </cell>
          <cell r="J2285">
            <v>14.277711012658227</v>
          </cell>
          <cell r="K2285">
            <v>1638.2021200000001</v>
          </cell>
          <cell r="L2285">
            <v>1638</v>
          </cell>
          <cell r="M2285">
            <v>1638.2021200000001</v>
          </cell>
          <cell r="N2285">
            <v>1127.9391699999999</v>
          </cell>
          <cell r="O2285">
            <v>4590</v>
          </cell>
        </row>
        <row r="2286">
          <cell r="B2286" t="str">
            <v>3520213</v>
          </cell>
          <cell r="C2286" t="str">
            <v>ATMOR IN-LINE 7KW проточный водонагреват</v>
          </cell>
          <cell r="D2286" t="str">
            <v>ATMOR IN-LINE 7KW проточный водонагреватель</v>
          </cell>
          <cell r="E2286" t="str">
            <v>ATMOR IN-LINE 7KW</v>
          </cell>
          <cell r="F2286">
            <v>13.651684333333334</v>
          </cell>
          <cell r="G2286">
            <v>23.4</v>
          </cell>
          <cell r="H2286">
            <v>18.615933181818182</v>
          </cell>
          <cell r="I2286">
            <v>15.27325788235294</v>
          </cell>
          <cell r="J2286">
            <v>15.398154050632911</v>
          </cell>
          <cell r="K2286">
            <v>1638.2021200000001</v>
          </cell>
          <cell r="L2286">
            <v>1638</v>
          </cell>
          <cell r="M2286">
            <v>1638.2021200000001</v>
          </cell>
          <cell r="N2286">
            <v>1216.45417</v>
          </cell>
          <cell r="O2286">
            <v>5990</v>
          </cell>
        </row>
        <row r="2287">
          <cell r="B2287" t="str">
            <v>3520214</v>
          </cell>
          <cell r="C2287" t="str">
            <v>ATMOR IN-LINE 12KW проточный водонагрева</v>
          </cell>
          <cell r="D2287" t="str">
            <v>ATMOR IN-LINE 12KW проточный водонагреватель</v>
          </cell>
          <cell r="E2287" t="str">
            <v>ATMOR IN-LINE 12KW</v>
          </cell>
          <cell r="F2287">
            <v>18.284810999999998</v>
          </cell>
          <cell r="G2287">
            <v>31.35</v>
          </cell>
          <cell r="H2287">
            <v>24.93383318181818</v>
          </cell>
          <cell r="I2287">
            <v>18.449269294117645</v>
          </cell>
          <cell r="J2287">
            <v>18.600137088607596</v>
          </cell>
          <cell r="K2287">
            <v>2194.1773199999998</v>
          </cell>
          <cell r="L2287">
            <v>2194.5</v>
          </cell>
          <cell r="M2287">
            <v>2194.1773199999998</v>
          </cell>
          <cell r="N2287">
            <v>1469.41083</v>
          </cell>
          <cell r="O2287">
            <v>8990</v>
          </cell>
        </row>
        <row r="2288">
          <cell r="B2288" t="str">
            <v>3520216</v>
          </cell>
          <cell r="C2288" t="str">
            <v>AURES SM 6 проточный водонагре</v>
          </cell>
          <cell r="D2288" t="str">
            <v>AURES SM 6 проточный водонагре</v>
          </cell>
          <cell r="E2288" t="str">
            <v>AURES SM 6</v>
          </cell>
          <cell r="F2288">
            <v>21.836774999999999</v>
          </cell>
          <cell r="G2288">
            <v>37.43</v>
          </cell>
          <cell r="H2288">
            <v>29.777420454545453</v>
          </cell>
          <cell r="I2288">
            <v>21.921213764705882</v>
          </cell>
          <cell r="J2288">
            <v>20.879240506329115</v>
          </cell>
          <cell r="K2288">
            <v>2620.413</v>
          </cell>
          <cell r="L2288">
            <v>2620.1</v>
          </cell>
          <cell r="M2288">
            <v>2620.413</v>
          </cell>
          <cell r="N2288">
            <v>1649.46</v>
          </cell>
          <cell r="O2288">
            <v>6570</v>
          </cell>
        </row>
        <row r="2289">
          <cell r="B2289" t="str">
            <v>3520217</v>
          </cell>
          <cell r="C2289" t="str">
            <v>AURES SM 8 проточный водонагре</v>
          </cell>
          <cell r="D2289" t="str">
            <v>AURES SM 8 проточный водонагре</v>
          </cell>
          <cell r="E2289" t="str">
            <v>AURES SM 8</v>
          </cell>
          <cell r="F2289">
            <v>18.595722000000002</v>
          </cell>
          <cell r="G2289">
            <v>31.88</v>
          </cell>
          <cell r="H2289">
            <v>25.357802727272727</v>
          </cell>
          <cell r="I2289">
            <v>21.131502235294118</v>
          </cell>
          <cell r="J2289">
            <v>21.304303797468354</v>
          </cell>
          <cell r="K2289">
            <v>2231.4866400000001</v>
          </cell>
          <cell r="L2289">
            <v>2231.6</v>
          </cell>
          <cell r="M2289">
            <v>2231.4866400000001</v>
          </cell>
          <cell r="N2289">
            <v>1683.04</v>
          </cell>
          <cell r="O2289">
            <v>6910</v>
          </cell>
        </row>
        <row r="2290">
          <cell r="B2290" t="str">
            <v>3520218</v>
          </cell>
          <cell r="C2290" t="str">
            <v>AURES SM 10.5 проточный водонагре</v>
          </cell>
          <cell r="D2290" t="str">
            <v>AURES SM 10.5 проточный водонагре</v>
          </cell>
          <cell r="E2290" t="str">
            <v>AURES SM 10.5</v>
          </cell>
          <cell r="F2290">
            <v>18.899345499999999</v>
          </cell>
          <cell r="G2290">
            <v>32.4</v>
          </cell>
          <cell r="H2290">
            <v>25.771834772727274</v>
          </cell>
          <cell r="I2290">
            <v>21.476528941176472</v>
          </cell>
          <cell r="J2290">
            <v>21.652151898734179</v>
          </cell>
          <cell r="K2290">
            <v>2267.92146</v>
          </cell>
          <cell r="L2290">
            <v>2268</v>
          </cell>
          <cell r="M2290">
            <v>2267.92146</v>
          </cell>
          <cell r="N2290">
            <v>1710.52</v>
          </cell>
          <cell r="O2290">
            <v>7300</v>
          </cell>
        </row>
        <row r="2291">
          <cell r="B2291" t="str">
            <v>3580172</v>
          </cell>
          <cell r="C2291" t="str">
            <v>R 30 100 000</v>
          </cell>
          <cell r="D2291" t="str">
            <v>R 30 100 000</v>
          </cell>
          <cell r="E2291" t="str">
            <v>R 30 100 000</v>
          </cell>
          <cell r="F2291">
            <v>0.64727849999999998</v>
          </cell>
          <cell r="G2291">
            <v>1.1100000000000001</v>
          </cell>
          <cell r="H2291">
            <v>882.65250000000003</v>
          </cell>
          <cell r="I2291">
            <v>913.80494117647061</v>
          </cell>
          <cell r="J2291">
            <v>1709.77</v>
          </cell>
          <cell r="K2291">
            <v>77.673419999999993</v>
          </cell>
          <cell r="L2291">
            <v>77.7</v>
          </cell>
          <cell r="M2291">
            <v>77.673419999999993</v>
          </cell>
          <cell r="N2291">
            <v>0</v>
          </cell>
          <cell r="O2291">
            <v>0</v>
          </cell>
        </row>
        <row r="2292">
          <cell r="B2292" t="str">
            <v>3580188</v>
          </cell>
          <cell r="C2292" t="str">
            <v>R 30 65 000</v>
          </cell>
          <cell r="D2292" t="str">
            <v>R 30 65 000</v>
          </cell>
          <cell r="E2292" t="str">
            <v>R 30 65 000</v>
          </cell>
          <cell r="F2292">
            <v>0.73721041666666665</v>
          </cell>
          <cell r="G2292">
            <v>1.26</v>
          </cell>
          <cell r="H2292">
            <v>1005.2869318181819</v>
          </cell>
          <cell r="I2292">
            <v>1040.7676470588235</v>
          </cell>
          <cell r="J2292">
            <v>0</v>
          </cell>
          <cell r="K2292">
            <v>88.465249999999997</v>
          </cell>
          <cell r="L2292">
            <v>88.2</v>
          </cell>
          <cell r="M2292">
            <v>88.465249999999997</v>
          </cell>
          <cell r="N2292">
            <v>0</v>
          </cell>
          <cell r="O2292">
            <v>0</v>
          </cell>
        </row>
        <row r="2293">
          <cell r="B2293" t="str">
            <v>3580192</v>
          </cell>
          <cell r="C2293" t="str">
            <v>R 30 85 000</v>
          </cell>
          <cell r="D2293" t="str">
            <v>R 30 85 000</v>
          </cell>
          <cell r="E2293" t="str">
            <v>R 30 85 000</v>
          </cell>
          <cell r="F2293">
            <v>546.86057433333337</v>
          </cell>
          <cell r="G2293">
            <v>937.48</v>
          </cell>
          <cell r="H2293">
            <v>745.71896500000003</v>
          </cell>
          <cell r="I2293">
            <v>772.03845788235299</v>
          </cell>
          <cell r="J2293">
            <v>0</v>
          </cell>
          <cell r="K2293">
            <v>65623.268920000002</v>
          </cell>
          <cell r="L2293">
            <v>65623.600000000006</v>
          </cell>
          <cell r="M2293">
            <v>65623.268920000002</v>
          </cell>
          <cell r="N2293">
            <v>0</v>
          </cell>
          <cell r="O2293">
            <v>0</v>
          </cell>
        </row>
        <row r="2294">
          <cell r="B2294" t="str">
            <v>3580208</v>
          </cell>
          <cell r="C2294" t="str">
            <v>Котел R302</v>
          </cell>
          <cell r="D2294" t="str">
            <v>R 30 2000</v>
          </cell>
          <cell r="E2294" t="str">
            <v>R 30 2000</v>
          </cell>
          <cell r="F2294">
            <v>0.95142174999999995</v>
          </cell>
          <cell r="G2294">
            <v>1.63</v>
          </cell>
          <cell r="H2294">
            <v>1297.3932954545455</v>
          </cell>
          <cell r="I2294">
            <v>1343.1836470588235</v>
          </cell>
          <cell r="J2294">
            <v>0</v>
          </cell>
          <cell r="K2294">
            <v>114.17061</v>
          </cell>
          <cell r="L2294">
            <v>114.1</v>
          </cell>
          <cell r="M2294">
            <v>114.17061</v>
          </cell>
          <cell r="N2294">
            <v>0</v>
          </cell>
          <cell r="O2294">
            <v>0</v>
          </cell>
        </row>
        <row r="2295">
          <cell r="B2295" t="str">
            <v>3580763</v>
          </cell>
          <cell r="C2295" t="str">
            <v>GENUS PREMIUM 45 HP котёл конденс.</v>
          </cell>
          <cell r="D2295" t="str">
            <v>GENUS PREMIUM 45 HP котёл конденс.</v>
          </cell>
          <cell r="E2295" t="str">
            <v>GENUS PREMIUM HP 45 K W RO/HU/PL/RU</v>
          </cell>
          <cell r="F2295">
            <v>343.66506333333331</v>
          </cell>
          <cell r="G2295">
            <v>589.14</v>
          </cell>
          <cell r="H2295">
            <v>468.6341772727273</v>
          </cell>
          <cell r="I2295">
            <v>485.17420705882353</v>
          </cell>
          <cell r="J2295">
            <v>1030.9951899999999</v>
          </cell>
          <cell r="K2295">
            <v>41239.8076</v>
          </cell>
          <cell r="L2295">
            <v>41239.799999999996</v>
          </cell>
          <cell r="M2295">
            <v>41239.8076</v>
          </cell>
          <cell r="N2295">
            <v>0</v>
          </cell>
          <cell r="O2295">
            <v>0</v>
          </cell>
        </row>
        <row r="2296">
          <cell r="B2296" t="str">
            <v>3580766</v>
          </cell>
          <cell r="C2296" t="str">
            <v>GENUS PREMIUM 65 HP котёл конденс.</v>
          </cell>
          <cell r="D2296" t="str">
            <v>GENUS PREMIUM 65 HP котёл конденс.</v>
          </cell>
          <cell r="E2296" t="str">
            <v>GENUS PREMIUM HP 65 KW RO/HU/PL/RU</v>
          </cell>
          <cell r="F2296">
            <v>354.75</v>
          </cell>
          <cell r="G2296">
            <v>608.14</v>
          </cell>
          <cell r="H2296">
            <v>483.75</v>
          </cell>
          <cell r="I2296">
            <v>500.8235294117647</v>
          </cell>
          <cell r="J2296">
            <v>1171.4149299999999</v>
          </cell>
          <cell r="K2296">
            <v>42570</v>
          </cell>
          <cell r="L2296">
            <v>42569.799999999996</v>
          </cell>
          <cell r="M2296">
            <v>42570</v>
          </cell>
          <cell r="N2296">
            <v>0</v>
          </cell>
          <cell r="O2296">
            <v>0</v>
          </cell>
        </row>
        <row r="2297">
          <cell r="B2297" t="str">
            <v>3580770</v>
          </cell>
          <cell r="C2297" t="str">
            <v>Вертикальная опора (для монтажной рамы)</v>
          </cell>
          <cell r="D2297" t="str">
            <v>Вертикальная опора (для монтажной рамы)</v>
          </cell>
          <cell r="E2297" t="str">
            <v>FRAME GENUS HP VERTICAL BAR + BOLTS</v>
          </cell>
          <cell r="F2297">
            <v>18.627889999999997</v>
          </cell>
          <cell r="G2297">
            <v>18.63</v>
          </cell>
          <cell r="H2297">
            <v>18.627890000000001</v>
          </cell>
          <cell r="I2297">
            <v>18.627889999999997</v>
          </cell>
          <cell r="J2297">
            <v>18.627890000000001</v>
          </cell>
          <cell r="K2297">
            <v>2235.3467999999998</v>
          </cell>
          <cell r="L2297">
            <v>1304.0999999999999</v>
          </cell>
          <cell r="M2297">
            <v>1639.25432</v>
          </cell>
          <cell r="N2297">
            <v>0</v>
          </cell>
          <cell r="O2297">
            <v>0</v>
          </cell>
        </row>
        <row r="2298">
          <cell r="B2298" t="str">
            <v>3580771</v>
          </cell>
          <cell r="C2298" t="str">
            <v>Монтажная рама напольной устан.HP45-65</v>
          </cell>
          <cell r="D2298" t="str">
            <v>Рама напольная для монтажа котла
Для одиночной установки Genus Premium HP 45-65</v>
          </cell>
          <cell r="E2298" t="str">
            <v>FRAME GENUS HP BOILER MOUNTING PLATE</v>
          </cell>
          <cell r="F2298">
            <v>32.38252</v>
          </cell>
          <cell r="G2298">
            <v>32.380000000000003</v>
          </cell>
          <cell r="H2298">
            <v>32.38252</v>
          </cell>
          <cell r="I2298">
            <v>32.38252</v>
          </cell>
          <cell r="J2298">
            <v>32.38252</v>
          </cell>
          <cell r="K2298">
            <v>3885.9023999999999</v>
          </cell>
          <cell r="L2298">
            <v>2266.6000000000004</v>
          </cell>
          <cell r="M2298">
            <v>2849.66176</v>
          </cell>
          <cell r="N2298">
            <v>0</v>
          </cell>
          <cell r="O2298">
            <v>0</v>
          </cell>
        </row>
        <row r="2299">
          <cell r="B2299" t="str">
            <v>3580772</v>
          </cell>
          <cell r="C2299" t="str">
            <v>Напольная опора (для монтажной рамы)</v>
          </cell>
          <cell r="D2299" t="str">
            <v>Напольная опора (для монтажной рамы)
Заказывать совместно с 3580770</v>
          </cell>
          <cell r="E2299" t="str">
            <v>FRAME GENUS HP FLOOR MOUNT. BAR + BOLTS</v>
          </cell>
          <cell r="F2299">
            <v>17.935980000000004</v>
          </cell>
          <cell r="G2299">
            <v>17.940000000000001</v>
          </cell>
          <cell r="H2299">
            <v>17.935980000000001</v>
          </cell>
          <cell r="I2299">
            <v>17.935980000000001</v>
          </cell>
          <cell r="J2299">
            <v>17.935980000000001</v>
          </cell>
          <cell r="K2299">
            <v>2152.3176000000003</v>
          </cell>
          <cell r="L2299">
            <v>1255.8000000000002</v>
          </cell>
          <cell r="M2299">
            <v>1578.3662400000001</v>
          </cell>
          <cell r="N2299">
            <v>0</v>
          </cell>
          <cell r="O2299">
            <v>0</v>
          </cell>
        </row>
        <row r="2300">
          <cell r="B2300" t="str">
            <v>3580773</v>
          </cell>
          <cell r="C2300" t="str">
            <v>Гидравлический коллектор на 2 котла (правостороннее подключение)(IT)</v>
          </cell>
          <cell r="D2300" t="str">
            <v>Гидравлический коллектор на 2 котла (правостороннее подключение)(IT)</v>
          </cell>
          <cell r="E2300" t="str">
            <v>HYDR COLL. 2 BOIL. + ISPESL, RIGHT (IT)</v>
          </cell>
          <cell r="F2300" t="str">
            <v>-</v>
          </cell>
          <cell r="G2300" t="str">
            <v>-</v>
          </cell>
          <cell r="H2300" t="e">
            <v>#N/A</v>
          </cell>
          <cell r="I2300">
            <v>0</v>
          </cell>
          <cell r="J2300">
            <v>542.42469999999992</v>
          </cell>
          <cell r="K2300">
            <v>0</v>
          </cell>
          <cell r="L2300">
            <v>0</v>
          </cell>
          <cell r="M2300" t="e">
            <v>#N/A</v>
          </cell>
          <cell r="N2300">
            <v>0</v>
          </cell>
          <cell r="O2300">
            <v>0</v>
          </cell>
        </row>
        <row r="2301">
          <cell r="B2301" t="str">
            <v>3580774</v>
          </cell>
          <cell r="C2301" t="str">
            <v>Коллектор гидравлический на 2 котла</v>
          </cell>
          <cell r="D2301" t="str">
            <v xml:space="preserve">Коллектор на 2 котла 
Состав: коллектор подачи, коллектор обратной линии, газовый коллектор и газовый фильтр </v>
          </cell>
          <cell r="E2301" t="str">
            <v>HYDR COLL. 2 BOIL. (NOT IT)</v>
          </cell>
          <cell r="F2301">
            <v>227.63643583333334</v>
          </cell>
          <cell r="G2301">
            <v>390.23</v>
          </cell>
          <cell r="H2301">
            <v>310.41332159090911</v>
          </cell>
          <cell r="I2301">
            <v>321.36908588235292</v>
          </cell>
          <cell r="J2301">
            <v>390.23389000000003</v>
          </cell>
          <cell r="K2301">
            <v>27316.372299999999</v>
          </cell>
          <cell r="L2301">
            <v>27316.100000000002</v>
          </cell>
          <cell r="M2301">
            <v>27316.372299999999</v>
          </cell>
          <cell r="N2301">
            <v>0</v>
          </cell>
          <cell r="O2301">
            <v>0</v>
          </cell>
        </row>
        <row r="2302">
          <cell r="B2302" t="str">
            <v>3580776</v>
          </cell>
          <cell r="C2302" t="str">
            <v>Гидравлический коллектор на 3 котла (правостороннее подключение)(IT)</v>
          </cell>
          <cell r="D2302" t="str">
            <v>Гидравлический коллектор на 3 котла (правостороннее подключение)(IT)</v>
          </cell>
          <cell r="E2302" t="str">
            <v>HYDR COLL. 3 BOIL. + ISPESL, RIGHT (IT)</v>
          </cell>
          <cell r="F2302" t="str">
            <v>-</v>
          </cell>
          <cell r="G2302" t="str">
            <v>-</v>
          </cell>
          <cell r="H2302" t="e">
            <v>#N/A</v>
          </cell>
          <cell r="I2302">
            <v>0</v>
          </cell>
          <cell r="J2302">
            <v>592.96606999999995</v>
          </cell>
          <cell r="K2302">
            <v>0</v>
          </cell>
          <cell r="L2302">
            <v>0</v>
          </cell>
          <cell r="M2302" t="e">
            <v>#N/A</v>
          </cell>
          <cell r="N2302">
            <v>0</v>
          </cell>
          <cell r="O2302">
            <v>0</v>
          </cell>
        </row>
        <row r="2303">
          <cell r="B2303" t="str">
            <v>3580777</v>
          </cell>
          <cell r="C2303" t="str">
            <v>Коллектор гидравлический на 3 котла</v>
          </cell>
          <cell r="D2303" t="str">
            <v xml:space="preserve">Коллектор на 3 котла 
Состав: коллектора подачи, коллектора обратной линии, газового коллектора и газового фильтра </v>
          </cell>
          <cell r="E2303" t="str">
            <v>HYDR COLL. 3 BOIL. (NOT IT)</v>
          </cell>
          <cell r="F2303">
            <v>258.65914200000003</v>
          </cell>
          <cell r="G2303">
            <v>443.42</v>
          </cell>
          <cell r="H2303">
            <v>352.71701181818185</v>
          </cell>
          <cell r="I2303">
            <v>365.16584752941179</v>
          </cell>
          <cell r="J2303">
            <v>431.09857</v>
          </cell>
          <cell r="K2303">
            <v>31039.097040000001</v>
          </cell>
          <cell r="L2303">
            <v>31039.4</v>
          </cell>
          <cell r="M2303">
            <v>31039.097040000001</v>
          </cell>
          <cell r="N2303">
            <v>0</v>
          </cell>
          <cell r="O2303">
            <v>0</v>
          </cell>
        </row>
        <row r="2304">
          <cell r="B2304" t="str">
            <v>3580779</v>
          </cell>
          <cell r="C2304" t="str">
            <v>Комплект для каскадного соединения (левостороннее подключение)(IT)</v>
          </cell>
          <cell r="D2304" t="str">
            <v>Комплект для каскадного соединения (левостороннее подключение)(IT)</v>
          </cell>
          <cell r="E2304" t="str">
            <v>ISPESL KIT FOR CASCADE LEFT CONN. (IT)</v>
          </cell>
          <cell r="F2304" t="str">
            <v>-</v>
          </cell>
          <cell r="G2304" t="str">
            <v>-</v>
          </cell>
          <cell r="H2304" t="e">
            <v>#N/A</v>
          </cell>
          <cell r="I2304">
            <v>0</v>
          </cell>
          <cell r="J2304">
            <v>237.11573000000001</v>
          </cell>
          <cell r="K2304">
            <v>0</v>
          </cell>
          <cell r="L2304">
            <v>0</v>
          </cell>
          <cell r="M2304" t="e">
            <v>#N/A</v>
          </cell>
          <cell r="N2304">
            <v>0</v>
          </cell>
          <cell r="O2304">
            <v>0</v>
          </cell>
        </row>
        <row r="2305">
          <cell r="B2305" t="str">
            <v>3580780</v>
          </cell>
          <cell r="C2305" t="str">
            <v>Гидравлический разделитель каскадный</v>
          </cell>
          <cell r="D2305" t="str">
            <v>Гидравлический разделитель
Состав: воздухоотводчик, гильза для датчика, дренажный кран, фланцевые подключения DN80 PN6</v>
          </cell>
          <cell r="E2305" t="str">
            <v>HEADER FOR CASCADE</v>
          </cell>
          <cell r="F2305">
            <v>464.16821999999996</v>
          </cell>
          <cell r="G2305">
            <v>464.17</v>
          </cell>
          <cell r="H2305">
            <v>464.16821999999996</v>
          </cell>
          <cell r="I2305">
            <v>464.16822000000002</v>
          </cell>
          <cell r="J2305">
            <v>464.16821999999996</v>
          </cell>
          <cell r="K2305">
            <v>55700.186399999999</v>
          </cell>
          <cell r="L2305">
            <v>32491.9</v>
          </cell>
          <cell r="M2305">
            <v>40846.803359999998</v>
          </cell>
          <cell r="N2305">
            <v>0</v>
          </cell>
          <cell r="O2305">
            <v>0</v>
          </cell>
        </row>
        <row r="2306">
          <cell r="B2306" t="str">
            <v>3580781</v>
          </cell>
          <cell r="C2306" t="str">
            <v>Гидравлические и газовые подсоединения</v>
          </cell>
          <cell r="D2306" t="str">
            <v>Гидравлические и газовые подсоединения котла к коллектору</v>
          </cell>
          <cell r="E2306" t="str">
            <v>BOILER CONNECTION KIT (IT)</v>
          </cell>
          <cell r="F2306" t="str">
            <v>-</v>
          </cell>
          <cell r="G2306" t="str">
            <v>-</v>
          </cell>
          <cell r="H2306" t="e">
            <v>#N/A</v>
          </cell>
          <cell r="I2306">
            <v>0</v>
          </cell>
          <cell r="J2306">
            <v>171.60046</v>
          </cell>
          <cell r="K2306">
            <v>0</v>
          </cell>
          <cell r="L2306">
            <v>0</v>
          </cell>
          <cell r="M2306" t="e">
            <v>#N/A</v>
          </cell>
          <cell r="N2306">
            <v>0</v>
          </cell>
          <cell r="O2306">
            <v>0</v>
          </cell>
        </row>
        <row r="2307">
          <cell r="B2307" t="str">
            <v>3580782</v>
          </cell>
          <cell r="C2307" t="str">
            <v>Комплект подкл. Genus Premium HP45-65</v>
          </cell>
          <cell r="D2307" t="str">
            <v>Набор подключения котла для каскадной установки Genus Premium HP 45-65. Состав: циркуляционный насос, балансировочный клапан, 3-х ходовой клапан с ручным приводом, термометр подачи, термометр возврата, предохранительный клапан</v>
          </cell>
          <cell r="E2307" t="str">
            <v>BOILER CONNECTION KIT (NOT IT)</v>
          </cell>
          <cell r="F2307">
            <v>103.65195</v>
          </cell>
          <cell r="G2307">
            <v>177.69</v>
          </cell>
          <cell r="H2307">
            <v>141.3435681818182</v>
          </cell>
          <cell r="I2307">
            <v>146.33216470588235</v>
          </cell>
          <cell r="J2307">
            <v>157.446</v>
          </cell>
          <cell r="K2307">
            <v>12438.234</v>
          </cell>
          <cell r="L2307">
            <v>12438.3</v>
          </cell>
          <cell r="M2307">
            <v>12438.234</v>
          </cell>
          <cell r="N2307">
            <v>0</v>
          </cell>
          <cell r="O2307">
            <v>0</v>
          </cell>
        </row>
        <row r="2308">
          <cell r="B2308" t="str">
            <v>3580784</v>
          </cell>
          <cell r="C2308" t="str">
            <v>Адаптер d80/125 - Ø80/80</v>
          </cell>
          <cell r="D2308" t="str">
            <v>Адаптер Ø80/125 -Ø80/80
Для перехода с коаксиальной системы MF Ø80/125 на раздельную систему F/F 80/80 
Для одиночной установки Genus Premium HP 45-65</v>
          </cell>
          <cell r="E2308" t="str">
            <v>FLUE ADAPTER CONC TO PAR GENUS HP</v>
          </cell>
          <cell r="F2308">
            <v>25.11712</v>
          </cell>
          <cell r="G2308">
            <v>23.81</v>
          </cell>
          <cell r="H2308">
            <v>19.547889999999999</v>
          </cell>
          <cell r="I2308">
            <v>19.300979999999999</v>
          </cell>
          <cell r="J2308">
            <v>19.842380000000002</v>
          </cell>
          <cell r="K2308">
            <v>3014.0544</v>
          </cell>
          <cell r="L2308">
            <v>1666.6999999999998</v>
          </cell>
          <cell r="M2308">
            <v>1720.21432</v>
          </cell>
          <cell r="N2308">
            <v>0</v>
          </cell>
          <cell r="O2308">
            <v>12833.248065456006</v>
          </cell>
        </row>
        <row r="2309">
          <cell r="B2309" t="str">
            <v>3580785</v>
          </cell>
          <cell r="C2309" t="str">
            <v>Комплект устройств безопасности для один</v>
          </cell>
          <cell r="D2309" t="str">
            <v>Клапан безопасности подачи газа для одиночной установки котла</v>
          </cell>
          <cell r="E2309" t="str">
            <v>ISPESL KIT FOR SINGLE BOILER (IT)</v>
          </cell>
          <cell r="F2309">
            <v>207.78638000000001</v>
          </cell>
          <cell r="G2309">
            <v>206.1</v>
          </cell>
          <cell r="H2309">
            <v>171.21617000000001</v>
          </cell>
          <cell r="I2309">
            <v>156.50489000000002</v>
          </cell>
          <cell r="J2309">
            <v>156.64668</v>
          </cell>
          <cell r="K2309">
            <v>24934.365600000001</v>
          </cell>
          <cell r="L2309">
            <v>14427</v>
          </cell>
          <cell r="M2309">
            <v>15067.02296</v>
          </cell>
          <cell r="N2309">
            <v>0</v>
          </cell>
          <cell r="O2309">
            <v>69325.999858752024</v>
          </cell>
        </row>
        <row r="2310">
          <cell r="B2310" t="str">
            <v>3580786</v>
          </cell>
          <cell r="C2310" t="str">
            <v>Набор подсоединения бойлера HP45-65</v>
          </cell>
          <cell r="D2310" t="str">
            <v>Набор для подсоединения водонагревателя косвенного нагрева 
Состав: трехходовой клапан с электроприводом Ø1', температурный датчик бойлера, линии подающего и обратного контура
Для одиночной установки Genus Premium HP 45-65</v>
          </cell>
          <cell r="E2310" t="str">
            <v>DHW KIT FOR SINGLE BOILER</v>
          </cell>
          <cell r="F2310">
            <v>73.821846249999993</v>
          </cell>
          <cell r="G2310">
            <v>126.55</v>
          </cell>
          <cell r="H2310">
            <v>100.66615397727273</v>
          </cell>
          <cell r="I2310">
            <v>104.21907705882353</v>
          </cell>
          <cell r="J2310">
            <v>112.13445</v>
          </cell>
          <cell r="K2310">
            <v>8858.6215499999998</v>
          </cell>
          <cell r="L2310">
            <v>8858.5</v>
          </cell>
          <cell r="M2310">
            <v>8858.6215499999998</v>
          </cell>
          <cell r="N2310">
            <v>0</v>
          </cell>
          <cell r="O2310">
            <v>0</v>
          </cell>
        </row>
        <row r="2311">
          <cell r="B2311" t="str">
            <v>3580787</v>
          </cell>
          <cell r="C2311" t="str">
            <v>Гидравлический разделитель d1’ HP45-65</v>
          </cell>
          <cell r="D2311" t="str">
            <v>Гидравлический разделитель Ø1’
Для одиночной установки котла Genus Premium Evo HP 45-65</v>
          </cell>
          <cell r="E2311" t="str">
            <v>HEADER FOR SINGLE BOILER</v>
          </cell>
          <cell r="F2311">
            <v>99.050170000000008</v>
          </cell>
          <cell r="G2311">
            <v>94.32</v>
          </cell>
          <cell r="H2311">
            <v>80.167770000000004</v>
          </cell>
          <cell r="I2311">
            <v>71.659679999999994</v>
          </cell>
          <cell r="J2311">
            <v>68.859520000000003</v>
          </cell>
          <cell r="K2311">
            <v>11886.020400000001</v>
          </cell>
          <cell r="L2311">
            <v>6602.4</v>
          </cell>
          <cell r="M2311">
            <v>7054.7637599999998</v>
          </cell>
          <cell r="N2311">
            <v>0</v>
          </cell>
          <cell r="O2311">
            <v>30164.748030144016</v>
          </cell>
        </row>
        <row r="2312">
          <cell r="B2312" t="str">
            <v>3580788</v>
          </cell>
          <cell r="C2312" t="str">
            <v>Набор запорных кранов</v>
          </cell>
          <cell r="D2312" t="str">
            <v>Набор запорных кранов
Для одиночной установки котла Genus Premium HP</v>
          </cell>
          <cell r="E2312" t="str">
            <v>SHUT OFF VALVE KIT FOR SINGLE BOILER</v>
          </cell>
          <cell r="F2312">
            <v>22.866876666666666</v>
          </cell>
          <cell r="G2312">
            <v>39.200000000000003</v>
          </cell>
          <cell r="H2312">
            <v>31.182104545454546</v>
          </cell>
          <cell r="I2312">
            <v>32.282649411764709</v>
          </cell>
          <cell r="J2312">
            <v>39.200360000000003</v>
          </cell>
          <cell r="K2312">
            <v>2744.0252</v>
          </cell>
          <cell r="L2312">
            <v>2744</v>
          </cell>
          <cell r="M2312">
            <v>2744.0252</v>
          </cell>
          <cell r="N2312">
            <v>0</v>
          </cell>
          <cell r="O2312">
            <v>0</v>
          </cell>
        </row>
        <row r="2313">
          <cell r="B2313" t="str">
            <v>3580789</v>
          </cell>
          <cell r="C2313" t="str">
            <v>Комплект дымоуд. d160 2 котла HP45-65</v>
          </cell>
          <cell r="D2313" t="str">
            <v>Комплект дымоудаления Ø160 для 2 котлов
Для каскадной установки Genus Premium HP 45-65</v>
          </cell>
          <cell r="E2313" t="str">
            <v>FLUE SYSTEM FOR CASCADE 2 BOILERS</v>
          </cell>
          <cell r="F2313">
            <v>296.79878000000002</v>
          </cell>
          <cell r="G2313">
            <v>296.8</v>
          </cell>
          <cell r="H2313">
            <v>296.79878000000002</v>
          </cell>
          <cell r="I2313">
            <v>296.79878000000002</v>
          </cell>
          <cell r="J2313">
            <v>296.79878000000002</v>
          </cell>
          <cell r="K2313">
            <v>35615.853600000002</v>
          </cell>
          <cell r="L2313">
            <v>20776</v>
          </cell>
          <cell r="M2313">
            <v>26118.29264</v>
          </cell>
          <cell r="N2313">
            <v>0</v>
          </cell>
          <cell r="O2313">
            <v>0</v>
          </cell>
        </row>
        <row r="2314">
          <cell r="B2314" t="str">
            <v>3580790</v>
          </cell>
          <cell r="C2314" t="str">
            <v>Комплект дымоуд.d160 3 котла HP45-65</v>
          </cell>
          <cell r="D2314" t="str">
            <v>Комплект дымоудаления Ø160 для 3 котлов
Для каскадной установки Genus Premium HP 45-65</v>
          </cell>
          <cell r="E2314" t="str">
            <v>FLUE SYSTEM FOR CASCADE 3 BOILERS</v>
          </cell>
          <cell r="F2314">
            <v>247.53896416666666</v>
          </cell>
          <cell r="G2314">
            <v>424.35</v>
          </cell>
          <cell r="H2314">
            <v>337.55313295454545</v>
          </cell>
          <cell r="I2314">
            <v>349.46677294117649</v>
          </cell>
          <cell r="J2314">
            <v>424.35251</v>
          </cell>
          <cell r="K2314">
            <v>29704.6757</v>
          </cell>
          <cell r="L2314">
            <v>29704.5</v>
          </cell>
          <cell r="M2314">
            <v>29704.6757</v>
          </cell>
          <cell r="N2314">
            <v>0</v>
          </cell>
          <cell r="O2314">
            <v>0</v>
          </cell>
        </row>
        <row r="2315">
          <cell r="B2315" t="str">
            <v>3580791</v>
          </cell>
          <cell r="C2315" t="str">
            <v>Комплект дымоуд.d160 4 котла HP45-65</v>
          </cell>
          <cell r="D2315" t="str">
            <v>Комплект дымоудаления Ø160 для 4 котлов
Для каскадной установки Genus Premium HP 45-65</v>
          </cell>
          <cell r="E2315" t="str">
            <v>FLUE SYSTEM FOR CASCADE 4 BOILERS</v>
          </cell>
          <cell r="F2315">
            <v>362.5584393333333</v>
          </cell>
          <cell r="G2315">
            <v>621.53</v>
          </cell>
          <cell r="H2315">
            <v>494.39787181818178</v>
          </cell>
          <cell r="I2315">
            <v>511.84720847058821</v>
          </cell>
          <cell r="J2315">
            <v>550.72168000000011</v>
          </cell>
          <cell r="K2315">
            <v>43507.012719999999</v>
          </cell>
          <cell r="L2315">
            <v>43507.1</v>
          </cell>
          <cell r="M2315">
            <v>43507.012719999999</v>
          </cell>
          <cell r="N2315">
            <v>0</v>
          </cell>
          <cell r="O2315">
            <v>0</v>
          </cell>
        </row>
        <row r="2316">
          <cell r="B2316" t="str">
            <v>3580794</v>
          </cell>
          <cell r="C2316" t="str">
            <v>Нейтрализатор конденсата тип DN2</v>
          </cell>
          <cell r="D2316" t="str">
            <v>Установка нейтрализации конденсата DN2 (без насоса)
- 76-450 кВт
- гранулы в комплекте 20 кг
- размеры 420x300x240 (ДxШxВ мм)</v>
          </cell>
          <cell r="E2316" t="str">
            <v>NEUTRALIZATION BOX DN2 INCL. GRANULATE</v>
          </cell>
          <cell r="F2316">
            <v>159.43985999999998</v>
          </cell>
          <cell r="G2316">
            <v>152.94999999999999</v>
          </cell>
          <cell r="H2316">
            <v>153.57154</v>
          </cell>
          <cell r="I2316">
            <v>131.79674</v>
          </cell>
          <cell r="J2316">
            <v>138.16394</v>
          </cell>
          <cell r="K2316">
            <v>19132.783199999998</v>
          </cell>
          <cell r="L2316">
            <v>10706.5</v>
          </cell>
          <cell r="M2316">
            <v>13514.29552</v>
          </cell>
          <cell r="N2316">
            <v>0</v>
          </cell>
          <cell r="O2316">
            <v>57286.560951984</v>
          </cell>
        </row>
        <row r="2317">
          <cell r="B2317" t="str">
            <v>3580795</v>
          </cell>
          <cell r="C2317" t="str">
            <v>Нейтрализатор конденсата тип DN4</v>
          </cell>
          <cell r="D2317" t="str">
            <v>NEUTRALIZATION BOX DN4 INCL. GRANULATE</v>
          </cell>
          <cell r="E2317" t="str">
            <v>NEUTRALIZATION BOX DN4 INCL. GRANULATE</v>
          </cell>
          <cell r="F2317">
            <v>518.61598000000004</v>
          </cell>
          <cell r="G2317">
            <v>498.42</v>
          </cell>
          <cell r="H2317">
            <v>474.70650000000001</v>
          </cell>
          <cell r="I2317">
            <v>454.12762000000009</v>
          </cell>
          <cell r="J2317">
            <v>464.03883000000002</v>
          </cell>
          <cell r="K2317">
            <v>62233.917600000001</v>
          </cell>
          <cell r="L2317">
            <v>34889.4</v>
          </cell>
          <cell r="M2317">
            <v>41774.171999999999</v>
          </cell>
          <cell r="N2317">
            <v>0</v>
          </cell>
          <cell r="O2317">
            <v>0</v>
          </cell>
        </row>
        <row r="2318">
          <cell r="B2318" t="str">
            <v>3318060</v>
          </cell>
          <cell r="C2318" t="str">
            <v>Датчик температуры подачи</v>
          </cell>
          <cell r="D2318" t="str">
            <v>Датчик температуры подачи гидравлического разделителя</v>
          </cell>
          <cell r="E2318" t="str">
            <v>GENUS HEADER SENSOR</v>
          </cell>
          <cell r="F2318">
            <v>3.0899049999999999</v>
          </cell>
          <cell r="G2318">
            <v>5.3</v>
          </cell>
          <cell r="H2318">
            <v>4.213506818181818</v>
          </cell>
          <cell r="I2318">
            <v>4.3622188235294113</v>
          </cell>
          <cell r="J2318">
            <v>5.2969799999999996</v>
          </cell>
          <cell r="K2318">
            <v>370.78859999999997</v>
          </cell>
          <cell r="L2318">
            <v>371</v>
          </cell>
          <cell r="M2318">
            <v>370.78859999999997</v>
          </cell>
          <cell r="N2318">
            <v>0</v>
          </cell>
          <cell r="O2318">
            <v>0</v>
          </cell>
        </row>
        <row r="2319">
          <cell r="B2319" t="str">
            <v>3318061</v>
          </cell>
          <cell r="C2319" t="str">
            <v>Датчик температуры (контур бойлера)</v>
          </cell>
          <cell r="D2319" t="str">
            <v>Датчик температуры (контур водонагревателя косвенного нагрева) для контроллера Е8.5064
Подключается только к контроллеру Е8.5064</v>
          </cell>
          <cell r="E2319" t="str">
            <v>STORAGE TANK SENSOR  CASCADE SPFS</v>
          </cell>
          <cell r="F2319">
            <v>2.9137701666666667</v>
          </cell>
          <cell r="G2319">
            <v>5</v>
          </cell>
          <cell r="H2319">
            <v>3.9733229545454547</v>
          </cell>
          <cell r="I2319">
            <v>4.1135578823529411</v>
          </cell>
          <cell r="J2319">
            <v>4.4259799999999991</v>
          </cell>
          <cell r="K2319">
            <v>349.65242000000001</v>
          </cell>
          <cell r="L2319">
            <v>350</v>
          </cell>
          <cell r="M2319">
            <v>349.65242000000001</v>
          </cell>
          <cell r="N2319">
            <v>0</v>
          </cell>
          <cell r="O2319">
            <v>0</v>
          </cell>
        </row>
        <row r="2320">
          <cell r="B2320" t="str">
            <v>3318062</v>
          </cell>
          <cell r="C2320" t="str">
            <v>Комнатный термостат FBR1</v>
          </cell>
          <cell r="D2320" t="str">
            <v>Комнатный термостат каскадный FBR1 (Unobloc)</v>
          </cell>
          <cell r="E2320" t="str">
            <v>ROOM THERMOSTAT CASCADE FBR1</v>
          </cell>
          <cell r="F2320">
            <v>5.7027795833333341</v>
          </cell>
          <cell r="G2320">
            <v>9.7799999999999994</v>
          </cell>
          <cell r="H2320">
            <v>7.7765176136363641</v>
          </cell>
          <cell r="I2320">
            <v>8.0509829411764713</v>
          </cell>
          <cell r="J2320">
            <v>8.6624500000000015</v>
          </cell>
          <cell r="K2320">
            <v>684.33355000000006</v>
          </cell>
          <cell r="L2320">
            <v>684.59999999999991</v>
          </cell>
          <cell r="M2320">
            <v>684.33355000000006</v>
          </cell>
          <cell r="N2320">
            <v>0</v>
          </cell>
          <cell r="O2320">
            <v>0</v>
          </cell>
        </row>
        <row r="2321">
          <cell r="B2321" t="str">
            <v>3580799</v>
          </cell>
          <cell r="C2321" t="str">
            <v>Гидравлический разделитель DN150(DVA061)</v>
          </cell>
          <cell r="D2321" t="str">
            <v>MONO HEADER DN150</v>
          </cell>
          <cell r="E2321" t="str">
            <v>MONO HEADER DN150</v>
          </cell>
          <cell r="F2321">
            <v>354.82207</v>
          </cell>
          <cell r="G2321">
            <v>314.19</v>
          </cell>
          <cell r="H2321">
            <v>366.59088000000003</v>
          </cell>
          <cell r="I2321">
            <v>302.06538999999998</v>
          </cell>
          <cell r="J2321">
            <v>303.78953000000001</v>
          </cell>
          <cell r="K2321">
            <v>42578.648399999998</v>
          </cell>
          <cell r="L2321">
            <v>21993.3</v>
          </cell>
          <cell r="M2321">
            <v>32259.997440000003</v>
          </cell>
          <cell r="N2321">
            <v>0</v>
          </cell>
          <cell r="O2321">
            <v>0</v>
          </cell>
        </row>
        <row r="2322">
          <cell r="B2322" t="str">
            <v>3318063</v>
          </cell>
          <cell r="C2322" t="str">
            <v>Бокс для наст.монтажа с коммут.комплекто</v>
          </cell>
          <cell r="D2322" t="str">
            <v>Бокс для наст.монтажа с коммут.комплекто</v>
          </cell>
          <cell r="E2322" t="str">
            <v>SET MORSETTI DI COLLEGAMENTO E6</v>
          </cell>
          <cell r="F2322">
            <v>5.7074699999999998</v>
          </cell>
          <cell r="G2322">
            <v>9.7799999999999994</v>
          </cell>
          <cell r="H2322">
            <v>7.7829136363636362</v>
          </cell>
          <cell r="I2322">
            <v>8.057604705882353</v>
          </cell>
          <cell r="J2322">
            <v>9.5124500000000012</v>
          </cell>
          <cell r="K2322">
            <v>684.89639999999997</v>
          </cell>
          <cell r="L2322">
            <v>684.59999999999991</v>
          </cell>
          <cell r="M2322">
            <v>684.89639999999997</v>
          </cell>
          <cell r="N2322">
            <v>0</v>
          </cell>
          <cell r="O2322">
            <v>0</v>
          </cell>
        </row>
        <row r="2323">
          <cell r="B2323" t="str">
            <v>3318065</v>
          </cell>
          <cell r="C2323" t="str">
            <v>Часы цифровые E25</v>
          </cell>
          <cell r="D2323" t="str">
            <v>Часы цифровые E25</v>
          </cell>
          <cell r="E2323" t="str">
            <v>OROLOGIO DIGITALE E25</v>
          </cell>
          <cell r="F2323">
            <v>15.847494000000001</v>
          </cell>
          <cell r="G2323">
            <v>27.17</v>
          </cell>
          <cell r="H2323">
            <v>21.610219090909091</v>
          </cell>
          <cell r="I2323">
            <v>22.372932705882352</v>
          </cell>
          <cell r="J2323">
            <v>26.412490000000002</v>
          </cell>
          <cell r="K2323">
            <v>1901.69928</v>
          </cell>
          <cell r="L2323">
            <v>1901.9</v>
          </cell>
          <cell r="M2323">
            <v>1901.69928</v>
          </cell>
          <cell r="N2323">
            <v>0</v>
          </cell>
          <cell r="O2323">
            <v>0</v>
          </cell>
        </row>
        <row r="2324">
          <cell r="B2324" t="str">
            <v>3318070</v>
          </cell>
          <cell r="C2324" t="str">
            <v>Электронный интерфейс CoCo</v>
          </cell>
          <cell r="D2324" t="str">
            <v>Электронный интерфейс CoCo 
Необходим для подключения к каскадному контроллеру Е8.5064 каждого настенного котла</v>
          </cell>
          <cell r="E2324" t="str">
            <v>GENUS CASCADE BUS INTERFACE</v>
          </cell>
          <cell r="F2324">
            <v>51.308479999999996</v>
          </cell>
          <cell r="G2324">
            <v>51.31</v>
          </cell>
          <cell r="H2324">
            <v>51.308480000000003</v>
          </cell>
          <cell r="I2324">
            <v>51.308480000000003</v>
          </cell>
          <cell r="J2324">
            <v>51.308480000000003</v>
          </cell>
          <cell r="K2324">
            <v>6157.0175999999992</v>
          </cell>
          <cell r="L2324">
            <v>3591.7000000000003</v>
          </cell>
          <cell r="M2324">
            <v>4515.14624</v>
          </cell>
          <cell r="N2324">
            <v>0</v>
          </cell>
          <cell r="O2324">
            <v>0</v>
          </cell>
        </row>
        <row r="2325">
          <cell r="B2325" t="str">
            <v>3318145</v>
          </cell>
          <cell r="C2325" t="str">
            <v>Смесительный клапан 3ход. (SM40, 3/4”)</v>
          </cell>
          <cell r="D2325" t="str">
            <v>Смесительный клапан 3х-ходовой с электроприводом (SM 40, 3/4”) 
- необходим для двухзональной системы с разными температурными режимами или в случае совместной работы с бойлером косвенного нагрева
- управляется каскадным контроллером</v>
          </cell>
          <cell r="E2325" t="str">
            <v>KIT VALVOLA MIX 3/4 + SM40</v>
          </cell>
          <cell r="F2325">
            <v>43.410499999999999</v>
          </cell>
          <cell r="G2325">
            <v>74.42</v>
          </cell>
          <cell r="H2325">
            <v>59.196136363636363</v>
          </cell>
          <cell r="I2325">
            <v>61.285411764705884</v>
          </cell>
          <cell r="J2325">
            <v>65.94</v>
          </cell>
          <cell r="K2325">
            <v>5209.26</v>
          </cell>
          <cell r="L2325">
            <v>5209.4000000000005</v>
          </cell>
          <cell r="M2325">
            <v>5209.26</v>
          </cell>
          <cell r="N2325">
            <v>0</v>
          </cell>
          <cell r="O2325">
            <v>20771.339652336006</v>
          </cell>
        </row>
        <row r="2326">
          <cell r="B2326" t="str">
            <v>3318146</v>
          </cell>
          <cell r="C2326" t="str">
            <v>Смесительный клапан 3ход. (SM40, 1”)</v>
          </cell>
          <cell r="D2326" t="str">
            <v xml:space="preserve">Смесительный клапан 3х-ходовой с электроприводом (SM 40, 1”) </v>
          </cell>
          <cell r="E2326" t="str">
            <v>KIT VALVOLA MIX 1 + SM40</v>
          </cell>
          <cell r="F2326">
            <v>22.997013333333332</v>
          </cell>
          <cell r="G2326">
            <v>39.42</v>
          </cell>
          <cell r="H2326">
            <v>31.359563636363635</v>
          </cell>
          <cell r="I2326">
            <v>32.466371764705883</v>
          </cell>
          <cell r="J2326">
            <v>68.991039999999998</v>
          </cell>
          <cell r="K2326">
            <v>2759.6415999999999</v>
          </cell>
          <cell r="L2326">
            <v>2759.4</v>
          </cell>
          <cell r="M2326">
            <v>2759.6415999999999</v>
          </cell>
          <cell r="N2326">
            <v>0</v>
          </cell>
          <cell r="O2326">
            <v>18257.610649824004</v>
          </cell>
        </row>
        <row r="2327">
          <cell r="B2327" t="str">
            <v>3580806</v>
          </cell>
          <cell r="C2327" t="str">
            <v>MIN. WATER PRESSURE SWITCH TRIGON L</v>
          </cell>
          <cell r="D2327" t="str">
            <v>KIT MIN. WATER PRESSURE SWITCH TRIGON L</v>
          </cell>
          <cell r="E2327" t="str">
            <v>KIT MIN. WATER PRESSURE SWITCH TRIGON L</v>
          </cell>
          <cell r="F2327" t="str">
            <v>-</v>
          </cell>
          <cell r="G2327" t="str">
            <v>-</v>
          </cell>
          <cell r="H2327" t="e">
            <v>#N/A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 t="e">
            <v>#N/A</v>
          </cell>
          <cell r="N2327">
            <v>0</v>
          </cell>
          <cell r="O2327">
            <v>0</v>
          </cell>
        </row>
        <row r="2328">
          <cell r="B2328" t="str">
            <v>3318147</v>
          </cell>
          <cell r="C2328" t="str">
            <v>Смесительный клапан 3ход. (SM40, 1 1/4”)</v>
          </cell>
          <cell r="D2328" t="str">
            <v>Смесительный клапан 3х-ходовой с электроприводом (SM 40, 1 1/4”) 
- необходим для двухзональной системы с разными температурными режимами или в случае совместной работы с бойлером косвенного нагрева
- управляется каскадным контроллером</v>
          </cell>
          <cell r="E2328" t="str">
            <v>KIT VALVOLA MIX 1/4 + SM40</v>
          </cell>
          <cell r="F2328">
            <v>41.337520000000005</v>
          </cell>
          <cell r="G2328">
            <v>70.86</v>
          </cell>
          <cell r="H2328">
            <v>56.36934545454546</v>
          </cell>
          <cell r="I2328">
            <v>58.358851764705889</v>
          </cell>
          <cell r="J2328">
            <v>70.864320000000006</v>
          </cell>
          <cell r="K2328">
            <v>4960.5024000000003</v>
          </cell>
          <cell r="L2328">
            <v>4960.2</v>
          </cell>
          <cell r="M2328">
            <v>4960.5024000000003</v>
          </cell>
          <cell r="N2328">
            <v>0</v>
          </cell>
          <cell r="O2328">
            <v>24475.782392880006</v>
          </cell>
        </row>
        <row r="2329">
          <cell r="B2329" t="str">
            <v>3318151</v>
          </cell>
          <cell r="C2329" t="str">
            <v>Датчик уличной температуры (Genia Maxi)</v>
          </cell>
          <cell r="D2329" t="str">
            <v>Датчик уличной температуры (Genia Maxi)</v>
          </cell>
          <cell r="E2329" t="str">
            <v>KIT SONDA ESTERNA</v>
          </cell>
          <cell r="F2329">
            <v>5.1965875000000006</v>
          </cell>
          <cell r="G2329">
            <v>8.91</v>
          </cell>
          <cell r="H2329">
            <v>7.0862556818181819</v>
          </cell>
          <cell r="I2329">
            <v>7.3363588235294124</v>
          </cell>
          <cell r="J2329">
            <v>8.3145400000000009</v>
          </cell>
          <cell r="K2329">
            <v>623.59050000000002</v>
          </cell>
          <cell r="L2329">
            <v>623.70000000000005</v>
          </cell>
          <cell r="M2329">
            <v>623.59050000000002</v>
          </cell>
          <cell r="N2329">
            <v>0</v>
          </cell>
          <cell r="O2329">
            <v>0</v>
          </cell>
        </row>
        <row r="2330">
          <cell r="B2330" t="str">
            <v>3318154</v>
          </cell>
          <cell r="C2330" t="str">
            <v>Автоматика управления бойлером</v>
          </cell>
          <cell r="D2330" t="str">
            <v>Автоматика управления бойлером косвенного нагрева
Состав: электронная плата управления, заглушка в панель управления котла, крепежные винты, инструкция по установке. Дополнительно необходимо заказывать Термостат с погружным элементом для комплектации водонагревателей косвенного нагрева BC1S, BC2S (код 4756027494)</v>
          </cell>
          <cell r="E2330" t="str">
            <v>KIT INTERFACCIA BOLLITORE</v>
          </cell>
          <cell r="F2330">
            <v>27.414625000000001</v>
          </cell>
          <cell r="G2330">
            <v>47</v>
          </cell>
          <cell r="H2330">
            <v>37.383579545454545</v>
          </cell>
          <cell r="I2330">
            <v>38.703000000000003</v>
          </cell>
          <cell r="J2330">
            <v>38.703000000000003</v>
          </cell>
          <cell r="K2330">
            <v>3289.7550000000001</v>
          </cell>
          <cell r="L2330">
            <v>3290</v>
          </cell>
          <cell r="M2330">
            <v>3289.7550000000001</v>
          </cell>
          <cell r="N2330">
            <v>0</v>
          </cell>
          <cell r="O2330">
            <v>14023.961803488004</v>
          </cell>
        </row>
        <row r="2331">
          <cell r="B2331" t="str">
            <v>3318156</v>
          </cell>
          <cell r="C2331" t="str">
            <v>Переходной комплект для контроллера E25</v>
          </cell>
          <cell r="D2331" t="str">
            <v>Переходной комплект для подключения контроллера E25</v>
          </cell>
          <cell r="E2331" t="str">
            <v>KIT INTERFACCIA E25</v>
          </cell>
          <cell r="F2331">
            <v>30.935397500000004</v>
          </cell>
          <cell r="G2331">
            <v>53.03</v>
          </cell>
          <cell r="H2331">
            <v>42.184632954545457</v>
          </cell>
          <cell r="I2331">
            <v>43.673502352941178</v>
          </cell>
          <cell r="J2331">
            <v>53.032110000000003</v>
          </cell>
          <cell r="K2331">
            <v>3712.2477000000003</v>
          </cell>
          <cell r="L2331">
            <v>3712.1</v>
          </cell>
          <cell r="M2331">
            <v>3712.2477000000003</v>
          </cell>
          <cell r="N2331">
            <v>0</v>
          </cell>
          <cell r="O2331">
            <v>0</v>
          </cell>
        </row>
        <row r="2332">
          <cell r="B2332" t="str">
            <v>3318229</v>
          </cell>
          <cell r="C2332" t="str">
            <v>Интерфейс шины данных</v>
          </cell>
          <cell r="D2332" t="str">
            <v>Интерфейс шины данных</v>
          </cell>
          <cell r="E2332" t="str">
            <v>BUS INTERFACE</v>
          </cell>
          <cell r="F2332">
            <v>9.5176099999999995</v>
          </cell>
          <cell r="G2332">
            <v>9.52</v>
          </cell>
          <cell r="H2332">
            <v>9.5176100000000012</v>
          </cell>
          <cell r="I2332">
            <v>9.5176099999999995</v>
          </cell>
          <cell r="J2332">
            <v>9.5176100000000012</v>
          </cell>
          <cell r="K2332">
            <v>1142.1132</v>
          </cell>
          <cell r="L2332">
            <v>666.4</v>
          </cell>
          <cell r="M2332">
            <v>837.54968000000008</v>
          </cell>
          <cell r="N2332">
            <v>0</v>
          </cell>
          <cell r="O2332">
            <v>2910.633581856001</v>
          </cell>
        </row>
        <row r="2333">
          <cell r="B2333" t="str">
            <v>3318230</v>
          </cell>
          <cell r="C2333" t="str">
            <v>Clima Manager</v>
          </cell>
          <cell r="D2333" t="str">
            <v>Clima Manager –  модуль дистанционного управления  (следует заказывать с интерфейсом шины данных, код 3318229)
Genus Premium HP, Genus Premium, Genus, Clas, Clas System, Clas B</v>
          </cell>
          <cell r="E2333" t="str">
            <v>CLIMA MANAGER WIRED AR</v>
          </cell>
          <cell r="F2333" t="str">
            <v>-</v>
          </cell>
          <cell r="G2333" t="str">
            <v>-</v>
          </cell>
          <cell r="H2333" t="e">
            <v>#N/A</v>
          </cell>
          <cell r="I2333">
            <v>0</v>
          </cell>
          <cell r="J2333">
            <v>33.154000000000003</v>
          </cell>
          <cell r="K2333">
            <v>0</v>
          </cell>
          <cell r="L2333">
            <v>0</v>
          </cell>
          <cell r="M2333" t="e">
            <v>#N/A</v>
          </cell>
          <cell r="N2333">
            <v>0</v>
          </cell>
          <cell r="O2333">
            <v>0</v>
          </cell>
        </row>
        <row r="2334">
          <cell r="B2334" t="str">
            <v>3580855</v>
          </cell>
          <cell r="C2334" t="str">
            <v>OPTION SAFETY VALVE &amp; MANOM. R600IP BYP</v>
          </cell>
          <cell r="D2334" t="str">
            <v>KIT SAFETY VALVE/MANOM. R600IP BYPASS</v>
          </cell>
          <cell r="E2334" t="str">
            <v>KIT SAFETY VALVE/MANOM. R600IP BYPASS</v>
          </cell>
          <cell r="F2334" t="str">
            <v>-</v>
          </cell>
          <cell r="G2334" t="str">
            <v>-</v>
          </cell>
          <cell r="H2334" t="e">
            <v>#N/A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 t="e">
            <v>#N/A</v>
          </cell>
          <cell r="N2334">
            <v>0</v>
          </cell>
          <cell r="O2334">
            <v>0</v>
          </cell>
        </row>
        <row r="2335">
          <cell r="B2335" t="str">
            <v>3580903</v>
          </cell>
          <cell r="C2335" t="str">
            <v>ISPESL GAS VALVE FOR SINGLE BOILER</v>
          </cell>
          <cell r="D2335" t="str">
            <v xml:space="preserve">Клапан безопасности по газу для одного котла </v>
          </cell>
          <cell r="E2335" t="str">
            <v>ISPESL GAS VALVE FOR SINGLE BOILER</v>
          </cell>
          <cell r="F2335" t="str">
            <v>-</v>
          </cell>
          <cell r="G2335" t="str">
            <v>-</v>
          </cell>
          <cell r="H2335" t="e">
            <v>#N/A</v>
          </cell>
          <cell r="I2335">
            <v>0</v>
          </cell>
          <cell r="J2335">
            <v>172.28129000000001</v>
          </cell>
          <cell r="K2335">
            <v>0</v>
          </cell>
          <cell r="L2335">
            <v>0</v>
          </cell>
          <cell r="M2335" t="e">
            <v>#N/A</v>
          </cell>
          <cell r="N2335">
            <v>0</v>
          </cell>
          <cell r="O2335">
            <v>0</v>
          </cell>
        </row>
        <row r="2336">
          <cell r="B2336" t="str">
            <v>3580904</v>
          </cell>
          <cell r="C2336" t="str">
            <v>ISPESL GAS VALVE FOR CASCADE SYSTEM</v>
          </cell>
          <cell r="D2336" t="str">
            <v>Клапан безопасности подачи газа для котлов в каскаде</v>
          </cell>
          <cell r="E2336" t="str">
            <v>ISPESL GAS VALVE FOR CASCADE SYSTEM</v>
          </cell>
          <cell r="F2336" t="str">
            <v>-</v>
          </cell>
          <cell r="G2336" t="str">
            <v>-</v>
          </cell>
          <cell r="H2336" t="e">
            <v>#N/A</v>
          </cell>
          <cell r="I2336">
            <v>0</v>
          </cell>
          <cell r="J2336">
            <v>312.34415000000001</v>
          </cell>
          <cell r="K2336">
            <v>0</v>
          </cell>
          <cell r="L2336">
            <v>0</v>
          </cell>
          <cell r="M2336" t="e">
            <v>#N/A</v>
          </cell>
          <cell r="N2336">
            <v>0</v>
          </cell>
          <cell r="O2336">
            <v>0</v>
          </cell>
        </row>
        <row r="2337">
          <cell r="B2337" t="str">
            <v>3580974</v>
          </cell>
          <cell r="C2337" t="str">
            <v>SECUNDARY TRANSPORT PUMP KIT TRIGON L</v>
          </cell>
          <cell r="D2337" t="str">
            <v>KIT SECUNDARY TRANSPORT PUMP TRIGON L</v>
          </cell>
          <cell r="E2337" t="str">
            <v>KIT SECUNDARY TRANSPORT PUMP TRIGON L</v>
          </cell>
          <cell r="F2337" t="str">
            <v>-</v>
          </cell>
          <cell r="G2337" t="str">
            <v>-</v>
          </cell>
          <cell r="H2337" t="e">
            <v>#N/A</v>
          </cell>
          <cell r="I2337">
            <v>0</v>
          </cell>
          <cell r="J2337">
            <v>0</v>
          </cell>
          <cell r="K2337">
            <v>0</v>
          </cell>
          <cell r="L2337">
            <v>0</v>
          </cell>
          <cell r="M2337" t="e">
            <v>#N/A</v>
          </cell>
          <cell r="N2337">
            <v>0</v>
          </cell>
          <cell r="O2337">
            <v>0</v>
          </cell>
        </row>
        <row r="2338">
          <cell r="B2338" t="str">
            <v>3581032</v>
          </cell>
          <cell r="C2338" t="str">
            <v>R601 LMS ELCO</v>
          </cell>
          <cell r="D2338" t="str">
            <v>R601 ELCO STANDARD газовый котёл</v>
          </cell>
          <cell r="E2338" t="str">
            <v>R601 ELCO STANDARD</v>
          </cell>
          <cell r="F2338">
            <v>2551.7506666666668</v>
          </cell>
          <cell r="G2338">
            <v>4374.43</v>
          </cell>
          <cell r="H2338">
            <v>3479.6600000000003</v>
          </cell>
          <cell r="I2338">
            <v>3479.66</v>
          </cell>
          <cell r="J2338">
            <v>3479.6600000000003</v>
          </cell>
          <cell r="K2338">
            <v>306210.08</v>
          </cell>
          <cell r="L2338">
            <v>306210.10000000003</v>
          </cell>
          <cell r="M2338">
            <v>306210.08</v>
          </cell>
          <cell r="N2338">
            <v>0</v>
          </cell>
          <cell r="O2338">
            <v>0</v>
          </cell>
        </row>
        <row r="2339">
          <cell r="B2339" t="str">
            <v>3581033</v>
          </cell>
          <cell r="C2339" t="str">
            <v>R601 LMS IP ELCO</v>
          </cell>
          <cell r="D2339" t="str">
            <v>R601 IP ELCO WATER HEATER газовый котёл</v>
          </cell>
          <cell r="E2339" t="str">
            <v>R601 IP ELCO WATER HEATER</v>
          </cell>
          <cell r="F2339" t="str">
            <v>-</v>
          </cell>
          <cell r="G2339" t="str">
            <v>-</v>
          </cell>
          <cell r="H2339" t="e">
            <v>#N/A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 t="e">
            <v>#N/A</v>
          </cell>
          <cell r="N2339">
            <v>0</v>
          </cell>
          <cell r="O2339">
            <v>0</v>
          </cell>
        </row>
        <row r="2340">
          <cell r="B2340" t="str">
            <v>3581034</v>
          </cell>
          <cell r="C2340" t="str">
            <v>R601 LMS IP BYPASS ELCO</v>
          </cell>
          <cell r="D2340" t="str">
            <v>R601 IP BYPASS ELCO WATER HEATER газовый котёл</v>
          </cell>
          <cell r="E2340" t="str">
            <v>R601 IP BYPASS ELCO WATER HEATER</v>
          </cell>
          <cell r="F2340" t="str">
            <v>-</v>
          </cell>
          <cell r="G2340" t="str">
            <v>-</v>
          </cell>
          <cell r="H2340" t="e">
            <v>#N/A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 t="e">
            <v>#N/A</v>
          </cell>
          <cell r="N2340">
            <v>0</v>
          </cell>
          <cell r="O2340">
            <v>0</v>
          </cell>
        </row>
        <row r="2341">
          <cell r="B2341" t="str">
            <v>3581036</v>
          </cell>
          <cell r="C2341" t="str">
            <v>R602 LMS ELCO</v>
          </cell>
          <cell r="D2341" t="str">
            <v>R602 ELCO STANDARD газовый котёл</v>
          </cell>
          <cell r="E2341" t="str">
            <v>R602 ELCO STANDARD</v>
          </cell>
          <cell r="F2341">
            <v>2826.4807999999998</v>
          </cell>
          <cell r="G2341">
            <v>4845.3999999999996</v>
          </cell>
          <cell r="H2341">
            <v>3854.2919999999999</v>
          </cell>
          <cell r="I2341">
            <v>3854.2919999999999</v>
          </cell>
          <cell r="J2341">
            <v>3854.2920000000004</v>
          </cell>
          <cell r="K2341">
            <v>339177.696</v>
          </cell>
          <cell r="L2341">
            <v>339178</v>
          </cell>
          <cell r="M2341">
            <v>339177.696</v>
          </cell>
          <cell r="N2341">
            <v>0</v>
          </cell>
          <cell r="O2341">
            <v>0</v>
          </cell>
        </row>
        <row r="2342">
          <cell r="B2342" t="str">
            <v>3581037</v>
          </cell>
          <cell r="C2342" t="str">
            <v>R602 LMS IP ELCO</v>
          </cell>
          <cell r="D2342" t="str">
            <v>R602 IP ELCO WATER HEATER газовый котёл</v>
          </cell>
          <cell r="E2342" t="str">
            <v>R602 IP ELCO WATER HEATER</v>
          </cell>
          <cell r="F2342" t="str">
            <v>-</v>
          </cell>
          <cell r="G2342" t="str">
            <v>-</v>
          </cell>
          <cell r="H2342" t="e">
            <v>#N/A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 t="e">
            <v>#N/A</v>
          </cell>
          <cell r="N2342">
            <v>0</v>
          </cell>
          <cell r="O2342">
            <v>0</v>
          </cell>
        </row>
        <row r="2343">
          <cell r="B2343" t="str">
            <v>3581038</v>
          </cell>
          <cell r="C2343" t="str">
            <v>R602 LMS IP BYPASS ELCO</v>
          </cell>
          <cell r="D2343" t="str">
            <v>R602 IP BYPASS ELCO WATER HEATER газовый котёл</v>
          </cell>
          <cell r="E2343" t="str">
            <v>R602 IP BYPASS ELCO WATER HEATER</v>
          </cell>
          <cell r="F2343" t="str">
            <v>-</v>
          </cell>
          <cell r="G2343" t="str">
            <v>-</v>
          </cell>
          <cell r="H2343" t="e">
            <v>#N/A</v>
          </cell>
          <cell r="I2343">
            <v>0</v>
          </cell>
          <cell r="J2343">
            <v>0</v>
          </cell>
          <cell r="K2343">
            <v>0</v>
          </cell>
          <cell r="L2343">
            <v>0</v>
          </cell>
          <cell r="M2343" t="e">
            <v>#N/A</v>
          </cell>
          <cell r="N2343">
            <v>0</v>
          </cell>
          <cell r="O2343">
            <v>0</v>
          </cell>
        </row>
        <row r="2344">
          <cell r="B2344" t="str">
            <v>3581040</v>
          </cell>
          <cell r="C2344" t="str">
            <v>R603 LMS ELCO</v>
          </cell>
          <cell r="D2344" t="str">
            <v>R603 ELCO STANDARD газовый котёл</v>
          </cell>
          <cell r="E2344" t="str">
            <v>R603 ELCO STANDARD</v>
          </cell>
          <cell r="F2344">
            <v>2393.8483333333334</v>
          </cell>
          <cell r="G2344">
            <v>4103.74</v>
          </cell>
          <cell r="H2344">
            <v>3264.3386363636364</v>
          </cell>
          <cell r="I2344">
            <v>3379.5505882352941</v>
          </cell>
          <cell r="J2344">
            <v>0</v>
          </cell>
          <cell r="K2344">
            <v>287261.8</v>
          </cell>
          <cell r="L2344">
            <v>287261.8</v>
          </cell>
          <cell r="M2344">
            <v>287261.8</v>
          </cell>
          <cell r="N2344">
            <v>0</v>
          </cell>
          <cell r="O2344">
            <v>0</v>
          </cell>
        </row>
        <row r="2345">
          <cell r="B2345" t="str">
            <v>3581041</v>
          </cell>
          <cell r="C2345" t="str">
            <v>R603 LMS IP ELCO</v>
          </cell>
          <cell r="D2345" t="str">
            <v>R603 IP ELCO WATER HEATER газовый котёл</v>
          </cell>
          <cell r="E2345" t="str">
            <v>R603 IP ELCO WATER HEATER</v>
          </cell>
          <cell r="F2345" t="str">
            <v>-</v>
          </cell>
          <cell r="G2345" t="str">
            <v>-</v>
          </cell>
          <cell r="H2345" t="e">
            <v>#N/A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 t="e">
            <v>#N/A</v>
          </cell>
          <cell r="N2345">
            <v>0</v>
          </cell>
          <cell r="O2345">
            <v>0</v>
          </cell>
        </row>
        <row r="2346">
          <cell r="B2346" t="str">
            <v>3581042</v>
          </cell>
          <cell r="C2346" t="str">
            <v>R603 LMS IP BYPASS ELCO</v>
          </cell>
          <cell r="D2346" t="str">
            <v>R603 IP BYPASS ELCO WATER HEATER газовый котёл</v>
          </cell>
          <cell r="E2346" t="str">
            <v>R603 IP BYPASS ELCO WATER HEATER</v>
          </cell>
          <cell r="F2346" t="str">
            <v>-</v>
          </cell>
          <cell r="G2346" t="str">
            <v>-</v>
          </cell>
          <cell r="H2346" t="e">
            <v>#N/A</v>
          </cell>
          <cell r="I2346">
            <v>0</v>
          </cell>
          <cell r="J2346">
            <v>0</v>
          </cell>
          <cell r="K2346">
            <v>0</v>
          </cell>
          <cell r="L2346">
            <v>0</v>
          </cell>
          <cell r="M2346" t="e">
            <v>#N/A</v>
          </cell>
          <cell r="N2346">
            <v>0</v>
          </cell>
          <cell r="O2346">
            <v>0</v>
          </cell>
        </row>
        <row r="2347">
          <cell r="B2347" t="str">
            <v>3581044</v>
          </cell>
          <cell r="C2347" t="str">
            <v>R604 LMS ELCO</v>
          </cell>
          <cell r="D2347" t="str">
            <v>R604 ELCO STANDARD газовый котёл</v>
          </cell>
          <cell r="E2347" t="str">
            <v>R604 ELCO STANDARD</v>
          </cell>
          <cell r="F2347">
            <v>3036.8505208333331</v>
          </cell>
          <cell r="G2347">
            <v>5206.03</v>
          </cell>
          <cell r="H2347">
            <v>4141.159801136364</v>
          </cell>
          <cell r="I2347">
            <v>4287.3183823529416</v>
          </cell>
          <cell r="J2347">
            <v>4612.9375</v>
          </cell>
          <cell r="K2347">
            <v>364422.0625</v>
          </cell>
          <cell r="L2347">
            <v>364422.1</v>
          </cell>
          <cell r="M2347">
            <v>364422.0625</v>
          </cell>
          <cell r="N2347">
            <v>0</v>
          </cell>
          <cell r="O2347">
            <v>0</v>
          </cell>
        </row>
        <row r="2348">
          <cell r="B2348" t="str">
            <v>3581045</v>
          </cell>
          <cell r="C2348" t="str">
            <v>R604 LMS IP ELCO</v>
          </cell>
          <cell r="D2348" t="str">
            <v>R604 IP ELCO WATER HEATER газовый котёл</v>
          </cell>
          <cell r="E2348" t="str">
            <v>R604 IP ELCO WATER HEATER</v>
          </cell>
          <cell r="F2348" t="str">
            <v>-</v>
          </cell>
          <cell r="G2348" t="str">
            <v>-</v>
          </cell>
          <cell r="H2348" t="e">
            <v>#N/A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 t="e">
            <v>#N/A</v>
          </cell>
          <cell r="N2348">
            <v>0</v>
          </cell>
          <cell r="O2348">
            <v>0</v>
          </cell>
        </row>
        <row r="2349">
          <cell r="B2349" t="str">
            <v>3581046</v>
          </cell>
          <cell r="C2349" t="str">
            <v>R604 LMS IP BYPASS ELCO</v>
          </cell>
          <cell r="D2349" t="str">
            <v>R604 IP BYPASS ELCO WATER HEATER газовый котёл</v>
          </cell>
          <cell r="E2349" t="str">
            <v>R604 IP BYPASS ELCO WATER HEATER</v>
          </cell>
          <cell r="F2349" t="str">
            <v>-</v>
          </cell>
          <cell r="G2349" t="str">
            <v>-</v>
          </cell>
          <cell r="H2349" t="e">
            <v>#N/A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 t="e">
            <v>#N/A</v>
          </cell>
          <cell r="N2349">
            <v>0</v>
          </cell>
          <cell r="O2349">
            <v>0</v>
          </cell>
        </row>
        <row r="2350">
          <cell r="B2350" t="str">
            <v>3581048</v>
          </cell>
          <cell r="C2350" t="str">
            <v>R605 LMS ELCO</v>
          </cell>
          <cell r="D2350" t="str">
            <v>R605 ELCO STANDARD газовый котёл</v>
          </cell>
          <cell r="E2350" t="str">
            <v>R605 ELCO STANDARD</v>
          </cell>
          <cell r="F2350" t="str">
            <v>-</v>
          </cell>
          <cell r="G2350" t="str">
            <v>-</v>
          </cell>
          <cell r="H2350" t="str">
            <v>-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</row>
        <row r="2351">
          <cell r="B2351" t="str">
            <v>3581049</v>
          </cell>
          <cell r="C2351" t="str">
            <v>R605L LMS ELCO IT</v>
          </cell>
          <cell r="D2351" t="str">
            <v>R605L ELCO STANDARD IT газовый котёл</v>
          </cell>
          <cell r="E2351" t="str">
            <v>R605L ELCO STANDARD IT</v>
          </cell>
          <cell r="F2351" t="str">
            <v>-</v>
          </cell>
          <cell r="G2351" t="str">
            <v>-</v>
          </cell>
          <cell r="H2351" t="e">
            <v>#N/A</v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  <cell r="M2351" t="e">
            <v>#N/A</v>
          </cell>
          <cell r="N2351">
            <v>0</v>
          </cell>
          <cell r="O2351">
            <v>0</v>
          </cell>
        </row>
        <row r="2352">
          <cell r="B2352" t="str">
            <v>3581050</v>
          </cell>
          <cell r="C2352" t="str">
            <v>R605 LMS IP ELCO</v>
          </cell>
          <cell r="D2352" t="str">
            <v>R605 IP ELCO WATER HEATER газовый котёл</v>
          </cell>
          <cell r="E2352" t="str">
            <v>R605 IP ELCO WATER HEATER</v>
          </cell>
          <cell r="F2352" t="str">
            <v>-</v>
          </cell>
          <cell r="G2352" t="str">
            <v>-</v>
          </cell>
          <cell r="H2352" t="e">
            <v>#N/A</v>
          </cell>
          <cell r="I2352">
            <v>0</v>
          </cell>
          <cell r="J2352">
            <v>0</v>
          </cell>
          <cell r="K2352">
            <v>0</v>
          </cell>
          <cell r="L2352">
            <v>0</v>
          </cell>
          <cell r="M2352" t="e">
            <v>#N/A</v>
          </cell>
          <cell r="N2352">
            <v>0</v>
          </cell>
          <cell r="O2352">
            <v>0</v>
          </cell>
        </row>
        <row r="2353">
          <cell r="B2353" t="str">
            <v>3581051</v>
          </cell>
          <cell r="C2353" t="str">
            <v>R605 LMS IP BYPASS ELCO</v>
          </cell>
          <cell r="D2353" t="str">
            <v>R605 IP BYPASS ELCO WATER HEATER газовый котёл</v>
          </cell>
          <cell r="E2353" t="str">
            <v>R605 IP BYPASS ELCO WATER HEATER</v>
          </cell>
          <cell r="F2353" t="str">
            <v>-</v>
          </cell>
          <cell r="G2353" t="str">
            <v>-</v>
          </cell>
          <cell r="H2353" t="e">
            <v>#N/A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 t="e">
            <v>#N/A</v>
          </cell>
          <cell r="N2353">
            <v>0</v>
          </cell>
          <cell r="O2353">
            <v>0</v>
          </cell>
        </row>
        <row r="2354">
          <cell r="B2354" t="str">
            <v>3581053</v>
          </cell>
          <cell r="C2354" t="str">
            <v>R606 LMS ELCO</v>
          </cell>
          <cell r="D2354" t="str">
            <v>R606 ELCO STANDARD газовый котёл</v>
          </cell>
          <cell r="E2354" t="str">
            <v>R606 ELCO STANDARD</v>
          </cell>
          <cell r="F2354">
            <v>3817.2799999999997</v>
          </cell>
          <cell r="G2354">
            <v>6543.91</v>
          </cell>
          <cell r="H2354">
            <v>5205.3818181818178</v>
          </cell>
          <cell r="I2354">
            <v>5389.1011764705881</v>
          </cell>
          <cell r="J2354">
            <v>5798.4</v>
          </cell>
          <cell r="K2354">
            <v>458073.59999999998</v>
          </cell>
          <cell r="L2354">
            <v>458073.7</v>
          </cell>
          <cell r="M2354">
            <v>458073.59999999998</v>
          </cell>
          <cell r="N2354">
            <v>0</v>
          </cell>
          <cell r="O2354">
            <v>0</v>
          </cell>
        </row>
        <row r="2355">
          <cell r="B2355" t="str">
            <v>3581054</v>
          </cell>
          <cell r="C2355" t="str">
            <v>R606 LMS IP ELCO</v>
          </cell>
          <cell r="D2355" t="str">
            <v>R606 IP ELCO WATER HEATER газовый котёл</v>
          </cell>
          <cell r="E2355" t="str">
            <v>R606 IP ELCO WATER HEATER</v>
          </cell>
          <cell r="F2355" t="str">
            <v>-</v>
          </cell>
          <cell r="G2355" t="str">
            <v>-</v>
          </cell>
          <cell r="H2355" t="e">
            <v>#N/A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 t="e">
            <v>#N/A</v>
          </cell>
          <cell r="N2355">
            <v>0</v>
          </cell>
          <cell r="O2355">
            <v>0</v>
          </cell>
        </row>
        <row r="2356">
          <cell r="B2356" t="str">
            <v>3581055</v>
          </cell>
          <cell r="C2356" t="str">
            <v>R606 LMS IP BYPASS ELCO</v>
          </cell>
          <cell r="D2356" t="str">
            <v>R606 IP BYPASS ELCO WATER HEATER газовый котёл</v>
          </cell>
          <cell r="E2356" t="str">
            <v>R606 IP BYPASS ELCO WATER HEATER</v>
          </cell>
          <cell r="F2356" t="str">
            <v>-</v>
          </cell>
          <cell r="G2356" t="str">
            <v>-</v>
          </cell>
          <cell r="H2356" t="e">
            <v>#N/A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 t="e">
            <v>#N/A</v>
          </cell>
          <cell r="N2356">
            <v>0</v>
          </cell>
          <cell r="O2356">
            <v>0</v>
          </cell>
        </row>
        <row r="2357">
          <cell r="B2357" t="str">
            <v>3581057</v>
          </cell>
          <cell r="C2357" t="str">
            <v>R607 LMS ELCO</v>
          </cell>
          <cell r="D2357" t="str">
            <v>R607 ELCO STANDARD газовый котёл</v>
          </cell>
          <cell r="E2357" t="str">
            <v>R607 ELCO STANDARD</v>
          </cell>
          <cell r="F2357">
            <v>4041.9955</v>
          </cell>
          <cell r="G2357">
            <v>6929.14</v>
          </cell>
          <cell r="H2357">
            <v>5511.812045454546</v>
          </cell>
          <cell r="I2357">
            <v>5706.3465882352948</v>
          </cell>
          <cell r="J2357">
            <v>6139.7400000000007</v>
          </cell>
          <cell r="K2357">
            <v>485039.46</v>
          </cell>
          <cell r="L2357">
            <v>485039.80000000005</v>
          </cell>
          <cell r="M2357">
            <v>485039.46</v>
          </cell>
          <cell r="N2357">
            <v>0</v>
          </cell>
          <cell r="O2357">
            <v>0</v>
          </cell>
        </row>
        <row r="2358">
          <cell r="B2358" t="str">
            <v>3581058</v>
          </cell>
          <cell r="C2358" t="str">
            <v>R607 LMS IP ELCO</v>
          </cell>
          <cell r="D2358" t="str">
            <v>R607 IP ELCO WATER HEATER газовый котёл</v>
          </cell>
          <cell r="E2358" t="str">
            <v>R607 IP ELCO WATER HEATER</v>
          </cell>
          <cell r="F2358" t="str">
            <v>-</v>
          </cell>
          <cell r="G2358" t="str">
            <v>-</v>
          </cell>
          <cell r="H2358" t="e">
            <v>#N/A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 t="e">
            <v>#N/A</v>
          </cell>
          <cell r="N2358">
            <v>0</v>
          </cell>
          <cell r="O2358">
            <v>0</v>
          </cell>
        </row>
        <row r="2359">
          <cell r="B2359" t="str">
            <v>3581059</v>
          </cell>
          <cell r="C2359" t="str">
            <v>R607 LMS IP BYPASS ELCO</v>
          </cell>
          <cell r="D2359" t="str">
            <v>R607 IP BYPASS ELCO WATER HEATER газовый котёл</v>
          </cell>
          <cell r="E2359" t="str">
            <v>R607 IP BYPASS ELCO WATER HEATER</v>
          </cell>
          <cell r="F2359" t="str">
            <v>-</v>
          </cell>
          <cell r="G2359" t="str">
            <v>-</v>
          </cell>
          <cell r="H2359" t="e">
            <v>#N/A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  <cell r="M2359" t="e">
            <v>#N/A</v>
          </cell>
          <cell r="N2359">
            <v>0</v>
          </cell>
          <cell r="O2359">
            <v>0</v>
          </cell>
        </row>
        <row r="2360">
          <cell r="B2360" t="str">
            <v>3581061</v>
          </cell>
          <cell r="C2360" t="str">
            <v>Котел R601 LMS RMX</v>
          </cell>
          <cell r="D2360" t="str">
            <v xml:space="preserve">R601 LMS RMX </v>
          </cell>
          <cell r="E2360" t="str">
            <v>R601 LMS RMX</v>
          </cell>
          <cell r="F2360">
            <v>2.1048188333333333</v>
          </cell>
          <cell r="G2360">
            <v>3.61</v>
          </cell>
          <cell r="H2360">
            <v>2870.2075</v>
          </cell>
          <cell r="I2360">
            <v>2971.5089411764707</v>
          </cell>
          <cell r="J2360">
            <v>3508.0313900000001</v>
          </cell>
          <cell r="K2360">
            <v>252.57826</v>
          </cell>
          <cell r="L2360">
            <v>252.7</v>
          </cell>
          <cell r="M2360">
            <v>252.57826</v>
          </cell>
          <cell r="N2360">
            <v>0</v>
          </cell>
          <cell r="O2360">
            <v>0</v>
          </cell>
        </row>
        <row r="2361">
          <cell r="B2361" t="str">
            <v>3581062</v>
          </cell>
          <cell r="C2361" t="str">
            <v>R601 LMS IP RMX</v>
          </cell>
          <cell r="D2361" t="str">
            <v>R601 IP RMX WATER HEATER</v>
          </cell>
          <cell r="E2361" t="str">
            <v>R601 IP RMX WATER HEATER</v>
          </cell>
          <cell r="F2361">
            <v>2.8391766666666669</v>
          </cell>
          <cell r="G2361">
            <v>4.87</v>
          </cell>
          <cell r="H2361">
            <v>3871.6045454545456</v>
          </cell>
          <cell r="I2361">
            <v>4008.2494117647061</v>
          </cell>
          <cell r="J2361">
            <v>0</v>
          </cell>
          <cell r="K2361">
            <v>340.70120000000003</v>
          </cell>
          <cell r="L2361">
            <v>340.90000000000003</v>
          </cell>
          <cell r="M2361">
            <v>340.70120000000003</v>
          </cell>
          <cell r="N2361">
            <v>0</v>
          </cell>
          <cell r="O2361">
            <v>0</v>
          </cell>
        </row>
        <row r="2362">
          <cell r="B2362" t="str">
            <v>3581063</v>
          </cell>
          <cell r="C2362" t="str">
            <v>R601 LMS IP BYPASS RMX</v>
          </cell>
          <cell r="D2362" t="str">
            <v>R601 IP BYPASS RMX WATER HEATER</v>
          </cell>
          <cell r="E2362" t="str">
            <v>R601 IP BYPASS RMX WATER HEATER</v>
          </cell>
          <cell r="F2362" t="str">
            <v>-</v>
          </cell>
          <cell r="G2362" t="str">
            <v>-</v>
          </cell>
          <cell r="H2362" t="e">
            <v>#N/A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 t="e">
            <v>#N/A</v>
          </cell>
          <cell r="N2362">
            <v>0</v>
          </cell>
          <cell r="O2362">
            <v>0</v>
          </cell>
        </row>
        <row r="2363">
          <cell r="B2363" t="str">
            <v>3581065</v>
          </cell>
          <cell r="C2363" t="str">
            <v>Котел R602 LMS RMX</v>
          </cell>
          <cell r="D2363" t="str">
            <v xml:space="preserve">R602 LMS RMX </v>
          </cell>
          <cell r="E2363" t="str">
            <v>R602 LMS RMX</v>
          </cell>
          <cell r="F2363">
            <v>2.2547991666666669</v>
          </cell>
          <cell r="G2363">
            <v>3.87</v>
          </cell>
          <cell r="H2363">
            <v>3074.7261363636367</v>
          </cell>
          <cell r="I2363">
            <v>3183.2458823529414</v>
          </cell>
          <cell r="J2363">
            <v>3865.37</v>
          </cell>
          <cell r="K2363">
            <v>270.57590000000005</v>
          </cell>
          <cell r="L2363">
            <v>270.90000000000003</v>
          </cell>
          <cell r="M2363">
            <v>270.57590000000005</v>
          </cell>
          <cell r="N2363">
            <v>0</v>
          </cell>
          <cell r="O2363">
            <v>0</v>
          </cell>
        </row>
        <row r="2364">
          <cell r="B2364" t="str">
            <v>3581066</v>
          </cell>
          <cell r="C2364" t="str">
            <v>R602 LMS IP RMX</v>
          </cell>
          <cell r="D2364" t="str">
            <v>R602 IP RMX WATER HEATER</v>
          </cell>
          <cell r="E2364" t="str">
            <v>R602 IP RMX WATER HEATER</v>
          </cell>
          <cell r="F2364">
            <v>3.0577724166666664</v>
          </cell>
          <cell r="G2364">
            <v>5.24</v>
          </cell>
          <cell r="H2364">
            <v>4169.6896590909091</v>
          </cell>
          <cell r="I2364">
            <v>4316.855176470588</v>
          </cell>
          <cell r="J2364">
            <v>0</v>
          </cell>
          <cell r="K2364">
            <v>366.93268999999998</v>
          </cell>
          <cell r="L2364">
            <v>366.8</v>
          </cell>
          <cell r="M2364">
            <v>366.93268999999998</v>
          </cell>
          <cell r="N2364">
            <v>0</v>
          </cell>
          <cell r="O2364">
            <v>0</v>
          </cell>
        </row>
        <row r="2365">
          <cell r="B2365" t="str">
            <v>3581067</v>
          </cell>
          <cell r="C2365" t="str">
            <v>R602 LMS IP BYPASS RMX</v>
          </cell>
          <cell r="D2365" t="str">
            <v>R602 IP BYPASS RMX WATER HEATER</v>
          </cell>
          <cell r="E2365" t="str">
            <v>R602 IP BYPASS RMX WATER HEATER</v>
          </cell>
          <cell r="F2365" t="str">
            <v>-</v>
          </cell>
          <cell r="G2365" t="str">
            <v>-</v>
          </cell>
          <cell r="H2365" t="e">
            <v>#N/A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 t="e">
            <v>#N/A</v>
          </cell>
          <cell r="N2365">
            <v>0</v>
          </cell>
          <cell r="O2365">
            <v>0</v>
          </cell>
        </row>
        <row r="2366">
          <cell r="B2366" t="str">
            <v>3581069</v>
          </cell>
          <cell r="C2366" t="str">
            <v>Котел R603 LMS RMX</v>
          </cell>
          <cell r="D2366" t="str">
            <v xml:space="preserve">R603 LMS RMX </v>
          </cell>
          <cell r="E2366" t="str">
            <v>R603 LMS RMX</v>
          </cell>
          <cell r="F2366">
            <v>2461.7359799999999</v>
          </cell>
          <cell r="G2366">
            <v>4220.12</v>
          </cell>
          <cell r="H2366">
            <v>3356.9127000000003</v>
          </cell>
          <cell r="I2366">
            <v>3475.3919717647059</v>
          </cell>
          <cell r="J2366">
            <v>4102.8932999999997</v>
          </cell>
          <cell r="K2366">
            <v>295408.31760000001</v>
          </cell>
          <cell r="L2366">
            <v>295408.39999999997</v>
          </cell>
          <cell r="M2366">
            <v>295408.31760000001</v>
          </cell>
          <cell r="N2366">
            <v>0</v>
          </cell>
          <cell r="O2366">
            <v>0</v>
          </cell>
        </row>
        <row r="2367">
          <cell r="B2367" t="str">
            <v>3581070</v>
          </cell>
          <cell r="C2367" t="str">
            <v>R603 LMS IP RMX</v>
          </cell>
          <cell r="D2367" t="str">
            <v>R603 IP RMX WATER HEATER</v>
          </cell>
          <cell r="E2367" t="str">
            <v>R603 IP RMX WATER HEATER</v>
          </cell>
          <cell r="F2367">
            <v>3.2978950833333331</v>
          </cell>
          <cell r="G2367">
            <v>5.65</v>
          </cell>
          <cell r="H2367">
            <v>4497.1296590909087</v>
          </cell>
          <cell r="I2367">
            <v>4655.8518823529412</v>
          </cell>
          <cell r="J2367">
            <v>0</v>
          </cell>
          <cell r="K2367">
            <v>395.74741</v>
          </cell>
          <cell r="L2367">
            <v>395.5</v>
          </cell>
          <cell r="M2367">
            <v>395.74741</v>
          </cell>
          <cell r="N2367">
            <v>0</v>
          </cell>
          <cell r="O2367">
            <v>0</v>
          </cell>
        </row>
        <row r="2368">
          <cell r="B2368" t="str">
            <v>3581071</v>
          </cell>
          <cell r="C2368" t="str">
            <v>R603 LMS IP BYPASS RMX</v>
          </cell>
          <cell r="D2368" t="str">
            <v>R603 IP BYPASS RMX WATER HEATER</v>
          </cell>
          <cell r="E2368" t="str">
            <v>R603 IP BYPASS RMX WATER HEATER</v>
          </cell>
          <cell r="F2368" t="str">
            <v>-</v>
          </cell>
          <cell r="G2368" t="str">
            <v>-</v>
          </cell>
          <cell r="H2368" t="e">
            <v>#N/A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 t="e">
            <v>#N/A</v>
          </cell>
          <cell r="N2368">
            <v>0</v>
          </cell>
          <cell r="O2368">
            <v>0</v>
          </cell>
        </row>
        <row r="2369">
          <cell r="B2369" t="str">
            <v>3581073</v>
          </cell>
          <cell r="C2369" t="str">
            <v>Котел R604 LMS RMX</v>
          </cell>
          <cell r="D2369" t="str">
            <v xml:space="preserve">R604 LMS RMX </v>
          </cell>
          <cell r="E2369" t="str">
            <v>R604 LMS RMX</v>
          </cell>
          <cell r="F2369">
            <v>3253.8283333333334</v>
          </cell>
          <cell r="G2369">
            <v>5577.99</v>
          </cell>
          <cell r="H2369">
            <v>4437.0386363636362</v>
          </cell>
          <cell r="I2369">
            <v>4593.6400000000003</v>
          </cell>
          <cell r="J2369">
            <v>4593.6400000000003</v>
          </cell>
          <cell r="K2369">
            <v>390459.4</v>
          </cell>
          <cell r="L2369">
            <v>390459.3</v>
          </cell>
          <cell r="M2369">
            <v>390459.4</v>
          </cell>
          <cell r="N2369">
            <v>0</v>
          </cell>
          <cell r="O2369">
            <v>0</v>
          </cell>
        </row>
        <row r="2370">
          <cell r="B2370" t="str">
            <v>3581074</v>
          </cell>
          <cell r="C2370" t="str">
            <v>R604 LMS IP RMX</v>
          </cell>
          <cell r="D2370" t="str">
            <v>R604 IP RMX WATER HEATER</v>
          </cell>
          <cell r="E2370" t="str">
            <v>R604 IP RMX WATER HEATER</v>
          </cell>
          <cell r="F2370">
            <v>3.9117496666666667</v>
          </cell>
          <cell r="G2370">
            <v>6.71</v>
          </cell>
          <cell r="H2370">
            <v>5334.2040909090911</v>
          </cell>
          <cell r="I2370">
            <v>5522.4701176470589</v>
          </cell>
          <cell r="J2370">
            <v>0</v>
          </cell>
          <cell r="K2370">
            <v>469.40996000000001</v>
          </cell>
          <cell r="L2370">
            <v>469.7</v>
          </cell>
          <cell r="M2370">
            <v>469.40996000000001</v>
          </cell>
          <cell r="N2370">
            <v>0</v>
          </cell>
          <cell r="O2370">
            <v>0</v>
          </cell>
        </row>
        <row r="2371">
          <cell r="B2371" t="str">
            <v>3581075</v>
          </cell>
          <cell r="C2371" t="str">
            <v>R604 LMS IP BYPASS RMX</v>
          </cell>
          <cell r="D2371" t="str">
            <v>R604 IP BYPASS RMX WATER HEATER</v>
          </cell>
          <cell r="E2371" t="str">
            <v>R604 IP BYPASS RMX WATER HEATER</v>
          </cell>
          <cell r="F2371" t="str">
            <v>-</v>
          </cell>
          <cell r="G2371" t="str">
            <v>-</v>
          </cell>
          <cell r="H2371" t="e">
            <v>#N/A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 t="e">
            <v>#N/A</v>
          </cell>
          <cell r="N2371">
            <v>0</v>
          </cell>
          <cell r="O2371">
            <v>0</v>
          </cell>
        </row>
        <row r="2372">
          <cell r="B2372" t="str">
            <v>3581077</v>
          </cell>
          <cell r="C2372" t="str">
            <v>Котел R605 LMS RMX</v>
          </cell>
          <cell r="D2372" t="str">
            <v xml:space="preserve">R605 LMS RMX </v>
          </cell>
          <cell r="E2372" t="str">
            <v>R605 LMS RMX</v>
          </cell>
          <cell r="F2372">
            <v>3.2460894999999996</v>
          </cell>
          <cell r="G2372">
            <v>5.56</v>
          </cell>
          <cell r="H2372">
            <v>4426.4856818181815</v>
          </cell>
          <cell r="I2372">
            <v>4582.7145882352943</v>
          </cell>
          <cell r="J2372">
            <v>5410.1491599999999</v>
          </cell>
          <cell r="K2372">
            <v>389.53073999999998</v>
          </cell>
          <cell r="L2372">
            <v>389.2</v>
          </cell>
          <cell r="M2372">
            <v>389.53073999999998</v>
          </cell>
          <cell r="N2372">
            <v>0</v>
          </cell>
          <cell r="O2372">
            <v>0</v>
          </cell>
        </row>
        <row r="2373">
          <cell r="B2373" t="str">
            <v>3581078</v>
          </cell>
          <cell r="C2373" t="str">
            <v>Котел R605 LMS IP RMX</v>
          </cell>
          <cell r="D2373" t="str">
            <v>R605 IP RMX WATER HEATER</v>
          </cell>
          <cell r="E2373" t="str">
            <v>R605 IP RMX WATER HEATER</v>
          </cell>
          <cell r="F2373">
            <v>4.3983884999999994</v>
          </cell>
          <cell r="G2373">
            <v>7.54</v>
          </cell>
          <cell r="H2373">
            <v>5997.8024999999998</v>
          </cell>
          <cell r="I2373">
            <v>6209.4896470588237</v>
          </cell>
          <cell r="J2373">
            <v>0</v>
          </cell>
          <cell r="K2373">
            <v>527.80661999999995</v>
          </cell>
          <cell r="L2373">
            <v>527.79999999999995</v>
          </cell>
          <cell r="M2373">
            <v>527.80661999999995</v>
          </cell>
          <cell r="N2373">
            <v>0</v>
          </cell>
          <cell r="O2373">
            <v>0</v>
          </cell>
        </row>
        <row r="2374">
          <cell r="B2374" t="str">
            <v>3581079</v>
          </cell>
          <cell r="C2374" t="str">
            <v>R605 LMS IP BYPASS RMX</v>
          </cell>
          <cell r="D2374" t="str">
            <v>R605 IP BYPASS RMX WATER HEATER</v>
          </cell>
          <cell r="E2374" t="str">
            <v>R605 IP BYPASS RMX WATER HEATER</v>
          </cell>
          <cell r="F2374" t="str">
            <v>-</v>
          </cell>
          <cell r="G2374" t="str">
            <v>-</v>
          </cell>
          <cell r="H2374" t="e">
            <v>#N/A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 t="e">
            <v>#N/A</v>
          </cell>
          <cell r="N2374">
            <v>0</v>
          </cell>
          <cell r="O2374">
            <v>0</v>
          </cell>
        </row>
        <row r="2375">
          <cell r="B2375" t="str">
            <v>3581081</v>
          </cell>
          <cell r="C2375" t="str">
            <v>Котел R606 LMS RMX</v>
          </cell>
          <cell r="D2375" t="str">
            <v xml:space="preserve">R606 LMS RMX </v>
          </cell>
          <cell r="E2375" t="str">
            <v>R606 LMS RMX</v>
          </cell>
          <cell r="F2375">
            <v>3.3572350000000002</v>
          </cell>
          <cell r="G2375">
            <v>5.76</v>
          </cell>
          <cell r="H2375">
            <v>4578.0477272727276</v>
          </cell>
          <cell r="I2375">
            <v>4739.6258823529415</v>
          </cell>
          <cell r="J2375">
            <v>5766.49917</v>
          </cell>
          <cell r="K2375">
            <v>402.8682</v>
          </cell>
          <cell r="L2375">
            <v>403.2</v>
          </cell>
          <cell r="M2375">
            <v>402.8682</v>
          </cell>
          <cell r="N2375">
            <v>0</v>
          </cell>
          <cell r="O2375">
            <v>0</v>
          </cell>
        </row>
        <row r="2376">
          <cell r="B2376" t="str">
            <v>3581082</v>
          </cell>
          <cell r="C2376" t="str">
            <v>Котел R606 LMS IP RMX</v>
          </cell>
          <cell r="D2376" t="str">
            <v>R606 IP RMX WATER HEATER</v>
          </cell>
          <cell r="E2376" t="str">
            <v>R606 IP RMX WATER HEATER</v>
          </cell>
          <cell r="F2376">
            <v>4.6197221666666666</v>
          </cell>
          <cell r="G2376">
            <v>7.92</v>
          </cell>
          <cell r="H2376">
            <v>6299.6211363636367</v>
          </cell>
          <cell r="I2376">
            <v>6521.9607058823531</v>
          </cell>
          <cell r="J2376">
            <v>0</v>
          </cell>
          <cell r="K2376">
            <v>554.36666000000002</v>
          </cell>
          <cell r="L2376">
            <v>554.4</v>
          </cell>
          <cell r="M2376">
            <v>554.36666000000002</v>
          </cell>
          <cell r="N2376">
            <v>0</v>
          </cell>
          <cell r="O2376">
            <v>0</v>
          </cell>
        </row>
        <row r="2377">
          <cell r="B2377" t="str">
            <v>3581083</v>
          </cell>
          <cell r="C2377" t="str">
            <v>R606 LMS IP BYPASS RMX</v>
          </cell>
          <cell r="D2377" t="str">
            <v>R606 IP BYPASS RMX WATER HEATER</v>
          </cell>
          <cell r="E2377" t="str">
            <v>R606 IP BYPASS RMX WATER HEATER</v>
          </cell>
          <cell r="F2377" t="str">
            <v>-</v>
          </cell>
          <cell r="G2377" t="str">
            <v>-</v>
          </cell>
          <cell r="H2377" t="e">
            <v>#N/A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 t="e">
            <v>#N/A</v>
          </cell>
          <cell r="N2377">
            <v>0</v>
          </cell>
          <cell r="O2377">
            <v>0</v>
          </cell>
        </row>
        <row r="2378">
          <cell r="B2378" t="str">
            <v>3581085</v>
          </cell>
          <cell r="C2378" t="str">
            <v>Котел R607 LMS RMX</v>
          </cell>
          <cell r="D2378" t="str">
            <v xml:space="preserve">R607 LMS RMX </v>
          </cell>
          <cell r="E2378" t="str">
            <v>R607 LMS RMX</v>
          </cell>
          <cell r="F2378">
            <v>3.5589808333333335</v>
          </cell>
          <cell r="G2378">
            <v>6.1</v>
          </cell>
          <cell r="H2378">
            <v>4853.1556818181816</v>
          </cell>
          <cell r="I2378">
            <v>5024.4435294117648</v>
          </cell>
          <cell r="J2378">
            <v>6110.8346700000002</v>
          </cell>
          <cell r="K2378">
            <v>427.07769999999999</v>
          </cell>
          <cell r="L2378">
            <v>427</v>
          </cell>
          <cell r="M2378">
            <v>427.07769999999999</v>
          </cell>
          <cell r="N2378">
            <v>0</v>
          </cell>
          <cell r="O2378">
            <v>0</v>
          </cell>
        </row>
        <row r="2379">
          <cell r="B2379" t="str">
            <v>3581086</v>
          </cell>
          <cell r="C2379" t="str">
            <v>R607 LMS IP RMX</v>
          </cell>
          <cell r="D2379" t="str">
            <v>R607 IP RMX WATER HEATER</v>
          </cell>
          <cell r="E2379" t="str">
            <v>R607 IP RMX WATER HEATER</v>
          </cell>
          <cell r="F2379">
            <v>4.8353890833333333</v>
          </cell>
          <cell r="G2379">
            <v>8.2899999999999991</v>
          </cell>
          <cell r="H2379">
            <v>6593.7123863636361</v>
          </cell>
          <cell r="I2379">
            <v>6826.4316470588228</v>
          </cell>
          <cell r="J2379">
            <v>0</v>
          </cell>
          <cell r="K2379">
            <v>580.24668999999994</v>
          </cell>
          <cell r="L2379">
            <v>580.29999999999995</v>
          </cell>
          <cell r="M2379">
            <v>580.24668999999994</v>
          </cell>
          <cell r="N2379">
            <v>0</v>
          </cell>
          <cell r="O2379">
            <v>0</v>
          </cell>
        </row>
        <row r="2380">
          <cell r="B2380" t="str">
            <v>3581087</v>
          </cell>
          <cell r="C2380" t="str">
            <v>R607 LMS IP BYPASS RMX</v>
          </cell>
          <cell r="D2380" t="str">
            <v>R607 IP BYPASS RMX WATER HEATER</v>
          </cell>
          <cell r="E2380" t="str">
            <v>R607 IP BYPASS RMX WATER HEATER</v>
          </cell>
          <cell r="F2380" t="str">
            <v>-</v>
          </cell>
          <cell r="G2380" t="str">
            <v>-</v>
          </cell>
          <cell r="H2380" t="e">
            <v>#N/A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  <cell r="M2380" t="e">
            <v>#N/A</v>
          </cell>
          <cell r="N2380">
            <v>0</v>
          </cell>
          <cell r="O2380">
            <v>0</v>
          </cell>
        </row>
        <row r="2381">
          <cell r="B2381" t="str">
            <v>3581089</v>
          </cell>
          <cell r="C2381" t="str">
            <v>GENUS PREMIUM 45 HP котёл конденс.</v>
          </cell>
          <cell r="D2381" t="str">
            <v>GENUS PREMIUM 45 HP котёл конденс.</v>
          </cell>
          <cell r="E2381" t="str">
            <v>GENUS PREMIUM HP 45</v>
          </cell>
          <cell r="F2381">
            <v>444.952044</v>
          </cell>
          <cell r="G2381">
            <v>762.77</v>
          </cell>
          <cell r="H2381">
            <v>606.75278727272735</v>
          </cell>
          <cell r="I2381">
            <v>628.16759152941177</v>
          </cell>
          <cell r="J2381">
            <v>741.58673999999996</v>
          </cell>
          <cell r="K2381">
            <v>53394.245280000003</v>
          </cell>
          <cell r="L2381">
            <v>53393.9</v>
          </cell>
          <cell r="M2381">
            <v>53394.245280000003</v>
          </cell>
          <cell r="N2381">
            <v>0</v>
          </cell>
          <cell r="O2381">
            <v>0</v>
          </cell>
        </row>
        <row r="2382">
          <cell r="B2382" t="str">
            <v>3581090</v>
          </cell>
          <cell r="C2382" t="str">
            <v>GENUS PREMIUM 65 HP котёл конденс.</v>
          </cell>
          <cell r="D2382" t="str">
            <v>GENUS PREMIUM 65 HP котёл конденс.</v>
          </cell>
          <cell r="E2382" t="str">
            <v>GENUS PREMIUM HP 65KW</v>
          </cell>
          <cell r="F2382">
            <v>533.80045625000002</v>
          </cell>
          <cell r="G2382">
            <v>915.09</v>
          </cell>
          <cell r="H2382">
            <v>727.90971306818187</v>
          </cell>
          <cell r="I2382">
            <v>753.60064411764711</v>
          </cell>
          <cell r="J2382">
            <v>854.08073000000002</v>
          </cell>
          <cell r="K2382">
            <v>64056.054750000003</v>
          </cell>
          <cell r="L2382">
            <v>64056.3</v>
          </cell>
          <cell r="M2382">
            <v>64056.054750000003</v>
          </cell>
          <cell r="N2382">
            <v>0</v>
          </cell>
          <cell r="O2382">
            <v>0</v>
          </cell>
        </row>
        <row r="2383">
          <cell r="B2383" t="str">
            <v>3581091</v>
          </cell>
          <cell r="C2383" t="str">
            <v>GENUS PREMIUM 85 HP котёл конденс.</v>
          </cell>
          <cell r="D2383" t="str">
            <v>GENUS PREMIUM 85 HP котёл конденс.</v>
          </cell>
          <cell r="E2383" t="str">
            <v>GENUS PREMIUM HP 85KW</v>
          </cell>
          <cell r="F2383">
            <v>659.53785333333337</v>
          </cell>
          <cell r="G2383">
            <v>1130.6400000000001</v>
          </cell>
          <cell r="H2383">
            <v>899.36980000000005</v>
          </cell>
          <cell r="I2383">
            <v>931.11226352941185</v>
          </cell>
          <cell r="J2383">
            <v>1130.6363200000001</v>
          </cell>
          <cell r="K2383">
            <v>79144.542400000006</v>
          </cell>
          <cell r="L2383">
            <v>79144.800000000003</v>
          </cell>
          <cell r="M2383">
            <v>79144.542400000006</v>
          </cell>
          <cell r="N2383">
            <v>0</v>
          </cell>
          <cell r="O2383">
            <v>0</v>
          </cell>
        </row>
        <row r="2384">
          <cell r="B2384" t="str">
            <v>3581092</v>
          </cell>
          <cell r="C2384" t="str">
            <v>GENUS PREMIUM 100 HP котёл конденс.</v>
          </cell>
          <cell r="D2384" t="str">
            <v>GENUS PREMIUM 100 HP котёл конденс.</v>
          </cell>
          <cell r="E2384" t="str">
            <v>GENUS PREMIUM HP 100KW</v>
          </cell>
          <cell r="F2384">
            <v>711.24467399999992</v>
          </cell>
          <cell r="G2384">
            <v>1219.28</v>
          </cell>
          <cell r="H2384">
            <v>969.87910090909088</v>
          </cell>
          <cell r="I2384">
            <v>1004.1101279999999</v>
          </cell>
          <cell r="J2384">
            <v>1185.40779</v>
          </cell>
          <cell r="K2384">
            <v>85349.360879999993</v>
          </cell>
          <cell r="L2384">
            <v>85349.599999999991</v>
          </cell>
          <cell r="M2384">
            <v>85349.360879999993</v>
          </cell>
          <cell r="N2384">
            <v>0</v>
          </cell>
          <cell r="O2384">
            <v>0</v>
          </cell>
        </row>
        <row r="2385">
          <cell r="B2385" t="str">
            <v>3581093</v>
          </cell>
          <cell r="C2385" t="str">
            <v>TALIA GREEN SYSTEM HP 45KW  котёл конден</v>
          </cell>
          <cell r="D2385" t="str">
            <v>TALIA GREEN SYSTEM HP 45KW котёл</v>
          </cell>
          <cell r="E2385" t="str">
            <v>TALIA GREEN SYSTEM HP 45KW</v>
          </cell>
          <cell r="F2385">
            <v>537.189798</v>
          </cell>
          <cell r="G2385">
            <v>920.9</v>
          </cell>
          <cell r="H2385">
            <v>732.53154272727272</v>
          </cell>
          <cell r="I2385">
            <v>758.38559717647058</v>
          </cell>
          <cell r="J2385">
            <v>895.31632999999999</v>
          </cell>
          <cell r="K2385">
            <v>64462.775759999997</v>
          </cell>
          <cell r="L2385">
            <v>64463</v>
          </cell>
          <cell r="M2385">
            <v>64462.775759999997</v>
          </cell>
          <cell r="N2385">
            <v>0</v>
          </cell>
          <cell r="O2385">
            <v>0</v>
          </cell>
        </row>
        <row r="2386">
          <cell r="B2386" t="str">
            <v>3581094</v>
          </cell>
          <cell r="C2386" t="str">
            <v>TALIA GREEN SYSTEM HP 65KW</v>
          </cell>
          <cell r="D2386" t="str">
            <v>TALIA GREEN SYSTEM HP 65KW котёл</v>
          </cell>
          <cell r="E2386" t="str">
            <v>TALIA GREEN SYSTEM HP 65KW</v>
          </cell>
          <cell r="F2386">
            <v>368.91708333333338</v>
          </cell>
          <cell r="G2386">
            <v>632.42999999999995</v>
          </cell>
          <cell r="H2386">
            <v>503.06875000000002</v>
          </cell>
          <cell r="I2386">
            <v>520.82411764705887</v>
          </cell>
          <cell r="J2386">
            <v>1006.1375</v>
          </cell>
          <cell r="K2386">
            <v>44270.05</v>
          </cell>
          <cell r="L2386">
            <v>44270.1</v>
          </cell>
          <cell r="M2386">
            <v>44270.05</v>
          </cell>
          <cell r="N2386">
            <v>0</v>
          </cell>
          <cell r="O2386">
            <v>0</v>
          </cell>
        </row>
        <row r="2387">
          <cell r="B2387" t="str">
            <v>3581095</v>
          </cell>
          <cell r="C2387" t="str">
            <v>TALIA GREEN SYSTEM HP 85KW</v>
          </cell>
          <cell r="D2387" t="str">
            <v>TALIA GREEN SYSTEM HP 85KW котёл</v>
          </cell>
          <cell r="E2387" t="str">
            <v>TALIA GREEN SYSTEM HP 85KW</v>
          </cell>
          <cell r="F2387">
            <v>472.00035666666662</v>
          </cell>
          <cell r="G2387">
            <v>809.14</v>
          </cell>
          <cell r="H2387">
            <v>643.63684999999998</v>
          </cell>
          <cell r="I2387">
            <v>666.35344470588234</v>
          </cell>
          <cell r="J2387">
            <v>1287.2737</v>
          </cell>
          <cell r="K2387">
            <v>56640.042799999996</v>
          </cell>
          <cell r="L2387">
            <v>56639.799999999996</v>
          </cell>
          <cell r="M2387">
            <v>56640.042799999996</v>
          </cell>
          <cell r="N2387">
            <v>0</v>
          </cell>
          <cell r="O2387">
            <v>0</v>
          </cell>
        </row>
        <row r="2388">
          <cell r="B2388" t="str">
            <v>3581096</v>
          </cell>
          <cell r="C2388" t="str">
            <v>TALIA GREEN SYSTEM HP 100KW котёл конден</v>
          </cell>
          <cell r="D2388" t="str">
            <v>TALIA GREEN SYSTEM HP 100KW котёл</v>
          </cell>
          <cell r="E2388" t="str">
            <v>TALIA GREEN SYSTEM HP 100KW</v>
          </cell>
          <cell r="F2388">
            <v>838.77823124999998</v>
          </cell>
          <cell r="G2388">
            <v>1437.91</v>
          </cell>
          <cell r="H2388">
            <v>1143.7884971590909</v>
          </cell>
          <cell r="I2388">
            <v>1184.1575029411765</v>
          </cell>
          <cell r="J2388">
            <v>1342.0451699999999</v>
          </cell>
          <cell r="K2388">
            <v>100653.38774999999</v>
          </cell>
          <cell r="L2388">
            <v>100653.70000000001</v>
          </cell>
          <cell r="M2388">
            <v>100653.38774999999</v>
          </cell>
          <cell r="N2388">
            <v>0</v>
          </cell>
          <cell r="O2388">
            <v>0</v>
          </cell>
        </row>
        <row r="2389">
          <cell r="B2389" t="str">
            <v>3581216</v>
          </cell>
          <cell r="C2389" t="str">
            <v>SUPA-FLO SF61</v>
          </cell>
          <cell r="D2389" t="str">
            <v>SUPA-FLO SF61 WATER HEATER газовый котёл</v>
          </cell>
          <cell r="E2389" t="str">
            <v>SUPA-FLO SF61 WATER HEATER</v>
          </cell>
          <cell r="F2389" t="str">
            <v>-</v>
          </cell>
          <cell r="G2389" t="str">
            <v>-</v>
          </cell>
          <cell r="H2389" t="e">
            <v>#N/A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 t="e">
            <v>#N/A</v>
          </cell>
          <cell r="N2389">
            <v>0</v>
          </cell>
          <cell r="O2389">
            <v>0</v>
          </cell>
        </row>
        <row r="2390">
          <cell r="B2390" t="str">
            <v>3581217</v>
          </cell>
          <cell r="C2390" t="str">
            <v>SUPA-FLO SF62</v>
          </cell>
          <cell r="D2390" t="str">
            <v>SUPA-FLO SF62 WATER HEATER газовый котёл</v>
          </cell>
          <cell r="E2390" t="str">
            <v>SUPA-FLO SF62 WATER HEATER</v>
          </cell>
          <cell r="F2390" t="str">
            <v>-</v>
          </cell>
          <cell r="G2390" t="str">
            <v>-</v>
          </cell>
          <cell r="H2390" t="e">
            <v>#N/A</v>
          </cell>
          <cell r="I2390">
            <v>0</v>
          </cell>
          <cell r="J2390">
            <v>3861.96</v>
          </cell>
          <cell r="K2390">
            <v>0</v>
          </cell>
          <cell r="L2390">
            <v>0</v>
          </cell>
          <cell r="M2390" t="e">
            <v>#N/A</v>
          </cell>
          <cell r="N2390">
            <v>0</v>
          </cell>
          <cell r="O2390">
            <v>0</v>
          </cell>
        </row>
        <row r="2391">
          <cell r="B2391" t="str">
            <v>3581218</v>
          </cell>
          <cell r="C2391" t="str">
            <v>SUPA-FLO SF63</v>
          </cell>
          <cell r="D2391" t="str">
            <v>SUPA-FLO SF63 WATER HEATER газовый котёл</v>
          </cell>
          <cell r="E2391" t="str">
            <v>SUPA-FLO SF63 WATER HEATER</v>
          </cell>
          <cell r="F2391" t="str">
            <v>-</v>
          </cell>
          <cell r="G2391" t="str">
            <v>-</v>
          </cell>
          <cell r="H2391" t="e">
            <v>#N/A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 t="e">
            <v>#N/A</v>
          </cell>
          <cell r="N2391">
            <v>0</v>
          </cell>
          <cell r="O2391">
            <v>0</v>
          </cell>
        </row>
        <row r="2392">
          <cell r="B2392" t="str">
            <v>3581219</v>
          </cell>
          <cell r="C2392" t="str">
            <v>SUPA-FLO SF64</v>
          </cell>
          <cell r="D2392" t="str">
            <v>SUPA-FLO SF64 WATER HEATER газовый котёл</v>
          </cell>
          <cell r="E2392" t="str">
            <v>SUPA-FLO SF64 WATER HEATER</v>
          </cell>
          <cell r="F2392" t="str">
            <v>-</v>
          </cell>
          <cell r="G2392" t="str">
            <v>-</v>
          </cell>
          <cell r="H2392" t="e">
            <v>#N/A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 t="e">
            <v>#N/A</v>
          </cell>
          <cell r="N2392">
            <v>0</v>
          </cell>
          <cell r="O2392">
            <v>0</v>
          </cell>
        </row>
        <row r="2393">
          <cell r="B2393" t="str">
            <v>3581220</v>
          </cell>
          <cell r="C2393" t="str">
            <v>SUPA-FLO SF65</v>
          </cell>
          <cell r="D2393" t="str">
            <v>SUPA-FLO SF65 WATER HEATER газовый котёл</v>
          </cell>
          <cell r="E2393" t="str">
            <v>SUPA-FLO SF65 WATER HEATER</v>
          </cell>
          <cell r="F2393" t="str">
            <v>-</v>
          </cell>
          <cell r="G2393" t="str">
            <v>-</v>
          </cell>
          <cell r="H2393" t="e">
            <v>#N/A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 t="e">
            <v>#N/A</v>
          </cell>
          <cell r="N2393">
            <v>0</v>
          </cell>
          <cell r="O2393">
            <v>0</v>
          </cell>
        </row>
        <row r="2394">
          <cell r="B2394" t="str">
            <v>3581221</v>
          </cell>
          <cell r="C2394" t="str">
            <v>SUPA-FLO SF66</v>
          </cell>
          <cell r="D2394" t="str">
            <v>SUPA-FLO SF66 WATER HEATER газовый котёл</v>
          </cell>
          <cell r="E2394" t="str">
            <v>SUPA-FLO SF66 WATER HEATER</v>
          </cell>
          <cell r="F2394" t="str">
            <v>-</v>
          </cell>
          <cell r="G2394" t="str">
            <v>-</v>
          </cell>
          <cell r="H2394" t="e">
            <v>#N/A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 t="e">
            <v>#N/A</v>
          </cell>
          <cell r="N2394">
            <v>0</v>
          </cell>
          <cell r="O2394">
            <v>0</v>
          </cell>
        </row>
        <row r="2395">
          <cell r="B2395" t="str">
            <v>3581222</v>
          </cell>
          <cell r="C2395" t="str">
            <v>SUPA-FLO SF67</v>
          </cell>
          <cell r="D2395" t="str">
            <v>SUPA-FLO SF67 WATER HEATER газовый котёл</v>
          </cell>
          <cell r="E2395" t="str">
            <v>SUPA-FLO SF67 WATER HEATER</v>
          </cell>
          <cell r="F2395" t="str">
            <v>-</v>
          </cell>
          <cell r="G2395" t="str">
            <v>-</v>
          </cell>
          <cell r="H2395" t="e">
            <v>#N/A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 t="e">
            <v>#N/A</v>
          </cell>
          <cell r="N2395">
            <v>0</v>
          </cell>
          <cell r="O2395">
            <v>0</v>
          </cell>
        </row>
        <row r="2396">
          <cell r="B2396" t="str">
            <v>3581223</v>
          </cell>
          <cell r="C2396" t="str">
            <v>R601 LMS ELCO NL</v>
          </cell>
          <cell r="D2396" t="str">
            <v>R601 ELCO STANDARD NL газовый котёл</v>
          </cell>
          <cell r="E2396" t="str">
            <v>R601 ELCO STANDARD NL</v>
          </cell>
          <cell r="F2396" t="str">
            <v>-</v>
          </cell>
          <cell r="G2396" t="str">
            <v>-</v>
          </cell>
          <cell r="H2396" t="e">
            <v>#N/A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 t="e">
            <v>#N/A</v>
          </cell>
          <cell r="N2396">
            <v>0</v>
          </cell>
          <cell r="O2396">
            <v>0</v>
          </cell>
        </row>
        <row r="2397">
          <cell r="B2397" t="str">
            <v>3581224</v>
          </cell>
          <cell r="C2397" t="str">
            <v>R602 LMS ELCO NL</v>
          </cell>
          <cell r="D2397" t="str">
            <v>R602 ELCO STANDARD NL газовый котёл</v>
          </cell>
          <cell r="E2397" t="str">
            <v>R602 ELCO STANDARD NL</v>
          </cell>
          <cell r="F2397" t="str">
            <v>-</v>
          </cell>
          <cell r="G2397" t="str">
            <v>-</v>
          </cell>
          <cell r="H2397" t="e">
            <v>#N/A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 t="e">
            <v>#N/A</v>
          </cell>
          <cell r="N2397">
            <v>0</v>
          </cell>
          <cell r="O2397">
            <v>0</v>
          </cell>
        </row>
        <row r="2398">
          <cell r="B2398" t="str">
            <v>3581225</v>
          </cell>
          <cell r="C2398" t="str">
            <v>R603 LMS ELCO NL</v>
          </cell>
          <cell r="D2398" t="str">
            <v>R603 ELCO STANDARD NL газовый котёл</v>
          </cell>
          <cell r="E2398" t="str">
            <v>R603 ELCO STANDARD NL</v>
          </cell>
          <cell r="F2398" t="str">
            <v>-</v>
          </cell>
          <cell r="G2398" t="str">
            <v>-</v>
          </cell>
          <cell r="H2398" t="e">
            <v>#N/A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 t="e">
            <v>#N/A</v>
          </cell>
          <cell r="N2398">
            <v>0</v>
          </cell>
          <cell r="O2398">
            <v>0</v>
          </cell>
        </row>
        <row r="2399">
          <cell r="B2399" t="str">
            <v>3581226</v>
          </cell>
          <cell r="C2399" t="str">
            <v>R604 LMS ELCO NL</v>
          </cell>
          <cell r="D2399" t="str">
            <v>R604 ELCO STANDARD NL газовый котёл</v>
          </cell>
          <cell r="E2399" t="str">
            <v>R604 ELCO STANDARD NL</v>
          </cell>
          <cell r="F2399" t="str">
            <v>-</v>
          </cell>
          <cell r="G2399" t="str">
            <v>-</v>
          </cell>
          <cell r="H2399" t="e">
            <v>#N/A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 t="e">
            <v>#N/A</v>
          </cell>
          <cell r="N2399">
            <v>0</v>
          </cell>
          <cell r="O2399">
            <v>0</v>
          </cell>
        </row>
        <row r="2400">
          <cell r="B2400" t="str">
            <v>3581227</v>
          </cell>
          <cell r="C2400" t="str">
            <v>R605 LMS ELCO NL</v>
          </cell>
          <cell r="D2400" t="str">
            <v>R605 ELCO STANDARD NL газовый котёл</v>
          </cell>
          <cell r="E2400" t="str">
            <v>R605 ELCO STANDARD NL</v>
          </cell>
          <cell r="F2400" t="str">
            <v>-</v>
          </cell>
          <cell r="G2400" t="str">
            <v>-</v>
          </cell>
          <cell r="H2400" t="e">
            <v>#N/A</v>
          </cell>
          <cell r="I2400">
            <v>0</v>
          </cell>
          <cell r="J2400">
            <v>0</v>
          </cell>
          <cell r="K2400">
            <v>0</v>
          </cell>
          <cell r="L2400">
            <v>0</v>
          </cell>
          <cell r="M2400" t="e">
            <v>#N/A</v>
          </cell>
          <cell r="N2400">
            <v>0</v>
          </cell>
          <cell r="O2400">
            <v>0</v>
          </cell>
        </row>
        <row r="2401">
          <cell r="B2401" t="str">
            <v>3581228</v>
          </cell>
          <cell r="C2401" t="str">
            <v>R606 LMS ELCO NL</v>
          </cell>
          <cell r="D2401" t="str">
            <v>R606 ELCO STANDARD NL газовый котёл</v>
          </cell>
          <cell r="E2401" t="str">
            <v>R606 ELCO STANDARD NL</v>
          </cell>
          <cell r="F2401" t="str">
            <v>-</v>
          </cell>
          <cell r="G2401" t="str">
            <v>-</v>
          </cell>
          <cell r="H2401" t="e">
            <v>#N/A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 t="e">
            <v>#N/A</v>
          </cell>
          <cell r="N2401">
            <v>0</v>
          </cell>
          <cell r="O2401">
            <v>0</v>
          </cell>
        </row>
        <row r="2402">
          <cell r="B2402" t="str">
            <v>3581229</v>
          </cell>
          <cell r="C2402" t="str">
            <v>R607 LMS ELCO NL</v>
          </cell>
          <cell r="D2402" t="str">
            <v>R607 ELCO STANDARD NL газовый котёл</v>
          </cell>
          <cell r="E2402" t="str">
            <v>R607 ELCO STANDARD NL</v>
          </cell>
          <cell r="F2402" t="str">
            <v>-</v>
          </cell>
          <cell r="G2402" t="str">
            <v>-</v>
          </cell>
          <cell r="H2402" t="e">
            <v>#N/A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 t="e">
            <v>#N/A</v>
          </cell>
          <cell r="N2402">
            <v>0</v>
          </cell>
          <cell r="O2402">
            <v>0</v>
          </cell>
        </row>
        <row r="2403">
          <cell r="B2403" t="str">
            <v>3581230</v>
          </cell>
          <cell r="C2403" t="str">
            <v>R601 LMS IP ELCO NL</v>
          </cell>
          <cell r="D2403" t="str">
            <v>R601 IP ELCO WATER HEATER NL газовый котёл</v>
          </cell>
          <cell r="E2403" t="str">
            <v>R601 IP ELCO WATER HEATER NL</v>
          </cell>
          <cell r="F2403" t="str">
            <v>-</v>
          </cell>
          <cell r="G2403" t="str">
            <v>-</v>
          </cell>
          <cell r="H2403" t="e">
            <v>#N/A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 t="e">
            <v>#N/A</v>
          </cell>
          <cell r="N2403">
            <v>0</v>
          </cell>
          <cell r="O2403">
            <v>0</v>
          </cell>
        </row>
        <row r="2404">
          <cell r="B2404" t="str">
            <v>3581231</v>
          </cell>
          <cell r="C2404" t="str">
            <v>R602 LMS IP ELCO NL</v>
          </cell>
          <cell r="D2404" t="str">
            <v>R602 IP ELCO WATER HEATER NL газовый котёл</v>
          </cell>
          <cell r="E2404" t="str">
            <v>R602 IP ELCO WATER HEATER NL</v>
          </cell>
          <cell r="F2404" t="str">
            <v>-</v>
          </cell>
          <cell r="G2404" t="str">
            <v>-</v>
          </cell>
          <cell r="H2404" t="e">
            <v>#N/A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 t="e">
            <v>#N/A</v>
          </cell>
          <cell r="N2404">
            <v>0</v>
          </cell>
          <cell r="O2404">
            <v>0</v>
          </cell>
        </row>
        <row r="2405">
          <cell r="B2405" t="str">
            <v>3581232</v>
          </cell>
          <cell r="C2405" t="str">
            <v>R603 LMS IP ELCO NL</v>
          </cell>
          <cell r="D2405" t="str">
            <v>R603 IP ELCO WATER HEATER NL газовый котёл</v>
          </cell>
          <cell r="E2405" t="str">
            <v>R603 IP ELCO WATER HEATER NL</v>
          </cell>
          <cell r="F2405" t="str">
            <v>-</v>
          </cell>
          <cell r="G2405" t="str">
            <v>-</v>
          </cell>
          <cell r="H2405" t="e">
            <v>#N/A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 t="e">
            <v>#N/A</v>
          </cell>
          <cell r="N2405">
            <v>0</v>
          </cell>
          <cell r="O2405">
            <v>0</v>
          </cell>
        </row>
        <row r="2406">
          <cell r="B2406" t="str">
            <v>3581233</v>
          </cell>
          <cell r="C2406" t="str">
            <v>R604 LMS IP ELCO NL</v>
          </cell>
          <cell r="D2406" t="str">
            <v>R604 IP ELCO WATER HEATER NL газовый котёл</v>
          </cell>
          <cell r="E2406" t="str">
            <v>R604 IP ELCO WATER HEATER NL</v>
          </cell>
          <cell r="F2406" t="str">
            <v>-</v>
          </cell>
          <cell r="G2406" t="str">
            <v>-</v>
          </cell>
          <cell r="H2406" t="e">
            <v>#N/A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 t="e">
            <v>#N/A</v>
          </cell>
          <cell r="N2406">
            <v>0</v>
          </cell>
          <cell r="O2406">
            <v>0</v>
          </cell>
        </row>
        <row r="2407">
          <cell r="B2407" t="str">
            <v>3581234</v>
          </cell>
          <cell r="C2407" t="str">
            <v>R605 LMS IP ELCO NL</v>
          </cell>
          <cell r="D2407" t="str">
            <v>R605 IP ELCO WATER HEATER NL газовый котёл</v>
          </cell>
          <cell r="E2407" t="str">
            <v>R605 IP ELCO WATER HEATER NL</v>
          </cell>
          <cell r="F2407" t="str">
            <v>-</v>
          </cell>
          <cell r="G2407" t="str">
            <v>-</v>
          </cell>
          <cell r="H2407" t="e">
            <v>#N/A</v>
          </cell>
          <cell r="I2407">
            <v>0</v>
          </cell>
          <cell r="J2407">
            <v>0</v>
          </cell>
          <cell r="K2407">
            <v>0</v>
          </cell>
          <cell r="L2407">
            <v>0</v>
          </cell>
          <cell r="M2407" t="e">
            <v>#N/A</v>
          </cell>
          <cell r="N2407">
            <v>0</v>
          </cell>
          <cell r="O2407">
            <v>0</v>
          </cell>
        </row>
        <row r="2408">
          <cell r="B2408" t="str">
            <v>3581235</v>
          </cell>
          <cell r="C2408" t="str">
            <v>R606 LMS IP ELCO NL</v>
          </cell>
          <cell r="D2408" t="str">
            <v>R606 IP ELCO WATER HEATER NL газовый котёл</v>
          </cell>
          <cell r="E2408" t="str">
            <v>R606 IP ELCO WATER HEATER NL</v>
          </cell>
          <cell r="F2408" t="str">
            <v>-</v>
          </cell>
          <cell r="G2408" t="str">
            <v>-</v>
          </cell>
          <cell r="H2408" t="e">
            <v>#N/A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 t="e">
            <v>#N/A</v>
          </cell>
          <cell r="N2408">
            <v>0</v>
          </cell>
          <cell r="O2408">
            <v>0</v>
          </cell>
        </row>
        <row r="2409">
          <cell r="B2409" t="str">
            <v>3581236</v>
          </cell>
          <cell r="C2409" t="str">
            <v>R607 LMS IP ELCO NL</v>
          </cell>
          <cell r="D2409" t="str">
            <v>R607 IP ELCO WATER HEATER NL газовый котёл</v>
          </cell>
          <cell r="E2409" t="str">
            <v>R607 IP ELCO WATER HEATER NL</v>
          </cell>
          <cell r="F2409" t="str">
            <v>-</v>
          </cell>
          <cell r="G2409" t="str">
            <v>-</v>
          </cell>
          <cell r="H2409" t="e">
            <v>#N/A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 t="e">
            <v>#N/A</v>
          </cell>
          <cell r="N2409">
            <v>0</v>
          </cell>
          <cell r="O2409">
            <v>0</v>
          </cell>
        </row>
        <row r="2410">
          <cell r="B2410" t="str">
            <v>3581237</v>
          </cell>
          <cell r="C2410" t="str">
            <v>R601 LMS IP BYPASS ELCO NL</v>
          </cell>
          <cell r="D2410" t="str">
            <v>R601 IP BYPASS ELCO WATER HEATER NL газовый котёл</v>
          </cell>
          <cell r="E2410" t="str">
            <v>R601 IP BYPASS ELCO WATER HEATER NL</v>
          </cell>
          <cell r="F2410" t="str">
            <v>-</v>
          </cell>
          <cell r="G2410" t="str">
            <v>-</v>
          </cell>
          <cell r="H2410" t="e">
            <v>#N/A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 t="e">
            <v>#N/A</v>
          </cell>
          <cell r="N2410">
            <v>0</v>
          </cell>
          <cell r="O2410">
            <v>0</v>
          </cell>
        </row>
        <row r="2411">
          <cell r="B2411" t="str">
            <v>3581238</v>
          </cell>
          <cell r="C2411" t="str">
            <v>R602 LMS IP BYPASS ELCO NL</v>
          </cell>
          <cell r="D2411" t="str">
            <v>R602 IP BYPASS ELCO WATER HEATER NL газовый котёл</v>
          </cell>
          <cell r="E2411" t="str">
            <v>R602 IP BYPASS ELCO WATER HEATER NL</v>
          </cell>
          <cell r="F2411" t="str">
            <v>-</v>
          </cell>
          <cell r="G2411" t="str">
            <v>-</v>
          </cell>
          <cell r="H2411" t="e">
            <v>#N/A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 t="e">
            <v>#N/A</v>
          </cell>
          <cell r="N2411">
            <v>0</v>
          </cell>
          <cell r="O2411">
            <v>0</v>
          </cell>
        </row>
        <row r="2412">
          <cell r="B2412" t="str">
            <v>3581239</v>
          </cell>
          <cell r="C2412" t="str">
            <v>R603 LMS IP BYPASS ELCO NL</v>
          </cell>
          <cell r="D2412" t="str">
            <v>R603 IP BYPASS ELCO WATER HEATER NL газовый котёл</v>
          </cell>
          <cell r="E2412" t="str">
            <v>R603 IP BYPASS ELCO WATER HEATER NL</v>
          </cell>
          <cell r="F2412" t="str">
            <v>-</v>
          </cell>
          <cell r="G2412" t="str">
            <v>-</v>
          </cell>
          <cell r="H2412" t="e">
            <v>#N/A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 t="e">
            <v>#N/A</v>
          </cell>
          <cell r="N2412">
            <v>0</v>
          </cell>
          <cell r="O2412">
            <v>0</v>
          </cell>
        </row>
        <row r="2413">
          <cell r="B2413" t="str">
            <v>3581240</v>
          </cell>
          <cell r="C2413" t="str">
            <v>R604 LMS IP BYPASS ELCO NL</v>
          </cell>
          <cell r="D2413" t="str">
            <v>R604 IP BYPASS ELCO WATER HEATER NL газовый котёл</v>
          </cell>
          <cell r="E2413" t="str">
            <v>R604 IP BYPASS ELCO WATER HEATER NL</v>
          </cell>
          <cell r="F2413" t="str">
            <v>-</v>
          </cell>
          <cell r="G2413" t="str">
            <v>-</v>
          </cell>
          <cell r="H2413" t="e">
            <v>#N/A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 t="e">
            <v>#N/A</v>
          </cell>
          <cell r="N2413">
            <v>0</v>
          </cell>
          <cell r="O2413">
            <v>0</v>
          </cell>
        </row>
        <row r="2414">
          <cell r="B2414" t="str">
            <v>3581241</v>
          </cell>
          <cell r="C2414" t="str">
            <v>R605 LMS IP BYPASS ELCO NL</v>
          </cell>
          <cell r="D2414" t="str">
            <v>R605 IP BYPASS ELCO WATER HEATER NL газовый котёл</v>
          </cell>
          <cell r="E2414" t="str">
            <v>R605 IP BYPASS ELCO WATER HEATER NL</v>
          </cell>
          <cell r="F2414" t="str">
            <v>-</v>
          </cell>
          <cell r="G2414" t="str">
            <v>-</v>
          </cell>
          <cell r="H2414" t="e">
            <v>#N/A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 t="e">
            <v>#N/A</v>
          </cell>
          <cell r="N2414">
            <v>0</v>
          </cell>
          <cell r="O2414">
            <v>0</v>
          </cell>
        </row>
        <row r="2415">
          <cell r="B2415" t="str">
            <v>3581242</v>
          </cell>
          <cell r="C2415" t="str">
            <v>R606 LMS IP BYPASS ELCO NL</v>
          </cell>
          <cell r="D2415" t="str">
            <v>R606 IP BYPASS ELCO WATER HEATER NL газовый котёл</v>
          </cell>
          <cell r="E2415" t="str">
            <v>R606 IP BYPASS ELCO WATER HEATER NL</v>
          </cell>
          <cell r="F2415" t="str">
            <v>-</v>
          </cell>
          <cell r="G2415" t="str">
            <v>-</v>
          </cell>
          <cell r="H2415" t="e">
            <v>#N/A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 t="e">
            <v>#N/A</v>
          </cell>
          <cell r="N2415">
            <v>0</v>
          </cell>
          <cell r="O2415">
            <v>0</v>
          </cell>
        </row>
        <row r="2416">
          <cell r="B2416" t="str">
            <v>3581243</v>
          </cell>
          <cell r="C2416" t="str">
            <v>R607 LMS IP BYPASS ELCO NL</v>
          </cell>
          <cell r="D2416" t="str">
            <v>R607 IP BYPASS ELCO WATER HEATER NL газовый котёл</v>
          </cell>
          <cell r="E2416" t="str">
            <v>R607 IP BYPASS ELCO WATER HEATER NL</v>
          </cell>
          <cell r="F2416" t="str">
            <v>-</v>
          </cell>
          <cell r="G2416" t="str">
            <v>-</v>
          </cell>
          <cell r="H2416" t="e">
            <v>#N/A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 t="e">
            <v>#N/A</v>
          </cell>
          <cell r="N2416">
            <v>0</v>
          </cell>
          <cell r="O2416">
            <v>0</v>
          </cell>
        </row>
        <row r="2417">
          <cell r="B2417" t="str">
            <v>3581297</v>
          </cell>
          <cell r="C2417" t="str">
            <v>Набор подсоединения бойлера HP85-100</v>
          </cell>
          <cell r="D2417" t="str">
            <v>Набор для подсоединения водонагревателя косвенного нагрева 
Состав: трехходовой клапан с электроприводом Ø1', линии подающего и обратного контура. Требуется заказ датчика температуры (код 60000454).
Для одиночной установки Genus Premium HP 85-100</v>
          </cell>
          <cell r="E2417" t="str">
            <v>DHW KIT FOR SINGLE BOILER</v>
          </cell>
          <cell r="F2417">
            <v>91.739754166666671</v>
          </cell>
          <cell r="G2417">
            <v>157.27000000000001</v>
          </cell>
          <cell r="H2417">
            <v>125.09966477272728</v>
          </cell>
          <cell r="I2417">
            <v>129.51494705882354</v>
          </cell>
          <cell r="J2417">
            <v>157.26814999999999</v>
          </cell>
          <cell r="K2417">
            <v>11008.770500000001</v>
          </cell>
          <cell r="L2417">
            <v>11008.900000000001</v>
          </cell>
          <cell r="M2417">
            <v>11008.770500000001</v>
          </cell>
          <cell r="N2417">
            <v>0</v>
          </cell>
          <cell r="O2417">
            <v>0</v>
          </cell>
        </row>
        <row r="2418">
          <cell r="B2418" t="str">
            <v>3318232</v>
          </cell>
          <cell r="C2418" t="str">
            <v>Датчик уличной температуры</v>
          </cell>
          <cell r="D2418" t="str">
            <v>Датчик уличной температуры</v>
          </cell>
          <cell r="E2418" t="str">
            <v>GENUS EXTERNAL AIR SENSOR WIRED</v>
          </cell>
          <cell r="F2418">
            <v>13.208380000000002</v>
          </cell>
          <cell r="G2418">
            <v>13.21</v>
          </cell>
          <cell r="H2418">
            <v>13.90292</v>
          </cell>
          <cell r="I2418">
            <v>5.0744400000000001</v>
          </cell>
          <cell r="J2418">
            <v>5.0744399999999992</v>
          </cell>
          <cell r="K2418">
            <v>1585.0056000000002</v>
          </cell>
          <cell r="L2418">
            <v>924.7</v>
          </cell>
          <cell r="M2418">
            <v>1223.45696</v>
          </cell>
          <cell r="N2418">
            <v>0</v>
          </cell>
          <cell r="O2418">
            <v>0</v>
          </cell>
        </row>
        <row r="2419">
          <cell r="B2419" t="str">
            <v>3318233</v>
          </cell>
          <cell r="C2419" t="str">
            <v>Приемопередатчик для усиления сигнала (д</v>
          </cell>
          <cell r="D2419" t="str">
            <v>Приемопередатчик для усиления сигнала беспроводной</v>
          </cell>
          <cell r="E2419" t="str">
            <v>RECEIVER FOR MOD DEVICES WIRELESS AR</v>
          </cell>
          <cell r="F2419">
            <v>15.432408000000001</v>
          </cell>
          <cell r="G2419">
            <v>26.46</v>
          </cell>
          <cell r="H2419">
            <v>21.044192727272726</v>
          </cell>
          <cell r="I2419">
            <v>21.78692894117647</v>
          </cell>
          <cell r="J2419">
            <v>25.720680000000002</v>
          </cell>
          <cell r="K2419">
            <v>1851.88896</v>
          </cell>
          <cell r="L2419">
            <v>1852.2</v>
          </cell>
          <cell r="M2419">
            <v>1851.88896</v>
          </cell>
          <cell r="N2419">
            <v>0</v>
          </cell>
          <cell r="O2419">
            <v>0</v>
          </cell>
        </row>
        <row r="2420">
          <cell r="B2420" t="str">
            <v>3318234</v>
          </cell>
          <cell r="C2420" t="str">
            <v>Clima Manager пульт ДУ (беспроводная вер</v>
          </cell>
          <cell r="D2420" t="str">
            <v>Clima Manager пульт ДУ (беспроводная вер</v>
          </cell>
          <cell r="E2420" t="str">
            <v>CLIMA MANAGER WIRELESS AR</v>
          </cell>
          <cell r="F2420">
            <v>17.161545833333332</v>
          </cell>
          <cell r="G2420">
            <v>29.42</v>
          </cell>
          <cell r="H2420">
            <v>23.402107954545453</v>
          </cell>
          <cell r="I2420">
            <v>24.22806470588235</v>
          </cell>
          <cell r="J2420">
            <v>41.187709999999996</v>
          </cell>
          <cell r="K2420">
            <v>2059.3854999999999</v>
          </cell>
          <cell r="L2420">
            <v>2059.4</v>
          </cell>
          <cell r="M2420">
            <v>2059.3854999999999</v>
          </cell>
          <cell r="N2420">
            <v>0</v>
          </cell>
          <cell r="O2420">
            <v>0</v>
          </cell>
        </row>
        <row r="2421">
          <cell r="B2421" t="str">
            <v>3581312</v>
          </cell>
          <cell r="C2421" t="str">
            <v>Группа безопасности TH-L 65-85 IP</v>
          </cell>
          <cell r="D2421" t="str">
            <v>Группа безопасности TH-L 65-85 IP</v>
          </cell>
          <cell r="E2421" t="str">
            <v>SAFETY VALVE + MANOMETER TH-L 65-85 IP</v>
          </cell>
          <cell r="F2421" t="str">
            <v>-</v>
          </cell>
          <cell r="G2421" t="str">
            <v>-</v>
          </cell>
          <cell r="H2421" t="e">
            <v>#N/A</v>
          </cell>
          <cell r="I2421">
            <v>0</v>
          </cell>
          <cell r="J2421">
            <v>97.285219999999995</v>
          </cell>
          <cell r="K2421">
            <v>0</v>
          </cell>
          <cell r="L2421">
            <v>0</v>
          </cell>
          <cell r="M2421" t="e">
            <v>#N/A</v>
          </cell>
          <cell r="N2421">
            <v>0</v>
          </cell>
          <cell r="O2421">
            <v>0</v>
          </cell>
        </row>
        <row r="2422">
          <cell r="B2422" t="str">
            <v>3581313</v>
          </cell>
          <cell r="C2422" t="str">
            <v>Группа безопасности TH-L 100-145 IP</v>
          </cell>
          <cell r="D2422" t="str">
            <v>Группа безопасности TH-L 100-145 IP</v>
          </cell>
          <cell r="E2422" t="str">
            <v>SAFETY VALVE + MANOMETER TH-L 100-145 IP</v>
          </cell>
          <cell r="F2422" t="str">
            <v>-</v>
          </cell>
          <cell r="G2422" t="str">
            <v>-</v>
          </cell>
          <cell r="H2422" t="e">
            <v>#N/A</v>
          </cell>
          <cell r="I2422">
            <v>0</v>
          </cell>
          <cell r="J2422">
            <v>121.17228</v>
          </cell>
          <cell r="K2422">
            <v>0</v>
          </cell>
          <cell r="L2422">
            <v>0</v>
          </cell>
          <cell r="M2422" t="e">
            <v>#N/A</v>
          </cell>
          <cell r="N2422">
            <v>0</v>
          </cell>
          <cell r="O2422">
            <v>0</v>
          </cell>
        </row>
        <row r="2423">
          <cell r="B2423" t="str">
            <v>3581349</v>
          </cell>
          <cell r="C2423" t="str">
            <v>Настенный котел R40/45</v>
          </cell>
          <cell r="D2423" t="str">
            <v xml:space="preserve">R40/45 </v>
          </cell>
          <cell r="E2423" t="str">
            <v>R40/45</v>
          </cell>
          <cell r="F2423">
            <v>0.90118000000000009</v>
          </cell>
          <cell r="G2423">
            <v>1.54</v>
          </cell>
          <cell r="H2423">
            <v>1228.8818181818183</v>
          </cell>
          <cell r="I2423">
            <v>1272.2541176470588</v>
          </cell>
          <cell r="J2423">
            <v>1544.88</v>
          </cell>
          <cell r="K2423">
            <v>108.14160000000001</v>
          </cell>
          <cell r="L2423">
            <v>107.8</v>
          </cell>
          <cell r="M2423">
            <v>108.14160000000001</v>
          </cell>
          <cell r="N2423">
            <v>0</v>
          </cell>
          <cell r="O2423">
            <v>0</v>
          </cell>
        </row>
        <row r="2424">
          <cell r="B2424" t="str">
            <v>3581363</v>
          </cell>
          <cell r="C2424" t="str">
            <v>Конденсационный котел R40, 65 (60,8) кВт</v>
          </cell>
          <cell r="D2424" t="str">
            <v xml:space="preserve">R40/65 </v>
          </cell>
          <cell r="E2424" t="str">
            <v>R40/65</v>
          </cell>
          <cell r="F2424">
            <v>0.88750666666666667</v>
          </cell>
          <cell r="G2424">
            <v>1.52</v>
          </cell>
          <cell r="H2424">
            <v>1210.2363636363636</v>
          </cell>
          <cell r="I2424">
            <v>1252.9505882352942</v>
          </cell>
          <cell r="J2424">
            <v>1521.44</v>
          </cell>
          <cell r="K2424">
            <v>106.5008</v>
          </cell>
          <cell r="L2424">
            <v>106.4</v>
          </cell>
          <cell r="M2424">
            <v>106.5008</v>
          </cell>
          <cell r="N2424">
            <v>0</v>
          </cell>
          <cell r="O2424">
            <v>0</v>
          </cell>
        </row>
        <row r="2425">
          <cell r="B2425" t="str">
            <v>3581365</v>
          </cell>
          <cell r="C2425" t="str">
            <v>R40/50</v>
          </cell>
          <cell r="D2425" t="str">
            <v xml:space="preserve">R40/50 </v>
          </cell>
          <cell r="E2425" t="str">
            <v>R40/50</v>
          </cell>
          <cell r="F2425" t="str">
            <v>-</v>
          </cell>
          <cell r="G2425" t="str">
            <v>-</v>
          </cell>
          <cell r="H2425" t="e">
            <v>#N/A</v>
          </cell>
          <cell r="I2425">
            <v>0</v>
          </cell>
          <cell r="J2425">
            <v>1534.2438200000001</v>
          </cell>
          <cell r="K2425">
            <v>0</v>
          </cell>
          <cell r="L2425">
            <v>0</v>
          </cell>
          <cell r="M2425" t="e">
            <v>#N/A</v>
          </cell>
          <cell r="N2425">
            <v>0</v>
          </cell>
          <cell r="O2425">
            <v>0</v>
          </cell>
        </row>
        <row r="2426">
          <cell r="B2426" t="str">
            <v>3581366</v>
          </cell>
          <cell r="C2426" t="str">
            <v>Конденсационный котел R40, 85 (81,1) кВт</v>
          </cell>
          <cell r="D2426" t="str">
            <v xml:space="preserve">R40/85 </v>
          </cell>
          <cell r="E2426" t="str">
            <v>R40/85</v>
          </cell>
          <cell r="F2426">
            <v>1.0909834166666665</v>
          </cell>
          <cell r="G2426">
            <v>1.87</v>
          </cell>
          <cell r="H2426">
            <v>1487.704659090909</v>
          </cell>
          <cell r="I2426">
            <v>1540.2118823529411</v>
          </cell>
          <cell r="J2426">
            <v>1657.19</v>
          </cell>
          <cell r="K2426">
            <v>130.91800999999998</v>
          </cell>
          <cell r="L2426">
            <v>130.9</v>
          </cell>
          <cell r="M2426">
            <v>130.91800999999998</v>
          </cell>
          <cell r="N2426">
            <v>0</v>
          </cell>
          <cell r="O2426">
            <v>0</v>
          </cell>
        </row>
        <row r="2427">
          <cell r="B2427" t="str">
            <v>3581367</v>
          </cell>
          <cell r="C2427" t="str">
            <v>Конденсационный котел R40, 100 (92,9) кВ</v>
          </cell>
          <cell r="D2427" t="str">
            <v xml:space="preserve">R40/100 </v>
          </cell>
          <cell r="E2427" t="str">
            <v>R40/100</v>
          </cell>
          <cell r="F2427">
            <v>1.2893579166666669</v>
          </cell>
          <cell r="G2427">
            <v>2.21</v>
          </cell>
          <cell r="H2427">
            <v>1758.2153409090911</v>
          </cell>
          <cell r="I2427">
            <v>1820.2700000000002</v>
          </cell>
          <cell r="J2427">
            <v>1820.27</v>
          </cell>
          <cell r="K2427">
            <v>154.72295000000003</v>
          </cell>
          <cell r="L2427">
            <v>154.69999999999999</v>
          </cell>
          <cell r="M2427">
            <v>154.72295000000003</v>
          </cell>
          <cell r="N2427">
            <v>0</v>
          </cell>
          <cell r="O2427">
            <v>0</v>
          </cell>
        </row>
        <row r="2428">
          <cell r="B2428" t="str">
            <v>3581368</v>
          </cell>
          <cell r="C2428" t="str">
            <v>Конденсационный котел R40, 120 (111,6) к</v>
          </cell>
          <cell r="D2428" t="str">
            <v xml:space="preserve">R40/120 </v>
          </cell>
          <cell r="E2428" t="str">
            <v>R40/120</v>
          </cell>
          <cell r="F2428">
            <v>1134.5285699999999</v>
          </cell>
          <cell r="G2428">
            <v>1944.91</v>
          </cell>
          <cell r="H2428">
            <v>1547.0844136363637</v>
          </cell>
          <cell r="I2428">
            <v>1601.6873929411765</v>
          </cell>
          <cell r="J2428">
            <v>1890.88095</v>
          </cell>
          <cell r="K2428">
            <v>136143.4284</v>
          </cell>
          <cell r="L2428">
            <v>136143.70000000001</v>
          </cell>
          <cell r="M2428">
            <v>136143.4284</v>
          </cell>
          <cell r="N2428">
            <v>0</v>
          </cell>
          <cell r="O2428">
            <v>0</v>
          </cell>
        </row>
        <row r="2429">
          <cell r="B2429" t="str">
            <v>3581369</v>
          </cell>
          <cell r="C2429" t="str">
            <v>Конденсационный котел R40, 150 (132,2) к</v>
          </cell>
          <cell r="D2429" t="str">
            <v xml:space="preserve">R40/150 </v>
          </cell>
          <cell r="E2429" t="str">
            <v>R40/150</v>
          </cell>
          <cell r="F2429">
            <v>1.1899124999999999</v>
          </cell>
          <cell r="G2429">
            <v>2.04</v>
          </cell>
          <cell r="H2429">
            <v>1622.6079545454545</v>
          </cell>
          <cell r="I2429">
            <v>1679.8764705882354</v>
          </cell>
          <cell r="J2429">
            <v>2039.85</v>
          </cell>
          <cell r="K2429">
            <v>142.7895</v>
          </cell>
          <cell r="L2429">
            <v>142.80000000000001</v>
          </cell>
          <cell r="M2429">
            <v>142.7895</v>
          </cell>
          <cell r="N2429">
            <v>0</v>
          </cell>
          <cell r="O2429">
            <v>0</v>
          </cell>
        </row>
        <row r="2430">
          <cell r="B2430" t="str">
            <v>3581381</v>
          </cell>
          <cell r="C2430" t="str">
            <v>Y-PIECE FOR NEUTRALIZATION BOX</v>
          </cell>
          <cell r="D2430" t="str">
            <v>Y-PIECE FOR NEUTRALIZATION BOX</v>
          </cell>
          <cell r="E2430" t="str">
            <v>Y-PIECE FOR NEUTRALIZATION BOX</v>
          </cell>
          <cell r="F2430" t="str">
            <v>-</v>
          </cell>
          <cell r="G2430" t="str">
            <v>-</v>
          </cell>
          <cell r="H2430" t="e">
            <v>#N/A</v>
          </cell>
          <cell r="I2430">
            <v>0</v>
          </cell>
          <cell r="J2430">
            <v>0</v>
          </cell>
          <cell r="K2430">
            <v>0</v>
          </cell>
          <cell r="L2430">
            <v>0</v>
          </cell>
          <cell r="M2430" t="e">
            <v>#N/A</v>
          </cell>
          <cell r="N2430">
            <v>0</v>
          </cell>
          <cell r="O2430">
            <v>0</v>
          </cell>
        </row>
        <row r="2431">
          <cell r="B2431" t="str">
            <v>3581387</v>
          </cell>
          <cell r="C2431" t="str">
            <v>R3404 EAA</v>
          </cell>
          <cell r="D2431" t="str">
            <v>R3404 EAA</v>
          </cell>
          <cell r="E2431" t="str">
            <v>R3404 EAA</v>
          </cell>
          <cell r="F2431">
            <v>4784.1340416666662</v>
          </cell>
          <cell r="G2431">
            <v>8201.3700000000008</v>
          </cell>
          <cell r="H2431">
            <v>6523.8191477272721</v>
          </cell>
          <cell r="I2431">
            <v>6754.0715882352933</v>
          </cell>
          <cell r="J2431">
            <v>0</v>
          </cell>
          <cell r="K2431">
            <v>574096.08499999996</v>
          </cell>
          <cell r="L2431">
            <v>574095.9</v>
          </cell>
          <cell r="M2431">
            <v>574096.08499999996</v>
          </cell>
          <cell r="N2431">
            <v>0</v>
          </cell>
          <cell r="O2431">
            <v>0</v>
          </cell>
        </row>
        <row r="2432">
          <cell r="B2432" t="str">
            <v>3581390</v>
          </cell>
          <cell r="C2432" t="str">
            <v>DRAUGHT STABILIZER Z150S</v>
          </cell>
          <cell r="D2432" t="str">
            <v>DRAUGHT STABILIZER Z150S</v>
          </cell>
          <cell r="E2432" t="str">
            <v>DRAUGHT STABILIZER Z150S</v>
          </cell>
          <cell r="F2432" t="str">
            <v>-</v>
          </cell>
          <cell r="G2432" t="str">
            <v>-</v>
          </cell>
          <cell r="H2432" t="e">
            <v>#N/A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 t="e">
            <v>#N/A</v>
          </cell>
          <cell r="N2432">
            <v>0</v>
          </cell>
          <cell r="O2432">
            <v>0</v>
          </cell>
        </row>
        <row r="2433">
          <cell r="B2433" t="str">
            <v>3581391</v>
          </cell>
          <cell r="C2433" t="str">
            <v>DRAUGHT STABILIZER Z180S</v>
          </cell>
          <cell r="D2433" t="str">
            <v>DRAUGHT STABILIZER Z180S</v>
          </cell>
          <cell r="E2433" t="str">
            <v>DRAUGHT STABILIZER Z180S</v>
          </cell>
          <cell r="F2433" t="str">
            <v>-</v>
          </cell>
          <cell r="G2433" t="str">
            <v>-</v>
          </cell>
          <cell r="H2433" t="e">
            <v>#N/A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 t="e">
            <v>#N/A</v>
          </cell>
          <cell r="N2433">
            <v>0</v>
          </cell>
          <cell r="O2433">
            <v>0</v>
          </cell>
        </row>
        <row r="2434">
          <cell r="B2434" t="str">
            <v>3581392</v>
          </cell>
          <cell r="C2434" t="str">
            <v>Гидравлический разделитель ДУО DN300</v>
          </cell>
          <cell r="D2434" t="str">
            <v>Гидравлический разделитель ДУО DN300</v>
          </cell>
          <cell r="E2434" t="str">
            <v>DUO HEADER DN300</v>
          </cell>
          <cell r="F2434">
            <v>565.43113000000005</v>
          </cell>
          <cell r="G2434">
            <v>521.37</v>
          </cell>
          <cell r="H2434">
            <v>610.19387000000006</v>
          </cell>
          <cell r="I2434">
            <v>514.92833999999993</v>
          </cell>
          <cell r="J2434">
            <v>500.29759999999999</v>
          </cell>
          <cell r="K2434">
            <v>67851.7356</v>
          </cell>
          <cell r="L2434">
            <v>36495.9</v>
          </cell>
          <cell r="M2434">
            <v>53697.060560000005</v>
          </cell>
          <cell r="N2434">
            <v>0</v>
          </cell>
          <cell r="O2434">
            <v>0</v>
          </cell>
        </row>
        <row r="2435">
          <cell r="B2435" t="str">
            <v>3581393</v>
          </cell>
          <cell r="C2435" t="str">
            <v>Гидравлический разделитель МОНО DN250</v>
          </cell>
          <cell r="D2435" t="str">
            <v>Гидравлический разделитель МОНО DN250</v>
          </cell>
          <cell r="E2435" t="str">
            <v>MONO HEADER DN250 (DVA105)</v>
          </cell>
          <cell r="F2435">
            <v>278.12478166666665</v>
          </cell>
          <cell r="G2435">
            <v>476.79</v>
          </cell>
          <cell r="H2435">
            <v>557.27548999999999</v>
          </cell>
          <cell r="I2435">
            <v>470.34081000000003</v>
          </cell>
          <cell r="J2435">
            <v>457.10471000000001</v>
          </cell>
          <cell r="K2435">
            <v>33374.9738</v>
          </cell>
          <cell r="L2435">
            <v>33375.300000000003</v>
          </cell>
          <cell r="M2435">
            <v>49040.243119999999</v>
          </cell>
          <cell r="N2435">
            <v>0</v>
          </cell>
          <cell r="O2435">
            <v>0</v>
          </cell>
        </row>
        <row r="2436">
          <cell r="B2436" t="str">
            <v>3581403</v>
          </cell>
          <cell r="C2436" t="str">
            <v>TRIGON L 65 STANDARD</v>
          </cell>
          <cell r="D2436" t="str">
            <v>TRIGON L 65 STANDARD газовый котёл</v>
          </cell>
          <cell r="E2436" t="str">
            <v>TRIGON L 65 STANDARD</v>
          </cell>
          <cell r="F2436" t="str">
            <v>-</v>
          </cell>
          <cell r="G2436" t="str">
            <v>-</v>
          </cell>
          <cell r="H2436" t="e">
            <v>#N/A</v>
          </cell>
          <cell r="I2436">
            <v>0</v>
          </cell>
          <cell r="J2436">
            <v>1618.5873100000001</v>
          </cell>
          <cell r="K2436">
            <v>0</v>
          </cell>
          <cell r="L2436">
            <v>0</v>
          </cell>
          <cell r="M2436" t="e">
            <v>#N/A</v>
          </cell>
          <cell r="N2436">
            <v>0</v>
          </cell>
          <cell r="O2436">
            <v>0</v>
          </cell>
        </row>
        <row r="2437">
          <cell r="B2437" t="str">
            <v>3581404</v>
          </cell>
          <cell r="C2437" t="str">
            <v>TRIGON L 85 STANDARD</v>
          </cell>
          <cell r="D2437" t="str">
            <v>TRIGON L 85 STANDARD газовый котёл</v>
          </cell>
          <cell r="E2437" t="str">
            <v>TRIGON L 85 STANDARD</v>
          </cell>
          <cell r="F2437" t="str">
            <v>-</v>
          </cell>
          <cell r="G2437" t="str">
            <v>-</v>
          </cell>
          <cell r="H2437" t="e">
            <v>#N/A</v>
          </cell>
          <cell r="I2437">
            <v>0</v>
          </cell>
          <cell r="J2437">
            <v>1755.5847099999999</v>
          </cell>
          <cell r="K2437">
            <v>0</v>
          </cell>
          <cell r="L2437">
            <v>0</v>
          </cell>
          <cell r="M2437" t="e">
            <v>#N/A</v>
          </cell>
          <cell r="N2437">
            <v>0</v>
          </cell>
          <cell r="O2437">
            <v>0</v>
          </cell>
        </row>
        <row r="2438">
          <cell r="B2438" t="str">
            <v>3581405</v>
          </cell>
          <cell r="C2438" t="str">
            <v>TRIGON L 100 STANDARD</v>
          </cell>
          <cell r="D2438" t="str">
            <v>TRIGON L 100 STANDARD газовый котёл</v>
          </cell>
          <cell r="E2438" t="str">
            <v>TRIGON L 100 STANDARD</v>
          </cell>
          <cell r="F2438" t="str">
            <v>-</v>
          </cell>
          <cell r="G2438" t="str">
            <v>-</v>
          </cell>
          <cell r="H2438" t="e">
            <v>#N/A</v>
          </cell>
          <cell r="I2438">
            <v>0</v>
          </cell>
          <cell r="J2438">
            <v>1849.1455900000001</v>
          </cell>
          <cell r="K2438">
            <v>0</v>
          </cell>
          <cell r="L2438">
            <v>0</v>
          </cell>
          <cell r="M2438" t="e">
            <v>#N/A</v>
          </cell>
          <cell r="N2438">
            <v>0</v>
          </cell>
          <cell r="O2438">
            <v>0</v>
          </cell>
        </row>
        <row r="2439">
          <cell r="B2439" t="str">
            <v>3581406</v>
          </cell>
          <cell r="C2439" t="str">
            <v>TRIGON L 120 STANDARD</v>
          </cell>
          <cell r="D2439" t="str">
            <v>TRIGON L 120 STANDARD газовый котёл</v>
          </cell>
          <cell r="E2439" t="str">
            <v>TRIGON L 120 STANDARD</v>
          </cell>
          <cell r="F2439" t="str">
            <v>-</v>
          </cell>
          <cell r="G2439" t="str">
            <v>-</v>
          </cell>
          <cell r="H2439" t="e">
            <v>#N/A</v>
          </cell>
          <cell r="I2439">
            <v>0</v>
          </cell>
          <cell r="J2439">
            <v>2161.2322400000003</v>
          </cell>
          <cell r="K2439">
            <v>0</v>
          </cell>
          <cell r="L2439">
            <v>0</v>
          </cell>
          <cell r="M2439" t="e">
            <v>#N/A</v>
          </cell>
          <cell r="N2439">
            <v>0</v>
          </cell>
          <cell r="O2439">
            <v>0</v>
          </cell>
        </row>
        <row r="2440">
          <cell r="B2440" t="str">
            <v>3581407</v>
          </cell>
          <cell r="C2440" t="str">
            <v>TRIGON L 65 WITH INTEGR. PHE</v>
          </cell>
          <cell r="D2440" t="str">
            <v>TRIGON L 65 WITH INTEGR. PHE газовый котёл</v>
          </cell>
          <cell r="E2440" t="str">
            <v>TRIGON L 65 WITH INTEGR. PHE</v>
          </cell>
          <cell r="F2440" t="str">
            <v>-</v>
          </cell>
          <cell r="G2440" t="str">
            <v>-</v>
          </cell>
          <cell r="H2440" t="e">
            <v>#N/A</v>
          </cell>
          <cell r="I2440">
            <v>0</v>
          </cell>
          <cell r="J2440">
            <v>1966.0198</v>
          </cell>
          <cell r="K2440">
            <v>0</v>
          </cell>
          <cell r="L2440">
            <v>0</v>
          </cell>
          <cell r="M2440" t="e">
            <v>#N/A</v>
          </cell>
          <cell r="N2440">
            <v>0</v>
          </cell>
          <cell r="O2440">
            <v>0</v>
          </cell>
        </row>
        <row r="2441">
          <cell r="B2441" t="str">
            <v>3581408</v>
          </cell>
          <cell r="C2441" t="str">
            <v>TRIGON L 85 WITH INTEGR. PHE</v>
          </cell>
          <cell r="D2441" t="str">
            <v>TRIGON L 85 WITH INTEGR. PHE газовый котёл</v>
          </cell>
          <cell r="E2441" t="str">
            <v>TRIGON L 85 WITH INTEGR. PHE</v>
          </cell>
          <cell r="F2441" t="str">
            <v>-</v>
          </cell>
          <cell r="G2441" t="str">
            <v>-</v>
          </cell>
          <cell r="H2441" t="e">
            <v>#N/A</v>
          </cell>
          <cell r="I2441">
            <v>0</v>
          </cell>
          <cell r="J2441">
            <v>2103.0172000000002</v>
          </cell>
          <cell r="K2441">
            <v>0</v>
          </cell>
          <cell r="L2441">
            <v>0</v>
          </cell>
          <cell r="M2441" t="e">
            <v>#N/A</v>
          </cell>
          <cell r="N2441">
            <v>0</v>
          </cell>
          <cell r="O2441">
            <v>0</v>
          </cell>
        </row>
        <row r="2442">
          <cell r="B2442" t="str">
            <v>3581409</v>
          </cell>
          <cell r="C2442" t="str">
            <v>TRIGON L 100 WITH INTEGR. PHE</v>
          </cell>
          <cell r="D2442" t="str">
            <v>TRIGON L 100 WITH INTEGR. PHE газовый котёл</v>
          </cell>
          <cell r="E2442" t="str">
            <v>TRIGON L 100 WITH INTEGR. PHE</v>
          </cell>
          <cell r="F2442" t="str">
            <v>-</v>
          </cell>
          <cell r="G2442" t="str">
            <v>-</v>
          </cell>
          <cell r="H2442" t="e">
            <v>#N/A</v>
          </cell>
          <cell r="I2442">
            <v>0</v>
          </cell>
          <cell r="J2442">
            <v>2238.6787200000003</v>
          </cell>
          <cell r="K2442">
            <v>0</v>
          </cell>
          <cell r="L2442">
            <v>0</v>
          </cell>
          <cell r="M2442" t="e">
            <v>#N/A</v>
          </cell>
          <cell r="N2442">
            <v>0</v>
          </cell>
          <cell r="O2442">
            <v>0</v>
          </cell>
        </row>
        <row r="2443">
          <cell r="B2443" t="str">
            <v>3581410</v>
          </cell>
          <cell r="C2443" t="str">
            <v>TRIGON L 120 WITH INTEGR. PHE</v>
          </cell>
          <cell r="D2443" t="str">
            <v>TRIGON L 120 WITH INTEGR. PHE газовый котёл</v>
          </cell>
          <cell r="E2443" t="str">
            <v>TRIGON L 120 WITH INTEGR. PHE</v>
          </cell>
          <cell r="F2443" t="str">
            <v>-</v>
          </cell>
          <cell r="G2443" t="str">
            <v>-</v>
          </cell>
          <cell r="H2443" t="e">
            <v>#N/A</v>
          </cell>
          <cell r="I2443">
            <v>0</v>
          </cell>
          <cell r="J2443">
            <v>2550.7653700000001</v>
          </cell>
          <cell r="K2443">
            <v>0</v>
          </cell>
          <cell r="L2443">
            <v>0</v>
          </cell>
          <cell r="M2443" t="e">
            <v>#N/A</v>
          </cell>
          <cell r="N2443">
            <v>0</v>
          </cell>
          <cell r="O2443">
            <v>0</v>
          </cell>
        </row>
        <row r="2444">
          <cell r="B2444" t="str">
            <v>3581411</v>
          </cell>
          <cell r="C2444" t="str">
            <v>TRIGON L 65 WITH INTEGR. HEADE</v>
          </cell>
          <cell r="D2444" t="str">
            <v>TRIGON L 65 WITH INTEGR. HEADER газовый котёл</v>
          </cell>
          <cell r="E2444" t="str">
            <v>TRIGON L 65 WITH INTEGR. HEADER</v>
          </cell>
          <cell r="F2444" t="str">
            <v>-</v>
          </cell>
          <cell r="G2444" t="str">
            <v>-</v>
          </cell>
          <cell r="H2444" t="e">
            <v>#N/A</v>
          </cell>
          <cell r="I2444">
            <v>0</v>
          </cell>
          <cell r="J2444">
            <v>1775.63113</v>
          </cell>
          <cell r="K2444">
            <v>0</v>
          </cell>
          <cell r="L2444">
            <v>0</v>
          </cell>
          <cell r="M2444" t="e">
            <v>#N/A</v>
          </cell>
          <cell r="N2444">
            <v>0</v>
          </cell>
          <cell r="O2444">
            <v>0</v>
          </cell>
        </row>
        <row r="2445">
          <cell r="B2445" t="str">
            <v>3581412</v>
          </cell>
          <cell r="C2445" t="str">
            <v>TRIGON L 85 WITH INTEGR. HEADE</v>
          </cell>
          <cell r="D2445" t="str">
            <v>TRIGON L 85 WITH INTEGR. HEADER газовый котёл</v>
          </cell>
          <cell r="E2445" t="str">
            <v>TRIGON L 85 WITH INTEGR. HEADER</v>
          </cell>
          <cell r="F2445" t="str">
            <v>-</v>
          </cell>
          <cell r="G2445" t="str">
            <v>-</v>
          </cell>
          <cell r="H2445" t="e">
            <v>#N/A</v>
          </cell>
          <cell r="I2445">
            <v>0</v>
          </cell>
          <cell r="J2445">
            <v>1912.62853</v>
          </cell>
          <cell r="K2445">
            <v>0</v>
          </cell>
          <cell r="L2445">
            <v>0</v>
          </cell>
          <cell r="M2445" t="e">
            <v>#N/A</v>
          </cell>
          <cell r="N2445">
            <v>0</v>
          </cell>
          <cell r="O2445">
            <v>0</v>
          </cell>
        </row>
        <row r="2446">
          <cell r="B2446" t="str">
            <v>3581413</v>
          </cell>
          <cell r="C2446" t="str">
            <v>TRIGON L 100 WITH INTEGR. HEAD</v>
          </cell>
          <cell r="D2446" t="str">
            <v>TRIGON L 100 WITH INTEGR. HEADER газовый котёл</v>
          </cell>
          <cell r="E2446" t="str">
            <v>TRIGON L 100 WITH INTEGR. HEADER</v>
          </cell>
          <cell r="F2446" t="str">
            <v>-</v>
          </cell>
          <cell r="G2446" t="str">
            <v>-</v>
          </cell>
          <cell r="H2446" t="e">
            <v>#N/A</v>
          </cell>
          <cell r="I2446">
            <v>0</v>
          </cell>
          <cell r="J2446">
            <v>2007.45264</v>
          </cell>
          <cell r="K2446">
            <v>0</v>
          </cell>
          <cell r="L2446">
            <v>0</v>
          </cell>
          <cell r="M2446" t="e">
            <v>#N/A</v>
          </cell>
          <cell r="N2446">
            <v>0</v>
          </cell>
          <cell r="O2446">
            <v>0</v>
          </cell>
        </row>
        <row r="2447">
          <cell r="B2447" t="str">
            <v>3581414</v>
          </cell>
          <cell r="C2447" t="str">
            <v>TRIGON L 120 WITH INTEGR. HEAD</v>
          </cell>
          <cell r="D2447" t="str">
            <v>TRIGON L 120 WITH INTEGR. HEADER газовый котёл</v>
          </cell>
          <cell r="E2447" t="str">
            <v>TRIGON L 120 WITH INTEGR. HEADER</v>
          </cell>
          <cell r="F2447" t="str">
            <v>-</v>
          </cell>
          <cell r="G2447" t="str">
            <v>-</v>
          </cell>
          <cell r="H2447" t="e">
            <v>#N/A</v>
          </cell>
          <cell r="I2447">
            <v>0</v>
          </cell>
          <cell r="J2447">
            <v>2319.5392900000002</v>
          </cell>
          <cell r="K2447">
            <v>0</v>
          </cell>
          <cell r="L2447">
            <v>0</v>
          </cell>
          <cell r="M2447" t="e">
            <v>#N/A</v>
          </cell>
          <cell r="N2447">
            <v>0</v>
          </cell>
          <cell r="O2447">
            <v>0</v>
          </cell>
        </row>
        <row r="2448">
          <cell r="B2448" t="str">
            <v>3581417</v>
          </cell>
          <cell r="C2448" t="str">
            <v>GENUS PREMIUM EVO HP 85 котёл конденс.</v>
          </cell>
          <cell r="D2448" t="str">
            <v>GENUS PREMIUM EVO HP 85 котёл конденсационный</v>
          </cell>
          <cell r="E2448" t="str">
            <v>GENUS PREMIUM EVO HP 85KW</v>
          </cell>
          <cell r="F2448">
            <v>756.10797500000001</v>
          </cell>
          <cell r="G2448">
            <v>1296.19</v>
          </cell>
          <cell r="H2448">
            <v>1031.0563295454544</v>
          </cell>
          <cell r="I2448">
            <v>1067.4465529411764</v>
          </cell>
          <cell r="J2448">
            <v>1296.1851000000001</v>
          </cell>
          <cell r="K2448">
            <v>90732.956999999995</v>
          </cell>
          <cell r="L2448">
            <v>90733.3</v>
          </cell>
          <cell r="M2448">
            <v>90732.956999999995</v>
          </cell>
          <cell r="N2448">
            <v>0</v>
          </cell>
          <cell r="O2448">
            <v>0</v>
          </cell>
        </row>
        <row r="2449">
          <cell r="B2449" t="str">
            <v>3581418</v>
          </cell>
          <cell r="C2449" t="str">
            <v>GENUS PREMIUM EVO HP 100 котёл конденс.</v>
          </cell>
          <cell r="D2449" t="str">
            <v>GENUS PREMIUM EVO HP 100 котёл конденсационный</v>
          </cell>
          <cell r="E2449" t="str">
            <v>GENUS PREMIUM EVO HP 100KW</v>
          </cell>
          <cell r="F2449">
            <v>892.19308333333333</v>
          </cell>
          <cell r="G2449">
            <v>1529.47</v>
          </cell>
          <cell r="H2449">
            <v>1216.6269318181819</v>
          </cell>
          <cell r="I2449">
            <v>1259.5667058823528</v>
          </cell>
          <cell r="J2449">
            <v>1355.23</v>
          </cell>
          <cell r="K2449">
            <v>107063.17</v>
          </cell>
          <cell r="L2449">
            <v>107062.90000000001</v>
          </cell>
          <cell r="M2449">
            <v>107063.17</v>
          </cell>
          <cell r="N2449">
            <v>0</v>
          </cell>
          <cell r="O2449">
            <v>0</v>
          </cell>
        </row>
        <row r="2450">
          <cell r="B2450" t="str">
            <v>3581419</v>
          </cell>
          <cell r="C2450" t="str">
            <v>GENUS PREMIUM EVO HP 115 котёл конденс.</v>
          </cell>
          <cell r="D2450" t="str">
            <v>GENUS PREMIUM EVO HP 115 котёл конденсационный</v>
          </cell>
          <cell r="E2450" t="str">
            <v>GENUS PREMIUM EVO HP 115KW</v>
          </cell>
          <cell r="F2450">
            <v>1029.37235025</v>
          </cell>
          <cell r="G2450">
            <v>1764.64</v>
          </cell>
          <cell r="H2450">
            <v>1403.6895685227273</v>
          </cell>
          <cell r="I2450">
            <v>1453.2315532941177</v>
          </cell>
          <cell r="J2450">
            <v>1563.60357</v>
          </cell>
          <cell r="K2450">
            <v>123524.68203</v>
          </cell>
          <cell r="L2450">
            <v>123524.8</v>
          </cell>
          <cell r="M2450">
            <v>123524.68203</v>
          </cell>
          <cell r="N2450">
            <v>0</v>
          </cell>
          <cell r="O2450">
            <v>0</v>
          </cell>
        </row>
        <row r="2451">
          <cell r="B2451" t="str">
            <v>3581420</v>
          </cell>
          <cell r="C2451" t="str">
            <v>GENUS PREMIUM EVO HP 150 котёл конденс.</v>
          </cell>
          <cell r="D2451" t="str">
            <v>GENUS PREMIUM EVO HP 150 котёл конденсационный</v>
          </cell>
          <cell r="E2451" t="str">
            <v>GENUS PREMIUM EVO HP 150KW</v>
          </cell>
          <cell r="F2451">
            <v>1200.2029048333336</v>
          </cell>
          <cell r="G2451">
            <v>2057.4899999999998</v>
          </cell>
          <cell r="H2451">
            <v>1636.6403247727276</v>
          </cell>
          <cell r="I2451">
            <v>1694.4041009411767</v>
          </cell>
          <cell r="J2451">
            <v>1823.09302</v>
          </cell>
          <cell r="K2451">
            <v>144024.34858000002</v>
          </cell>
          <cell r="L2451">
            <v>144024.29999999999</v>
          </cell>
          <cell r="M2451">
            <v>144024.34858000002</v>
          </cell>
          <cell r="N2451">
            <v>0</v>
          </cell>
          <cell r="O2451">
            <v>0</v>
          </cell>
        </row>
        <row r="2452">
          <cell r="B2452" t="str">
            <v>3581421</v>
          </cell>
          <cell r="C2452" t="str">
            <v>TALIA GREEN SYSTEM EVO HP 45KW</v>
          </cell>
          <cell r="D2452" t="str">
            <v>TALIA GREEN SYSTEM EVO HP 45KW котёл</v>
          </cell>
          <cell r="E2452" t="str">
            <v>TALIA GREEN SYSTEM EVO HP 45KW</v>
          </cell>
          <cell r="F2452">
            <v>543.663498</v>
          </cell>
          <cell r="G2452">
            <v>931.99</v>
          </cell>
          <cell r="H2452">
            <v>741.35931545454548</v>
          </cell>
          <cell r="I2452">
            <v>767.52493835294115</v>
          </cell>
          <cell r="J2452">
            <v>742.87282999999991</v>
          </cell>
          <cell r="K2452">
            <v>65239.619760000001</v>
          </cell>
          <cell r="L2452">
            <v>65239.3</v>
          </cell>
          <cell r="M2452">
            <v>65239.619760000001</v>
          </cell>
          <cell r="N2452">
            <v>0</v>
          </cell>
          <cell r="O2452">
            <v>0</v>
          </cell>
        </row>
        <row r="2453">
          <cell r="B2453" t="str">
            <v>3581422</v>
          </cell>
          <cell r="C2453" t="str">
            <v>TALIA GREEN SYSTEM EVO HP 65KW</v>
          </cell>
          <cell r="D2453" t="str">
            <v>TALIA GREEN SYSTEM EVO HP 65KW котёл</v>
          </cell>
          <cell r="E2453" t="str">
            <v>TALIA GREEN SYSTEM EVO HP 65KW</v>
          </cell>
          <cell r="F2453">
            <v>1014.57278</v>
          </cell>
          <cell r="G2453">
            <v>1014.57</v>
          </cell>
          <cell r="H2453">
            <v>1014.57278</v>
          </cell>
          <cell r="I2453">
            <v>1014.57278</v>
          </cell>
          <cell r="J2453">
            <v>1014.5727800000001</v>
          </cell>
          <cell r="K2453">
            <v>121748.73359999999</v>
          </cell>
          <cell r="L2453">
            <v>71019.900000000009</v>
          </cell>
          <cell r="M2453">
            <v>89282.404639999993</v>
          </cell>
          <cell r="N2453">
            <v>0</v>
          </cell>
          <cell r="O2453">
            <v>0</v>
          </cell>
        </row>
        <row r="2454">
          <cell r="B2454" t="str">
            <v>3581423</v>
          </cell>
          <cell r="C2454" t="str">
            <v>TALIA GREEN SYSTEM EVO HP 85KW</v>
          </cell>
          <cell r="D2454" t="str">
            <v>TALIA GREEN SYSTEM EVO HP 85KW котёл</v>
          </cell>
          <cell r="E2454" t="str">
            <v>TALIA GREEN SYSTEM EVO HP 85KW</v>
          </cell>
          <cell r="F2454">
            <v>769.68449999999996</v>
          </cell>
          <cell r="G2454">
            <v>1319.46</v>
          </cell>
          <cell r="H2454">
            <v>1049.5697727272727</v>
          </cell>
          <cell r="I2454">
            <v>1086.6134117647059</v>
          </cell>
          <cell r="J2454">
            <v>1282.8074999999999</v>
          </cell>
          <cell r="K2454">
            <v>92362.14</v>
          </cell>
          <cell r="L2454">
            <v>92362.2</v>
          </cell>
          <cell r="M2454">
            <v>92362.14</v>
          </cell>
          <cell r="N2454">
            <v>0</v>
          </cell>
          <cell r="O2454">
            <v>0</v>
          </cell>
        </row>
        <row r="2455">
          <cell r="B2455" t="str">
            <v>3581424</v>
          </cell>
          <cell r="C2455" t="str">
            <v>TALIA GREEN SYSTEM EVO HP 100KW</v>
          </cell>
          <cell r="D2455" t="str">
            <v>TALIA GREEN SYSTEM EVO HP 100KW котёл</v>
          </cell>
          <cell r="E2455" t="str">
            <v>TALIA GREEN SYSTEM EVO HP 100KW</v>
          </cell>
          <cell r="F2455">
            <v>883.8935605833334</v>
          </cell>
          <cell r="G2455">
            <v>1515.25</v>
          </cell>
          <cell r="H2455">
            <v>1205.3094007954546</v>
          </cell>
          <cell r="I2455">
            <v>1247.8497325882354</v>
          </cell>
          <cell r="J2455">
            <v>1342.6231299999999</v>
          </cell>
          <cell r="K2455">
            <v>106067.22727</v>
          </cell>
          <cell r="L2455">
            <v>106067.5</v>
          </cell>
          <cell r="M2455">
            <v>106067.22727</v>
          </cell>
          <cell r="N2455">
            <v>0</v>
          </cell>
          <cell r="O2455">
            <v>0</v>
          </cell>
        </row>
        <row r="2456">
          <cell r="B2456" t="str">
            <v>3581425</v>
          </cell>
          <cell r="C2456" t="str">
            <v>TALIA GREEN SYSTEM EVO HP 115KW</v>
          </cell>
          <cell r="D2456" t="str">
            <v xml:space="preserve">TALIA GREEN SYSTEM EVO HP 115KW </v>
          </cell>
          <cell r="E2456" t="str">
            <v>TALIA GREEN SYSTEM EVO HP 115KW</v>
          </cell>
          <cell r="F2456">
            <v>1021.0664811666666</v>
          </cell>
          <cell r="G2456">
            <v>1750.4</v>
          </cell>
          <cell r="H2456">
            <v>1392.3633834090908</v>
          </cell>
          <cell r="I2456">
            <v>1441.5056204705882</v>
          </cell>
          <cell r="J2456">
            <v>1550.9870600000002</v>
          </cell>
          <cell r="K2456">
            <v>122527.97773999999</v>
          </cell>
          <cell r="L2456">
            <v>122528</v>
          </cell>
          <cell r="M2456">
            <v>122527.97773999999</v>
          </cell>
          <cell r="N2456">
            <v>0</v>
          </cell>
          <cell r="O2456">
            <v>0</v>
          </cell>
        </row>
        <row r="2457">
          <cell r="B2457" t="str">
            <v>3581426</v>
          </cell>
          <cell r="C2457" t="str">
            <v>TALIA GREEN SYSTEM EVO HP 150KW</v>
          </cell>
          <cell r="D2457" t="str">
            <v xml:space="preserve">TALIA GREEN SYSTEM EVO HP 150KW </v>
          </cell>
          <cell r="E2457" t="str">
            <v>TALIA GREEN SYSTEM EVO HP 150KW</v>
          </cell>
          <cell r="F2457">
            <v>1099.3630559999999</v>
          </cell>
          <cell r="G2457">
            <v>1884.62</v>
          </cell>
          <cell r="H2457">
            <v>1499.1314400000001</v>
          </cell>
          <cell r="I2457">
            <v>1552.0419614117648</v>
          </cell>
          <cell r="J2457">
            <v>1832.2717600000001</v>
          </cell>
          <cell r="K2457">
            <v>131923.56672</v>
          </cell>
          <cell r="L2457">
            <v>131923.4</v>
          </cell>
          <cell r="M2457">
            <v>131923.56672</v>
          </cell>
          <cell r="N2457">
            <v>0</v>
          </cell>
          <cell r="O2457">
            <v>0</v>
          </cell>
        </row>
        <row r="2458">
          <cell r="B2458" t="str">
            <v>3581500</v>
          </cell>
          <cell r="C2458" t="str">
            <v>R3401 ELCO STANDARD газовый котёл</v>
          </cell>
          <cell r="D2458" t="str">
            <v>R3401 ELCO STANDARD газовый котёл</v>
          </cell>
          <cell r="E2458" t="str">
            <v>R3401 ELCO STANDARD</v>
          </cell>
          <cell r="F2458">
            <v>5772.9342956666669</v>
          </cell>
          <cell r="G2458">
            <v>9896.4599999999991</v>
          </cell>
          <cell r="H2458">
            <v>7872.1831304545458</v>
          </cell>
          <cell r="I2458">
            <v>8150.0248880000008</v>
          </cell>
          <cell r="J2458">
            <v>8769.0141199999998</v>
          </cell>
          <cell r="K2458">
            <v>692752.11548000004</v>
          </cell>
          <cell r="L2458">
            <v>692752.2</v>
          </cell>
          <cell r="M2458">
            <v>692752.11548000004</v>
          </cell>
          <cell r="N2458">
            <v>0</v>
          </cell>
          <cell r="O2458">
            <v>0</v>
          </cell>
        </row>
        <row r="2459">
          <cell r="B2459" t="str">
            <v>3581501</v>
          </cell>
          <cell r="C2459" t="str">
            <v>R3402 ELCO STANDARD газовый котёл</v>
          </cell>
          <cell r="D2459" t="str">
            <v>R3402 ELCO STANDARD газовый котёл</v>
          </cell>
          <cell r="E2459" t="str">
            <v>R3402 ELCO STANDARD</v>
          </cell>
          <cell r="F2459">
            <v>5923.8065272499998</v>
          </cell>
          <cell r="G2459">
            <v>10155.1</v>
          </cell>
          <cell r="H2459">
            <v>8077.9179917045458</v>
          </cell>
          <cell r="I2459">
            <v>8363.020979647059</v>
          </cell>
          <cell r="J2459">
            <v>8998.1871300000003</v>
          </cell>
          <cell r="K2459">
            <v>710856.78327000001</v>
          </cell>
          <cell r="L2459">
            <v>710857</v>
          </cell>
          <cell r="M2459">
            <v>710856.78327000001</v>
          </cell>
          <cell r="N2459">
            <v>0</v>
          </cell>
          <cell r="O2459">
            <v>0</v>
          </cell>
        </row>
        <row r="2460">
          <cell r="B2460" t="str">
            <v>3581502</v>
          </cell>
          <cell r="C2460" t="str">
            <v>R3403 ELCO STANDARD газовый котёл</v>
          </cell>
          <cell r="D2460" t="str">
            <v>R3403 ELCO STANDARD газовый котёл</v>
          </cell>
          <cell r="E2460" t="str">
            <v>R3403 ELCO STANDARD</v>
          </cell>
          <cell r="F2460">
            <v>6686.6999550833334</v>
          </cell>
          <cell r="G2460">
            <v>11462.91</v>
          </cell>
          <cell r="H2460">
            <v>9118.2272114772732</v>
          </cell>
          <cell r="I2460">
            <v>9440.0469954117652</v>
          </cell>
          <cell r="J2460">
            <v>10157.01259</v>
          </cell>
          <cell r="K2460">
            <v>802403.99461000005</v>
          </cell>
          <cell r="L2460">
            <v>802403.7</v>
          </cell>
          <cell r="M2460">
            <v>802403.99461000005</v>
          </cell>
          <cell r="N2460">
            <v>0</v>
          </cell>
          <cell r="O2460">
            <v>0</v>
          </cell>
        </row>
        <row r="2461">
          <cell r="B2461" t="str">
            <v>3581503</v>
          </cell>
          <cell r="C2461" t="str">
            <v>R3404 ELCO STANDARD газовый котёл</v>
          </cell>
          <cell r="D2461" t="str">
            <v>R3404 ELCO STANDARD газовый котёл</v>
          </cell>
          <cell r="E2461" t="str">
            <v>R3404 ELCO STANDARD</v>
          </cell>
          <cell r="F2461">
            <v>6918.3543333333337</v>
          </cell>
          <cell r="G2461">
            <v>11860.04</v>
          </cell>
          <cell r="H2461">
            <v>9434.119545454545</v>
          </cell>
          <cell r="I2461">
            <v>9767.0884705882363</v>
          </cell>
          <cell r="J2461">
            <v>10.508892658227849</v>
          </cell>
          <cell r="K2461">
            <v>830202.52</v>
          </cell>
          <cell r="L2461">
            <v>830.19999999999993</v>
          </cell>
          <cell r="M2461">
            <v>830.20252000000005</v>
          </cell>
          <cell r="N2461">
            <v>0</v>
          </cell>
          <cell r="O2461">
            <v>0</v>
          </cell>
        </row>
        <row r="2462">
          <cell r="B2462" t="str">
            <v>3581504</v>
          </cell>
          <cell r="C2462" t="str">
            <v>R3405 ELCO STANDARD газовый котёл</v>
          </cell>
          <cell r="D2462" t="str">
            <v>R3405 ELCO STANDARD газовый котёл</v>
          </cell>
          <cell r="E2462" t="str">
            <v>R3405 ELCO STANDARD</v>
          </cell>
          <cell r="F2462">
            <v>7189.9142801666667</v>
          </cell>
          <cell r="G2462">
            <v>12325.57</v>
          </cell>
          <cell r="H2462">
            <v>9804.4285638636375</v>
          </cell>
          <cell r="I2462">
            <v>10150.467219058824</v>
          </cell>
          <cell r="J2462">
            <v>10921.388780000001</v>
          </cell>
          <cell r="K2462">
            <v>862789.71362000005</v>
          </cell>
          <cell r="L2462">
            <v>862789.9</v>
          </cell>
          <cell r="M2462">
            <v>862789.71362000005</v>
          </cell>
          <cell r="N2462">
            <v>0</v>
          </cell>
          <cell r="O2462">
            <v>0</v>
          </cell>
        </row>
        <row r="2463">
          <cell r="B2463" t="str">
            <v>3581505</v>
          </cell>
          <cell r="C2463" t="str">
            <v>R3406 ELCO STANDARD газовый котёл</v>
          </cell>
          <cell r="D2463" t="str">
            <v>R3406 ELCO STANDARD газовый котёл</v>
          </cell>
          <cell r="E2463" t="str">
            <v>R3406 ELCO STANDARD</v>
          </cell>
          <cell r="F2463">
            <v>7369.9782889166663</v>
          </cell>
          <cell r="G2463">
            <v>12634.25</v>
          </cell>
          <cell r="H2463">
            <v>10049.970393977272</v>
          </cell>
          <cell r="I2463">
            <v>10404.675231411764</v>
          </cell>
          <cell r="J2463">
            <v>11194.90373</v>
          </cell>
          <cell r="K2463">
            <v>884397.39466999995</v>
          </cell>
          <cell r="L2463">
            <v>884397.5</v>
          </cell>
          <cell r="M2463">
            <v>884397.39466999995</v>
          </cell>
          <cell r="N2463">
            <v>0</v>
          </cell>
          <cell r="O2463">
            <v>0</v>
          </cell>
        </row>
        <row r="2464">
          <cell r="B2464" t="str">
            <v>3581506</v>
          </cell>
          <cell r="C2464" t="str">
            <v>R3407 ELCO STANDARD газовый котёл</v>
          </cell>
          <cell r="D2464" t="str">
            <v>R3407 ELCO STANDARD газовый котёл</v>
          </cell>
          <cell r="E2464" t="str">
            <v>R3407 ELCO STANDARD</v>
          </cell>
          <cell r="F2464">
            <v>9.2147312499999998</v>
          </cell>
          <cell r="G2464">
            <v>15.8</v>
          </cell>
          <cell r="H2464">
            <v>12565.542613636364</v>
          </cell>
          <cell r="I2464">
            <v>13009.032352941176</v>
          </cell>
          <cell r="J2464">
            <v>14743.565529999998</v>
          </cell>
          <cell r="K2464">
            <v>1105.76775</v>
          </cell>
          <cell r="L2464">
            <v>1106</v>
          </cell>
          <cell r="M2464">
            <v>1105.76775</v>
          </cell>
          <cell r="N2464">
            <v>0</v>
          </cell>
          <cell r="O2464">
            <v>0</v>
          </cell>
        </row>
        <row r="2465">
          <cell r="B2465" t="str">
            <v>3581507</v>
          </cell>
          <cell r="C2465" t="str">
            <v>R3408 ELCO STANDARD газовый котёл</v>
          </cell>
          <cell r="D2465" t="str">
            <v>R3408 ELCO STANDARD газовый котёл</v>
          </cell>
          <cell r="E2465" t="str">
            <v>R3408 ELCO STANDARD</v>
          </cell>
          <cell r="F2465">
            <v>11.408140833333333</v>
          </cell>
          <cell r="G2465">
            <v>19.559999999999999</v>
          </cell>
          <cell r="H2465">
            <v>15556.555681818181</v>
          </cell>
          <cell r="I2465">
            <v>16105.610588235293</v>
          </cell>
          <cell r="J2465">
            <v>17328.821489999998</v>
          </cell>
          <cell r="K2465">
            <v>1368.9768999999999</v>
          </cell>
          <cell r="L2465">
            <v>1369.1999999999998</v>
          </cell>
          <cell r="M2465">
            <v>1368.9768999999999</v>
          </cell>
          <cell r="N2465">
            <v>0</v>
          </cell>
          <cell r="O2465">
            <v>0</v>
          </cell>
        </row>
        <row r="2466">
          <cell r="B2466" t="str">
            <v>3581508</v>
          </cell>
          <cell r="C2466" t="str">
            <v>R3409 ELCO STANDARD газовый котёл</v>
          </cell>
          <cell r="D2466" t="str">
            <v>R3409 ELCO STANDARD газовый котёл</v>
          </cell>
          <cell r="E2466" t="str">
            <v>R3409 ELCO STANDARD</v>
          </cell>
          <cell r="F2466">
            <v>12.628850583333334</v>
          </cell>
          <cell r="G2466">
            <v>21.65</v>
          </cell>
          <cell r="H2466">
            <v>17221.159886363635</v>
          </cell>
          <cell r="I2466">
            <v>17828.965529411766</v>
          </cell>
          <cell r="J2466">
            <v>19183.064149999998</v>
          </cell>
          <cell r="K2466">
            <v>1515.46207</v>
          </cell>
          <cell r="L2466">
            <v>1515.5</v>
          </cell>
          <cell r="M2466">
            <v>1515.46207</v>
          </cell>
          <cell r="N2466">
            <v>0</v>
          </cell>
          <cell r="O2466">
            <v>0</v>
          </cell>
        </row>
        <row r="2467">
          <cell r="B2467" t="str">
            <v>3581509</v>
          </cell>
          <cell r="C2467" t="str">
            <v>R3410 ELCO STANDARD газовый котёл</v>
          </cell>
          <cell r="D2467" t="str">
            <v>R3410 ELCO STANDARD газовый котёл</v>
          </cell>
          <cell r="E2467" t="str">
            <v>R3410 ELCO STANDARD</v>
          </cell>
          <cell r="F2467">
            <v>12.538174999999999</v>
          </cell>
          <cell r="G2467">
            <v>21.49</v>
          </cell>
          <cell r="H2467">
            <v>17097.511363636364</v>
          </cell>
          <cell r="I2467">
            <v>17700.952941176471</v>
          </cell>
          <cell r="J2467">
            <v>19993.941339999998</v>
          </cell>
          <cell r="K2467">
            <v>1504.5809999999999</v>
          </cell>
          <cell r="L2467">
            <v>1504.3</v>
          </cell>
          <cell r="M2467">
            <v>1504.5809999999999</v>
          </cell>
          <cell r="N2467">
            <v>0</v>
          </cell>
          <cell r="O2467">
            <v>0</v>
          </cell>
        </row>
        <row r="2468">
          <cell r="B2468" t="str">
            <v>3581510</v>
          </cell>
          <cell r="C2468" t="str">
            <v>R3501 ELCO STANDARD</v>
          </cell>
          <cell r="D2468" t="str">
            <v>R3501 ELCO STANDARD газовый котёл</v>
          </cell>
          <cell r="E2468" t="str">
            <v>R3501 ELCO STANDARD</v>
          </cell>
          <cell r="F2468" t="str">
            <v>-</v>
          </cell>
          <cell r="G2468" t="str">
            <v>-</v>
          </cell>
          <cell r="H2468" t="e">
            <v>#N/A</v>
          </cell>
          <cell r="I2468">
            <v>0</v>
          </cell>
          <cell r="J2468">
            <v>8990.6172299999998</v>
          </cell>
          <cell r="K2468">
            <v>0</v>
          </cell>
          <cell r="L2468">
            <v>0</v>
          </cell>
          <cell r="M2468" t="e">
            <v>#N/A</v>
          </cell>
          <cell r="N2468">
            <v>0</v>
          </cell>
          <cell r="O2468">
            <v>0</v>
          </cell>
        </row>
        <row r="2469">
          <cell r="B2469" t="str">
            <v>3581511</v>
          </cell>
          <cell r="C2469" t="str">
            <v>R3502 ELCO STANDARD</v>
          </cell>
          <cell r="D2469" t="str">
            <v>R3502 ELCO STANDARD газовый котёл</v>
          </cell>
          <cell r="E2469" t="str">
            <v>R3502 ELCO STANDARD</v>
          </cell>
          <cell r="F2469" t="str">
            <v>-</v>
          </cell>
          <cell r="G2469" t="str">
            <v>-</v>
          </cell>
          <cell r="H2469" t="e">
            <v>#N/A</v>
          </cell>
          <cell r="I2469">
            <v>0</v>
          </cell>
          <cell r="J2469">
            <v>10039.418210000002</v>
          </cell>
          <cell r="K2469">
            <v>0</v>
          </cell>
          <cell r="L2469">
            <v>0</v>
          </cell>
          <cell r="M2469" t="e">
            <v>#N/A</v>
          </cell>
          <cell r="N2469">
            <v>0</v>
          </cell>
          <cell r="O2469">
            <v>0</v>
          </cell>
        </row>
        <row r="2470">
          <cell r="B2470" t="str">
            <v>3581512</v>
          </cell>
          <cell r="C2470" t="str">
            <v>R3503 ELCO STANDARD</v>
          </cell>
          <cell r="D2470" t="str">
            <v>R3503 ELCO STANDARD газовый котёл</v>
          </cell>
          <cell r="E2470" t="str">
            <v>R3503 ELCO STANDARD</v>
          </cell>
          <cell r="F2470" t="str">
            <v>-</v>
          </cell>
          <cell r="G2470" t="str">
            <v>-</v>
          </cell>
          <cell r="H2470" t="e">
            <v>#N/A</v>
          </cell>
          <cell r="I2470">
            <v>0</v>
          </cell>
          <cell r="J2470">
            <v>10483.341849999999</v>
          </cell>
          <cell r="K2470">
            <v>0</v>
          </cell>
          <cell r="L2470">
            <v>0</v>
          </cell>
          <cell r="M2470" t="e">
            <v>#N/A</v>
          </cell>
          <cell r="N2470">
            <v>0</v>
          </cell>
          <cell r="O2470">
            <v>0</v>
          </cell>
        </row>
        <row r="2471">
          <cell r="B2471" t="str">
            <v>3581513</v>
          </cell>
          <cell r="C2471" t="str">
            <v>R3504 ELCO STANDARD</v>
          </cell>
          <cell r="D2471" t="str">
            <v>R3504 ELCO STANDARD газовый котёл</v>
          </cell>
          <cell r="E2471" t="str">
            <v>R3504 ELCO STANDARD</v>
          </cell>
          <cell r="F2471" t="str">
            <v>-</v>
          </cell>
          <cell r="G2471" t="str">
            <v>-</v>
          </cell>
          <cell r="H2471" t="e">
            <v>#N/A</v>
          </cell>
          <cell r="I2471">
            <v>0</v>
          </cell>
          <cell r="J2471">
            <v>10951.69081</v>
          </cell>
          <cell r="K2471">
            <v>0</v>
          </cell>
          <cell r="L2471">
            <v>0</v>
          </cell>
          <cell r="M2471" t="e">
            <v>#N/A</v>
          </cell>
          <cell r="N2471">
            <v>0</v>
          </cell>
          <cell r="O2471">
            <v>0</v>
          </cell>
        </row>
        <row r="2472">
          <cell r="B2472" t="str">
            <v>3581514</v>
          </cell>
          <cell r="C2472" t="str">
            <v>R3505 ELCO STANDARD</v>
          </cell>
          <cell r="D2472" t="str">
            <v>R3505 ELCO STANDARD газовый котёл</v>
          </cell>
          <cell r="E2472" t="str">
            <v>R3505 ELCO STANDARD</v>
          </cell>
          <cell r="F2472" t="str">
            <v>-</v>
          </cell>
          <cell r="G2472" t="str">
            <v>-</v>
          </cell>
          <cell r="H2472" t="e">
            <v>#N/A</v>
          </cell>
          <cell r="I2472">
            <v>0</v>
          </cell>
          <cell r="J2472">
            <v>11198.85902</v>
          </cell>
          <cell r="K2472">
            <v>0</v>
          </cell>
          <cell r="L2472">
            <v>0</v>
          </cell>
          <cell r="M2472" t="e">
            <v>#N/A</v>
          </cell>
          <cell r="N2472">
            <v>0</v>
          </cell>
          <cell r="O2472">
            <v>0</v>
          </cell>
        </row>
        <row r="2473">
          <cell r="B2473" t="str">
            <v>3581515</v>
          </cell>
          <cell r="C2473" t="str">
            <v>R3600 ELCO STANDARD газовый котёл</v>
          </cell>
          <cell r="D2473" t="str">
            <v>R3600 ELCO STANDARD газовый котёл</v>
          </cell>
          <cell r="E2473" t="str">
            <v>R3600 ELCO STANDARD</v>
          </cell>
          <cell r="F2473" t="str">
            <v>-</v>
          </cell>
          <cell r="G2473" t="str">
            <v>-</v>
          </cell>
          <cell r="H2473" t="str">
            <v>-</v>
          </cell>
          <cell r="I2473">
            <v>0</v>
          </cell>
          <cell r="J2473">
            <v>10434.83424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</row>
        <row r="2474">
          <cell r="B2474" t="str">
            <v>3581516</v>
          </cell>
          <cell r="C2474" t="str">
            <v>R3601 ELCO STANDARD газовый котёл</v>
          </cell>
          <cell r="D2474" t="str">
            <v>R3601 ELCO STANDARD газовый котёл</v>
          </cell>
          <cell r="E2474" t="str">
            <v>R3601 ELCO STANDARD</v>
          </cell>
          <cell r="F2474" t="str">
            <v>-</v>
          </cell>
          <cell r="G2474" t="str">
            <v>-</v>
          </cell>
          <cell r="H2474" t="str">
            <v>-</v>
          </cell>
          <cell r="I2474">
            <v>0</v>
          </cell>
          <cell r="J2474">
            <v>10741.01167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</row>
        <row r="2475">
          <cell r="B2475" t="str">
            <v>3581517</v>
          </cell>
          <cell r="C2475" t="str">
            <v>R3602 ELCO STANDARD газовый котёл</v>
          </cell>
          <cell r="D2475" t="str">
            <v>R3602 ELCO STANDARD газовый котёл</v>
          </cell>
          <cell r="E2475" t="str">
            <v>R3602 ELCO STANDARD</v>
          </cell>
          <cell r="F2475" t="str">
            <v>-</v>
          </cell>
          <cell r="G2475" t="str">
            <v>-</v>
          </cell>
          <cell r="H2475" t="str">
            <v>-</v>
          </cell>
          <cell r="I2475">
            <v>0</v>
          </cell>
          <cell r="J2475">
            <v>12207.0519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</row>
        <row r="2476">
          <cell r="B2476" t="str">
            <v>3581518</v>
          </cell>
          <cell r="C2476" t="str">
            <v>R3603 ELCO STANDARD газовый котёл</v>
          </cell>
          <cell r="D2476" t="str">
            <v>R3603 ELCO STANDARD газовый котёл</v>
          </cell>
          <cell r="E2476" t="str">
            <v>R3603 ELCO STANDARD</v>
          </cell>
          <cell r="F2476">
            <v>7495.2908333333335</v>
          </cell>
          <cell r="G2476">
            <v>12849.07</v>
          </cell>
          <cell r="H2476">
            <v>10950.909494318183</v>
          </cell>
          <cell r="I2476">
            <v>11337.41218235294</v>
          </cell>
          <cell r="J2476">
            <v>12834.513570000001</v>
          </cell>
          <cell r="K2476">
            <v>899434.9</v>
          </cell>
          <cell r="L2476">
            <v>899434.9</v>
          </cell>
          <cell r="M2476">
            <v>963680.0355</v>
          </cell>
          <cell r="N2476">
            <v>0</v>
          </cell>
          <cell r="O2476">
            <v>0</v>
          </cell>
        </row>
        <row r="2477">
          <cell r="B2477" t="str">
            <v>3581519</v>
          </cell>
          <cell r="C2477" t="str">
            <v>R3604 ELCO STANDARD газовый котёл</v>
          </cell>
          <cell r="D2477" t="str">
            <v>R3604 ELCO STANDARD газовый котёл</v>
          </cell>
          <cell r="E2477" t="str">
            <v>R3604 ELCO STANDARD</v>
          </cell>
          <cell r="F2477" t="str">
            <v>-</v>
          </cell>
          <cell r="G2477" t="str">
            <v>-</v>
          </cell>
          <cell r="H2477" t="str">
            <v>-</v>
          </cell>
          <cell r="I2477">
            <v>0</v>
          </cell>
          <cell r="J2477">
            <v>13402.95182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</row>
        <row r="2478">
          <cell r="B2478" t="str">
            <v>3581520</v>
          </cell>
          <cell r="C2478" t="str">
            <v>R3605 ELCO STANDARD газовый котёл</v>
          </cell>
          <cell r="D2478" t="str">
            <v>R3605 ELCO STANDARD газовый котёл</v>
          </cell>
          <cell r="E2478" t="str">
            <v>R3605 ELCO STANDARD</v>
          </cell>
          <cell r="F2478">
            <v>8.6291687499999998</v>
          </cell>
          <cell r="G2478">
            <v>14.79</v>
          </cell>
          <cell r="H2478">
            <v>11767.048295454546</v>
          </cell>
          <cell r="I2478">
            <v>12182.355882352942</v>
          </cell>
          <cell r="J2478">
            <v>13806.672699999999</v>
          </cell>
          <cell r="K2478">
            <v>1035.5002500000001</v>
          </cell>
          <cell r="L2478">
            <v>1035.3</v>
          </cell>
          <cell r="M2478">
            <v>1035.5002500000001</v>
          </cell>
          <cell r="N2478">
            <v>0</v>
          </cell>
          <cell r="O2478">
            <v>0</v>
          </cell>
        </row>
        <row r="2479">
          <cell r="B2479" t="str">
            <v>3581521</v>
          </cell>
          <cell r="C2479" t="str">
            <v>R3600 ELCO SPLIT SYSTEM</v>
          </cell>
          <cell r="D2479" t="str">
            <v>R3600 ELCO SPLIT SYSTEM газовый котёл</v>
          </cell>
          <cell r="E2479" t="str">
            <v>R3600 ELCO SPLIT SYSTEM</v>
          </cell>
          <cell r="F2479" t="str">
            <v>-</v>
          </cell>
          <cell r="G2479" t="str">
            <v>-</v>
          </cell>
          <cell r="H2479" t="e">
            <v>#N/A</v>
          </cell>
          <cell r="I2479">
            <v>0</v>
          </cell>
          <cell r="J2479">
            <v>10708.8156</v>
          </cell>
          <cell r="K2479">
            <v>0</v>
          </cell>
          <cell r="L2479">
            <v>0</v>
          </cell>
          <cell r="M2479" t="e">
            <v>#N/A</v>
          </cell>
          <cell r="N2479">
            <v>0</v>
          </cell>
          <cell r="O2479">
            <v>0</v>
          </cell>
        </row>
        <row r="2480">
          <cell r="B2480" t="str">
            <v>3581522</v>
          </cell>
          <cell r="C2480" t="str">
            <v>R3601 ELCO SPLIT SYSTEM</v>
          </cell>
          <cell r="D2480" t="str">
            <v>R3601 ELCO SPLIT SYSTEM газовый котёл</v>
          </cell>
          <cell r="E2480" t="str">
            <v>R3601 ELCO SPLIT SYSTEM</v>
          </cell>
          <cell r="F2480" t="str">
            <v>-</v>
          </cell>
          <cell r="G2480" t="str">
            <v>-</v>
          </cell>
          <cell r="H2480" t="e">
            <v>#N/A</v>
          </cell>
          <cell r="I2480">
            <v>0</v>
          </cell>
          <cell r="J2480">
            <v>11014.85003</v>
          </cell>
          <cell r="K2480">
            <v>0</v>
          </cell>
          <cell r="L2480">
            <v>0</v>
          </cell>
          <cell r="M2480" t="e">
            <v>#N/A</v>
          </cell>
          <cell r="N2480">
            <v>0</v>
          </cell>
          <cell r="O2480">
            <v>0</v>
          </cell>
        </row>
        <row r="2481">
          <cell r="B2481" t="str">
            <v>3581523</v>
          </cell>
          <cell r="C2481" t="str">
            <v>R3602 ELCO SPLIT SYSTEM</v>
          </cell>
          <cell r="D2481" t="str">
            <v>R3602 ELCO SPLIT SYSTEM газовый котёл</v>
          </cell>
          <cell r="E2481" t="str">
            <v>R3602 ELCO SPLIT SYSTEM</v>
          </cell>
          <cell r="F2481" t="str">
            <v>-</v>
          </cell>
          <cell r="G2481" t="str">
            <v>-</v>
          </cell>
          <cell r="H2481" t="e">
            <v>#N/A</v>
          </cell>
          <cell r="I2481">
            <v>0</v>
          </cell>
          <cell r="J2481">
            <v>12477.44659</v>
          </cell>
          <cell r="K2481">
            <v>0</v>
          </cell>
          <cell r="L2481">
            <v>0</v>
          </cell>
          <cell r="M2481" t="e">
            <v>#N/A</v>
          </cell>
          <cell r="N2481">
            <v>0</v>
          </cell>
          <cell r="O2481">
            <v>0</v>
          </cell>
        </row>
        <row r="2482">
          <cell r="B2482" t="str">
            <v>3581524</v>
          </cell>
          <cell r="C2482" t="str">
            <v>R3603 ELCO SPLIT SYSTEM</v>
          </cell>
          <cell r="D2482" t="str">
            <v>R3603 ELCO SPLIT SYSTEM газовый котёл</v>
          </cell>
          <cell r="E2482" t="str">
            <v>R3603 ELCO SPLIT SYSTEM</v>
          </cell>
          <cell r="F2482" t="str">
            <v>-</v>
          </cell>
          <cell r="G2482" t="str">
            <v>-</v>
          </cell>
          <cell r="H2482" t="e">
            <v>#N/A</v>
          </cell>
          <cell r="I2482">
            <v>0</v>
          </cell>
          <cell r="J2482">
            <v>13104.8904</v>
          </cell>
          <cell r="K2482">
            <v>0</v>
          </cell>
          <cell r="L2482">
            <v>0</v>
          </cell>
          <cell r="M2482" t="e">
            <v>#N/A</v>
          </cell>
          <cell r="N2482">
            <v>0</v>
          </cell>
          <cell r="O2482">
            <v>0</v>
          </cell>
        </row>
        <row r="2483">
          <cell r="B2483" t="str">
            <v>3581525</v>
          </cell>
          <cell r="C2483" t="str">
            <v>R3604 ELCO SPLIT SYSTEM</v>
          </cell>
          <cell r="D2483" t="str">
            <v>R3604 ELCO SPLIT SYSTEM газовый котёл</v>
          </cell>
          <cell r="E2483" t="str">
            <v>R3604 ELCO SPLIT SYSTEM</v>
          </cell>
          <cell r="F2483" t="str">
            <v>-</v>
          </cell>
          <cell r="G2483" t="str">
            <v>-</v>
          </cell>
          <cell r="H2483" t="e">
            <v>#N/A</v>
          </cell>
          <cell r="I2483">
            <v>0</v>
          </cell>
          <cell r="J2483">
            <v>13673.374669999999</v>
          </cell>
          <cell r="K2483">
            <v>0</v>
          </cell>
          <cell r="L2483">
            <v>0</v>
          </cell>
          <cell r="M2483" t="e">
            <v>#N/A</v>
          </cell>
          <cell r="N2483">
            <v>0</v>
          </cell>
          <cell r="O2483">
            <v>0</v>
          </cell>
        </row>
        <row r="2484">
          <cell r="B2484" t="str">
            <v>3581526</v>
          </cell>
          <cell r="C2484" t="str">
            <v>R3605 ELCO SPLIT SYSTEM</v>
          </cell>
          <cell r="D2484" t="str">
            <v>R3605 ELCO SPLIT SYSTEM газовый котёл</v>
          </cell>
          <cell r="E2484" t="str">
            <v>R3605 ELCO SPLIT SYSTEM</v>
          </cell>
          <cell r="F2484" t="str">
            <v>-</v>
          </cell>
          <cell r="G2484" t="str">
            <v>-</v>
          </cell>
          <cell r="H2484" t="e">
            <v>#N/A</v>
          </cell>
          <cell r="I2484">
            <v>0</v>
          </cell>
          <cell r="J2484">
            <v>14110.731159999999</v>
          </cell>
          <cell r="K2484">
            <v>0</v>
          </cell>
          <cell r="L2484">
            <v>0</v>
          </cell>
          <cell r="M2484" t="e">
            <v>#N/A</v>
          </cell>
          <cell r="N2484">
            <v>0</v>
          </cell>
          <cell r="O2484">
            <v>0</v>
          </cell>
        </row>
        <row r="2485">
          <cell r="B2485" t="str">
            <v>3581527</v>
          </cell>
          <cell r="C2485" t="str">
            <v>R3600L ELCO STANDARD ITALY</v>
          </cell>
          <cell r="D2485" t="str">
            <v>R3600L ELCO STANDARD 4 STARS газовый котёл</v>
          </cell>
          <cell r="E2485" t="str">
            <v>R3600L ELCO STANDARD 4 STARS</v>
          </cell>
          <cell r="F2485" t="str">
            <v>-</v>
          </cell>
          <cell r="G2485" t="str">
            <v>-</v>
          </cell>
          <cell r="H2485" t="e">
            <v>#N/A</v>
          </cell>
          <cell r="I2485">
            <v>0</v>
          </cell>
          <cell r="J2485">
            <v>10434.83424</v>
          </cell>
          <cell r="K2485">
            <v>0</v>
          </cell>
          <cell r="L2485">
            <v>0</v>
          </cell>
          <cell r="M2485" t="e">
            <v>#N/A</v>
          </cell>
          <cell r="N2485">
            <v>0</v>
          </cell>
          <cell r="O2485">
            <v>0</v>
          </cell>
        </row>
        <row r="2486">
          <cell r="B2486" t="str">
            <v>3581528</v>
          </cell>
          <cell r="C2486" t="str">
            <v>R3601L ELCO STANDARD ITALY</v>
          </cell>
          <cell r="D2486" t="str">
            <v>R3601L ELCO STANDARD 4 STARS газовый котёл</v>
          </cell>
          <cell r="E2486" t="str">
            <v>R3601L ELCO STANDARD 4 STARS</v>
          </cell>
          <cell r="F2486" t="str">
            <v>-</v>
          </cell>
          <cell r="G2486" t="str">
            <v>-</v>
          </cell>
          <cell r="H2486" t="e">
            <v>#N/A</v>
          </cell>
          <cell r="I2486">
            <v>0</v>
          </cell>
          <cell r="J2486">
            <v>10741.01167</v>
          </cell>
          <cell r="K2486">
            <v>0</v>
          </cell>
          <cell r="L2486">
            <v>0</v>
          </cell>
          <cell r="M2486" t="e">
            <v>#N/A</v>
          </cell>
          <cell r="N2486">
            <v>0</v>
          </cell>
          <cell r="O2486">
            <v>0</v>
          </cell>
        </row>
        <row r="2487">
          <cell r="B2487" t="str">
            <v>3581529</v>
          </cell>
          <cell r="C2487" t="str">
            <v>R3602L ELCO STANDARD ITALY</v>
          </cell>
          <cell r="D2487" t="str">
            <v>R3602L ELCO STANDARD 4 STARS газовый котёл</v>
          </cell>
          <cell r="E2487" t="str">
            <v>R3602L ELCO STANDARD 4 STARS</v>
          </cell>
          <cell r="F2487" t="str">
            <v>-</v>
          </cell>
          <cell r="G2487" t="str">
            <v>-</v>
          </cell>
          <cell r="H2487" t="e">
            <v>#N/A</v>
          </cell>
          <cell r="I2487">
            <v>0</v>
          </cell>
          <cell r="J2487">
            <v>12207.0519</v>
          </cell>
          <cell r="K2487">
            <v>0</v>
          </cell>
          <cell r="L2487">
            <v>0</v>
          </cell>
          <cell r="M2487" t="e">
            <v>#N/A</v>
          </cell>
          <cell r="N2487">
            <v>0</v>
          </cell>
          <cell r="O2487">
            <v>0</v>
          </cell>
        </row>
        <row r="2488">
          <cell r="B2488" t="str">
            <v>3581530</v>
          </cell>
          <cell r="C2488" t="str">
            <v>R3603L ELCO STANDARD ITALY</v>
          </cell>
          <cell r="D2488" t="str">
            <v>R3603L ELCO STANDARD 4 STARS газовый котёл</v>
          </cell>
          <cell r="E2488" t="str">
            <v>R3603L ELCO STANDARD 4 STARS</v>
          </cell>
          <cell r="F2488" t="str">
            <v>-</v>
          </cell>
          <cell r="G2488" t="str">
            <v>-</v>
          </cell>
          <cell r="H2488" t="e">
            <v>#N/A</v>
          </cell>
          <cell r="I2488">
            <v>0</v>
          </cell>
          <cell r="J2488">
            <v>12834.513570000001</v>
          </cell>
          <cell r="K2488">
            <v>0</v>
          </cell>
          <cell r="L2488">
            <v>0</v>
          </cell>
          <cell r="M2488" t="e">
            <v>#N/A</v>
          </cell>
          <cell r="N2488">
            <v>0</v>
          </cell>
          <cell r="O2488">
            <v>0</v>
          </cell>
        </row>
        <row r="2489">
          <cell r="B2489" t="str">
            <v>3581531</v>
          </cell>
          <cell r="C2489" t="str">
            <v>R3604L ELCO STANDARD ITALY</v>
          </cell>
          <cell r="D2489" t="str">
            <v>R3604L ELCO STANDARD 4 STARS газовый котёл</v>
          </cell>
          <cell r="E2489" t="str">
            <v>R3604L ELCO STANDARD 4 STARS</v>
          </cell>
          <cell r="F2489" t="str">
            <v>-</v>
          </cell>
          <cell r="G2489" t="str">
            <v>-</v>
          </cell>
          <cell r="H2489" t="e">
            <v>#N/A</v>
          </cell>
          <cell r="I2489">
            <v>0</v>
          </cell>
          <cell r="J2489">
            <v>13402.95182</v>
          </cell>
          <cell r="K2489">
            <v>0</v>
          </cell>
          <cell r="L2489">
            <v>0</v>
          </cell>
          <cell r="M2489" t="e">
            <v>#N/A</v>
          </cell>
          <cell r="N2489">
            <v>0</v>
          </cell>
          <cell r="O2489">
            <v>0</v>
          </cell>
        </row>
        <row r="2490">
          <cell r="B2490" t="str">
            <v>3581532</v>
          </cell>
          <cell r="C2490" t="str">
            <v>R3605L ELCO STANDARD ITALY</v>
          </cell>
          <cell r="D2490" t="str">
            <v>R3605L ELCO STANDARD 4 STARS газовый котёл</v>
          </cell>
          <cell r="E2490" t="str">
            <v>R3605L ELCO STANDARD 4 STARS</v>
          </cell>
          <cell r="F2490" t="str">
            <v>-</v>
          </cell>
          <cell r="G2490" t="str">
            <v>-</v>
          </cell>
          <cell r="H2490" t="e">
            <v>#N/A</v>
          </cell>
          <cell r="I2490">
            <v>0</v>
          </cell>
          <cell r="J2490">
            <v>13806.05183</v>
          </cell>
          <cell r="K2490">
            <v>0</v>
          </cell>
          <cell r="L2490">
            <v>0</v>
          </cell>
          <cell r="M2490" t="e">
            <v>#N/A</v>
          </cell>
          <cell r="N2490">
            <v>0</v>
          </cell>
          <cell r="O2490">
            <v>0</v>
          </cell>
        </row>
        <row r="2491">
          <cell r="B2491" t="str">
            <v>3581533</v>
          </cell>
          <cell r="C2491" t="str">
            <v>Напольный котел R3401</v>
          </cell>
          <cell r="D2491" t="str">
            <v xml:space="preserve">R3401 RMX STANDARD </v>
          </cell>
          <cell r="E2491" t="str">
            <v>R3401 RMX STANDARD</v>
          </cell>
          <cell r="F2491">
            <v>5.8096972500000001</v>
          </cell>
          <cell r="G2491">
            <v>9.9600000000000009</v>
          </cell>
          <cell r="H2491">
            <v>7922.3144318181821</v>
          </cell>
          <cell r="I2491">
            <v>8201.9255294117647</v>
          </cell>
          <cell r="J2491">
            <v>8824.8565500000004</v>
          </cell>
          <cell r="K2491">
            <v>697.16367000000002</v>
          </cell>
          <cell r="L2491">
            <v>697.2</v>
          </cell>
          <cell r="M2491">
            <v>697.16367000000002</v>
          </cell>
          <cell r="N2491">
            <v>0</v>
          </cell>
          <cell r="O2491">
            <v>0</v>
          </cell>
        </row>
        <row r="2492">
          <cell r="B2492" t="str">
            <v>3581534</v>
          </cell>
          <cell r="C2492" t="str">
            <v>Напольный котел R3402</v>
          </cell>
          <cell r="D2492" t="str">
            <v xml:space="preserve">R3402 RMX STANDARD </v>
          </cell>
          <cell r="E2492" t="str">
            <v>R3402 RMX STANDARD</v>
          </cell>
          <cell r="F2492">
            <v>5.9605695000000001</v>
          </cell>
          <cell r="G2492">
            <v>10.220000000000001</v>
          </cell>
          <cell r="H2492">
            <v>8128.0493181818174</v>
          </cell>
          <cell r="I2492">
            <v>8414.9216470588235</v>
          </cell>
          <cell r="J2492">
            <v>9054.0295600000009</v>
          </cell>
          <cell r="K2492">
            <v>715.26833999999997</v>
          </cell>
          <cell r="L2492">
            <v>715.40000000000009</v>
          </cell>
          <cell r="M2492">
            <v>715.26833999999997</v>
          </cell>
          <cell r="N2492">
            <v>0</v>
          </cell>
          <cell r="O2492">
            <v>0</v>
          </cell>
        </row>
        <row r="2493">
          <cell r="B2493" t="str">
            <v>3581535</v>
          </cell>
          <cell r="C2493" t="str">
            <v>Напольный котел R3403</v>
          </cell>
          <cell r="D2493" t="str">
            <v xml:space="preserve">R3403 RMX STANDARD </v>
          </cell>
          <cell r="E2493" t="str">
            <v>R3403 RMX STANDARD</v>
          </cell>
          <cell r="F2493" t="str">
            <v>-</v>
          </cell>
          <cell r="G2493">
            <v>11552.12</v>
          </cell>
          <cell r="H2493">
            <v>9189.1856818181823</v>
          </cell>
          <cell r="I2493">
            <v>9513.5098823529406</v>
          </cell>
          <cell r="J2493">
            <v>10236.054890000001</v>
          </cell>
          <cell r="K2493">
            <v>808648.34</v>
          </cell>
          <cell r="L2493">
            <v>808.5</v>
          </cell>
          <cell r="M2493">
            <v>808.64833999999996</v>
          </cell>
          <cell r="N2493">
            <v>0</v>
          </cell>
          <cell r="O2493">
            <v>0</v>
          </cell>
        </row>
        <row r="2494">
          <cell r="B2494" t="str">
            <v>3581536</v>
          </cell>
          <cell r="C2494" t="str">
            <v>Напольный котел R3404</v>
          </cell>
          <cell r="D2494" t="str">
            <v xml:space="preserve">R3404 RMX STANDARD </v>
          </cell>
          <cell r="E2494" t="str">
            <v>R3404 RMX STANDARD</v>
          </cell>
          <cell r="F2494" t="str">
            <v>-</v>
          </cell>
          <cell r="G2494">
            <v>11949.24</v>
          </cell>
          <cell r="H2494">
            <v>9505.0780681818178</v>
          </cell>
          <cell r="I2494">
            <v>9840.5514117647053</v>
          </cell>
          <cell r="J2494">
            <v>10587.935009999999</v>
          </cell>
          <cell r="K2494">
            <v>836446.87</v>
          </cell>
          <cell r="L2494">
            <v>836.5</v>
          </cell>
          <cell r="M2494">
            <v>836.44686999999999</v>
          </cell>
          <cell r="N2494">
            <v>0</v>
          </cell>
          <cell r="O2494">
            <v>0</v>
          </cell>
        </row>
        <row r="2495">
          <cell r="B2495" t="str">
            <v>3581537</v>
          </cell>
          <cell r="C2495" t="str">
            <v>Напольный котел R3405</v>
          </cell>
          <cell r="D2495" t="str">
            <v xml:space="preserve">R3405 RMX STANDARD </v>
          </cell>
          <cell r="E2495" t="str">
            <v>R3405 RMX STANDARD</v>
          </cell>
          <cell r="F2495">
            <v>7.2419505000000006</v>
          </cell>
          <cell r="G2495">
            <v>12.41</v>
          </cell>
          <cell r="H2495">
            <v>9875.3870454545468</v>
          </cell>
          <cell r="I2495">
            <v>10223.93011764706</v>
          </cell>
          <cell r="J2495">
            <v>11000.43108</v>
          </cell>
          <cell r="K2495">
            <v>869.03406000000007</v>
          </cell>
          <cell r="L2495">
            <v>868.7</v>
          </cell>
          <cell r="M2495">
            <v>869.03406000000007</v>
          </cell>
          <cell r="N2495">
            <v>0</v>
          </cell>
          <cell r="O2495">
            <v>0</v>
          </cell>
        </row>
        <row r="2496">
          <cell r="B2496" t="str">
            <v>3581538</v>
          </cell>
          <cell r="C2496" t="str">
            <v>Напольный котел R3406</v>
          </cell>
          <cell r="D2496" t="str">
            <v xml:space="preserve">R3406 RMX STANDARD </v>
          </cell>
          <cell r="E2496" t="str">
            <v>R3406 RMX STANDARD</v>
          </cell>
          <cell r="F2496">
            <v>7.0462162499999996</v>
          </cell>
          <cell r="G2496">
            <v>12.08</v>
          </cell>
          <cell r="H2496">
            <v>9608.4767045454537</v>
          </cell>
          <cell r="I2496">
            <v>9947.599411764706</v>
          </cell>
          <cell r="J2496">
            <v>11273.946029999999</v>
          </cell>
          <cell r="K2496">
            <v>845.54594999999995</v>
          </cell>
          <cell r="L2496">
            <v>845.6</v>
          </cell>
          <cell r="M2496">
            <v>845.54594999999995</v>
          </cell>
          <cell r="N2496">
            <v>0</v>
          </cell>
          <cell r="O2496">
            <v>0</v>
          </cell>
        </row>
        <row r="2497">
          <cell r="B2497" t="str">
            <v>3581539</v>
          </cell>
          <cell r="C2497" t="str">
            <v>Напольный котел R3407</v>
          </cell>
          <cell r="D2497" t="str">
            <v xml:space="preserve">R3407 RMX STANDARD </v>
          </cell>
          <cell r="E2497" t="str">
            <v>R3407 RMX STANDARD</v>
          </cell>
          <cell r="F2497">
            <v>9.7135909166666661</v>
          </cell>
          <cell r="G2497">
            <v>16.649999999999999</v>
          </cell>
          <cell r="H2497">
            <v>13245.805795454544</v>
          </cell>
          <cell r="I2497">
            <v>13713.30482352941</v>
          </cell>
          <cell r="J2497">
            <v>14754.82164</v>
          </cell>
          <cell r="K2497">
            <v>1165.6309099999999</v>
          </cell>
          <cell r="L2497">
            <v>1165.5</v>
          </cell>
          <cell r="M2497">
            <v>1165.6309099999999</v>
          </cell>
          <cell r="N2497">
            <v>0</v>
          </cell>
          <cell r="O2497">
            <v>0</v>
          </cell>
        </row>
        <row r="2498">
          <cell r="B2498" t="str">
            <v>3581540</v>
          </cell>
          <cell r="C2498" t="str">
            <v>Напольный котел R3408</v>
          </cell>
          <cell r="D2498" t="str">
            <v xml:space="preserve">R3408 RMX STANDARD </v>
          </cell>
          <cell r="E2498" t="str">
            <v>R3408 RMX STANDARD</v>
          </cell>
          <cell r="F2498">
            <v>12.814836250000001</v>
          </cell>
          <cell r="G2498">
            <v>21.97</v>
          </cell>
          <cell r="H2498">
            <v>17474.776704545457</v>
          </cell>
          <cell r="I2498">
            <v>17474.776705882352</v>
          </cell>
          <cell r="J2498">
            <v>17333.28052</v>
          </cell>
          <cell r="K2498">
            <v>1537.78035</v>
          </cell>
          <cell r="L2498">
            <v>1537.8999999999999</v>
          </cell>
          <cell r="M2498">
            <v>1537.78035</v>
          </cell>
          <cell r="N2498">
            <v>0</v>
          </cell>
          <cell r="O2498">
            <v>0</v>
          </cell>
        </row>
        <row r="2499">
          <cell r="B2499" t="str">
            <v>3581541</v>
          </cell>
          <cell r="C2499" t="str">
            <v>Напольный котел R3409</v>
          </cell>
          <cell r="D2499" t="str">
            <v xml:space="preserve">R3409 RMX STANDARD </v>
          </cell>
          <cell r="E2499" t="str">
            <v>R3409 RMX STANDARD</v>
          </cell>
          <cell r="F2499">
            <v>12.631786083333335</v>
          </cell>
          <cell r="G2499">
            <v>21.65</v>
          </cell>
          <cell r="H2499">
            <v>17225.162840909092</v>
          </cell>
          <cell r="I2499">
            <v>17833.109764705885</v>
          </cell>
          <cell r="J2499">
            <v>19187.52318</v>
          </cell>
          <cell r="K2499">
            <v>1515.8143300000002</v>
          </cell>
          <cell r="L2499">
            <v>1515.5</v>
          </cell>
          <cell r="M2499">
            <v>1515.8143300000002</v>
          </cell>
          <cell r="N2499">
            <v>0</v>
          </cell>
          <cell r="O2499">
            <v>0</v>
          </cell>
        </row>
        <row r="2500">
          <cell r="B2500" t="str">
            <v>3581542</v>
          </cell>
          <cell r="C2500" t="str">
            <v>Напольный котел R3410</v>
          </cell>
          <cell r="D2500" t="str">
            <v xml:space="preserve">R3410 RMX STANDARD </v>
          </cell>
          <cell r="E2500" t="str">
            <v>R3410 RMX STANDARD</v>
          </cell>
          <cell r="F2500">
            <v>12.575487500000001</v>
          </cell>
          <cell r="G2500">
            <v>21.56</v>
          </cell>
          <cell r="H2500">
            <v>17148.392045454544</v>
          </cell>
          <cell r="I2500">
            <v>17753.629411764705</v>
          </cell>
          <cell r="J2500">
            <v>19999.270370000002</v>
          </cell>
          <cell r="K2500">
            <v>1509.0585000000001</v>
          </cell>
          <cell r="L2500">
            <v>1509.1999999999998</v>
          </cell>
          <cell r="M2500">
            <v>1509.0585000000001</v>
          </cell>
          <cell r="N2500">
            <v>0</v>
          </cell>
          <cell r="O2500">
            <v>0</v>
          </cell>
        </row>
        <row r="2501">
          <cell r="B2501" t="str">
            <v>3581543</v>
          </cell>
          <cell r="C2501" t="str">
            <v>R3600 RMX STANDARD</v>
          </cell>
          <cell r="D2501" t="str">
            <v>R3600 RMX STANDARD</v>
          </cell>
          <cell r="E2501" t="str">
            <v>R3600 RMX STANDARD</v>
          </cell>
          <cell r="F2501">
            <v>6868.6666327499997</v>
          </cell>
          <cell r="G2501">
            <v>11774.86</v>
          </cell>
          <cell r="H2501">
            <v>9366.3635901136367</v>
          </cell>
          <cell r="I2501">
            <v>9696.9411285882343</v>
          </cell>
          <cell r="J2501">
            <v>10433.417669999999</v>
          </cell>
          <cell r="K2501">
            <v>824239.99592999998</v>
          </cell>
          <cell r="L2501">
            <v>824240.20000000007</v>
          </cell>
          <cell r="M2501">
            <v>824239.99592999998</v>
          </cell>
          <cell r="N2501">
            <v>0</v>
          </cell>
          <cell r="O2501">
            <v>0</v>
          </cell>
        </row>
        <row r="2502">
          <cell r="B2502" t="str">
            <v>3581544</v>
          </cell>
          <cell r="C2502" t="str">
            <v>R3601 RMX STANDARD</v>
          </cell>
          <cell r="D2502" t="str">
            <v>R3601 RMX STANDARD</v>
          </cell>
          <cell r="E2502" t="str">
            <v>R3601 RMX STANDARD</v>
          </cell>
          <cell r="F2502">
            <v>7107.9289491666668</v>
          </cell>
          <cell r="G2502">
            <v>12185.02</v>
          </cell>
          <cell r="H2502">
            <v>9692.6303852272722</v>
          </cell>
          <cell r="I2502">
            <v>10034.723222352941</v>
          </cell>
          <cell r="J2502">
            <v>10796.8541</v>
          </cell>
          <cell r="K2502">
            <v>852951.47389999998</v>
          </cell>
          <cell r="L2502">
            <v>852951.4</v>
          </cell>
          <cell r="M2502">
            <v>852951.47389999998</v>
          </cell>
          <cell r="N2502">
            <v>0</v>
          </cell>
          <cell r="O2502">
            <v>0</v>
          </cell>
        </row>
        <row r="2503">
          <cell r="B2503" t="str">
            <v>3581545</v>
          </cell>
          <cell r="C2503" t="str">
            <v>R3602 RMX STANDARD</v>
          </cell>
          <cell r="D2503" t="str">
            <v>R3602 RMX STANDARD</v>
          </cell>
          <cell r="E2503" t="str">
            <v>R3602 RMX STANDARD</v>
          </cell>
          <cell r="F2503">
            <v>8051.3936842499998</v>
          </cell>
          <cell r="G2503">
            <v>13802.39</v>
          </cell>
          <cell r="H2503">
            <v>10979.173205795454</v>
          </cell>
          <cell r="I2503">
            <v>11366.673436588235</v>
          </cell>
          <cell r="J2503">
            <v>12229.96509</v>
          </cell>
          <cell r="K2503">
            <v>966167.24210999999</v>
          </cell>
          <cell r="L2503">
            <v>966167.29999999993</v>
          </cell>
          <cell r="M2503">
            <v>966167.24210999999</v>
          </cell>
          <cell r="N2503">
            <v>0</v>
          </cell>
          <cell r="O2503">
            <v>0</v>
          </cell>
        </row>
        <row r="2504">
          <cell r="B2504" t="str">
            <v>3581546</v>
          </cell>
          <cell r="C2504" t="str">
            <v>R3603 RMX STANDARD</v>
          </cell>
          <cell r="D2504" t="str">
            <v>R3603 RMX STANDARD</v>
          </cell>
          <cell r="E2504" t="str">
            <v>R3603 RMX STANDARD</v>
          </cell>
          <cell r="F2504">
            <v>7518.5614875000001</v>
          </cell>
          <cell r="G2504">
            <v>12888.96</v>
          </cell>
          <cell r="H2504">
            <v>10252.583846590909</v>
          </cell>
          <cell r="I2504">
            <v>10614.439747058823</v>
          </cell>
          <cell r="J2504">
            <v>12913.55587</v>
          </cell>
          <cell r="K2504">
            <v>902227.37849999999</v>
          </cell>
          <cell r="L2504">
            <v>902227.2</v>
          </cell>
          <cell r="M2504">
            <v>902227.37849999999</v>
          </cell>
          <cell r="N2504">
            <v>0</v>
          </cell>
          <cell r="O2504">
            <v>0</v>
          </cell>
        </row>
        <row r="2505">
          <cell r="B2505" t="str">
            <v>3581547</v>
          </cell>
          <cell r="C2505" t="str">
            <v>R3604 RMX STANDARD</v>
          </cell>
          <cell r="D2505" t="str">
            <v>R3604 RMX STANDARD</v>
          </cell>
          <cell r="E2505" t="str">
            <v>R3604 RMX STANDARD</v>
          </cell>
          <cell r="F2505">
            <v>7831.0832483333334</v>
          </cell>
          <cell r="G2505">
            <v>13424.71</v>
          </cell>
          <cell r="H2505">
            <v>10678.749884090908</v>
          </cell>
          <cell r="I2505">
            <v>11055.646938823529</v>
          </cell>
          <cell r="J2505">
            <v>13481.994120000001</v>
          </cell>
          <cell r="K2505">
            <v>939729.98979999998</v>
          </cell>
          <cell r="L2505">
            <v>939729.7</v>
          </cell>
          <cell r="M2505">
            <v>939729.98979999998</v>
          </cell>
          <cell r="N2505">
            <v>0</v>
          </cell>
          <cell r="O2505">
            <v>0</v>
          </cell>
        </row>
        <row r="2506">
          <cell r="B2506" t="str">
            <v>3581548</v>
          </cell>
          <cell r="C2506" t="str">
            <v>R3605 RMX STANDARD</v>
          </cell>
          <cell r="D2506" t="str">
            <v xml:space="preserve">R3605 RMX STANDARD </v>
          </cell>
          <cell r="E2506" t="str">
            <v>R3605 RMX STANDARD</v>
          </cell>
          <cell r="F2506">
            <v>8063.8643983333332</v>
          </cell>
          <cell r="G2506">
            <v>13823.77</v>
          </cell>
          <cell r="H2506">
            <v>10996.178725</v>
          </cell>
          <cell r="I2506">
            <v>11384.279150588236</v>
          </cell>
          <cell r="J2506">
            <v>13885.094130000001</v>
          </cell>
          <cell r="K2506">
            <v>967663.72779999999</v>
          </cell>
          <cell r="L2506">
            <v>967663.9</v>
          </cell>
          <cell r="M2506">
            <v>967663.72779999999</v>
          </cell>
          <cell r="N2506">
            <v>0</v>
          </cell>
          <cell r="O2506">
            <v>0</v>
          </cell>
        </row>
        <row r="2507">
          <cell r="B2507" t="str">
            <v>3581549</v>
          </cell>
          <cell r="C2507" t="str">
            <v>R3600 RMX SPLIT SYSTEM</v>
          </cell>
          <cell r="D2507" t="str">
            <v>R3600 RMX SPLIT SYSTEM</v>
          </cell>
          <cell r="E2507" t="str">
            <v>R3600 RMX SPLIT SYSTEM</v>
          </cell>
          <cell r="F2507">
            <v>7049.0376947499999</v>
          </cell>
          <cell r="G2507">
            <v>12084.06</v>
          </cell>
          <cell r="H2507">
            <v>9612.3241292045441</v>
          </cell>
          <cell r="I2507">
            <v>9951.5826278823515</v>
          </cell>
          <cell r="J2507">
            <v>10707.399029999999</v>
          </cell>
          <cell r="K2507">
            <v>845884.52336999995</v>
          </cell>
          <cell r="L2507">
            <v>845884.2</v>
          </cell>
          <cell r="M2507">
            <v>845884.52336999995</v>
          </cell>
          <cell r="N2507">
            <v>0</v>
          </cell>
          <cell r="O2507">
            <v>0</v>
          </cell>
        </row>
        <row r="2508">
          <cell r="B2508" t="str">
            <v>3581550</v>
          </cell>
          <cell r="C2508" t="str">
            <v>R3601 RMX SPLIT SYSTEM</v>
          </cell>
          <cell r="D2508" t="str">
            <v>R3601 RMX SPLIT SYSTEM</v>
          </cell>
          <cell r="E2508" t="str">
            <v>R3601 RMX SPLIT SYSTEM</v>
          </cell>
          <cell r="F2508">
            <v>7288.2058695000005</v>
          </cell>
          <cell r="G2508">
            <v>12494.07</v>
          </cell>
          <cell r="H2508">
            <v>9938.4625493181829</v>
          </cell>
          <cell r="I2508">
            <v>10289.231815764706</v>
          </cell>
          <cell r="J2508">
            <v>11070.69246</v>
          </cell>
          <cell r="K2508">
            <v>874584.70434000005</v>
          </cell>
          <cell r="L2508">
            <v>874584.9</v>
          </cell>
          <cell r="M2508">
            <v>874584.70434000005</v>
          </cell>
          <cell r="N2508">
            <v>0</v>
          </cell>
          <cell r="O2508">
            <v>0</v>
          </cell>
        </row>
        <row r="2509">
          <cell r="B2509" t="str">
            <v>3581551</v>
          </cell>
          <cell r="C2509" t="str">
            <v>R3602 RMX SPLIT SYSTEM</v>
          </cell>
          <cell r="D2509" t="str">
            <v>R3602 RMX SPLIT SYSTEM</v>
          </cell>
          <cell r="E2509" t="str">
            <v>R3602 RMX SPLIT SYSTEM</v>
          </cell>
          <cell r="F2509">
            <v>8229.4035218333338</v>
          </cell>
          <cell r="G2509">
            <v>14107.55</v>
          </cell>
          <cell r="H2509">
            <v>11221.91389340909</v>
          </cell>
          <cell r="I2509">
            <v>11617.981442588234</v>
          </cell>
          <cell r="J2509">
            <v>12500.359779999999</v>
          </cell>
          <cell r="K2509">
            <v>987528.42261999997</v>
          </cell>
          <cell r="L2509">
            <v>987528.5</v>
          </cell>
          <cell r="M2509">
            <v>987528.42261999997</v>
          </cell>
          <cell r="N2509">
            <v>0</v>
          </cell>
          <cell r="O2509">
            <v>0</v>
          </cell>
        </row>
        <row r="2510">
          <cell r="B2510" t="str">
            <v>3581552</v>
          </cell>
          <cell r="C2510" t="str">
            <v>R3603 RMX SPLIT SYSTEM</v>
          </cell>
          <cell r="D2510" t="str">
            <v>R3603 RMX SPLIT SYSTEM</v>
          </cell>
          <cell r="E2510" t="str">
            <v>R3603 RMX SPLIT SYSTEM</v>
          </cell>
          <cell r="F2510">
            <v>7673.9949241666664</v>
          </cell>
          <cell r="G2510">
            <v>13155.42</v>
          </cell>
          <cell r="H2510">
            <v>10464.538532954546</v>
          </cell>
          <cell r="I2510">
            <v>10833.875187058824</v>
          </cell>
          <cell r="J2510">
            <v>13183.932699999999</v>
          </cell>
          <cell r="K2510">
            <v>920879.3909</v>
          </cell>
          <cell r="L2510">
            <v>920879.4</v>
          </cell>
          <cell r="M2510">
            <v>920879.3909</v>
          </cell>
          <cell r="N2510">
            <v>0</v>
          </cell>
          <cell r="O2510">
            <v>0</v>
          </cell>
        </row>
        <row r="2511">
          <cell r="B2511" t="str">
            <v>3581553</v>
          </cell>
          <cell r="C2511" t="str">
            <v>R3604 RMX SPLIT SYSTEM</v>
          </cell>
          <cell r="D2511" t="str">
            <v>R3604 RMX SPLIT SYSTEM</v>
          </cell>
          <cell r="E2511" t="str">
            <v>R3604 RMX SPLIT SYSTEM</v>
          </cell>
          <cell r="F2511">
            <v>7986.5560775000004</v>
          </cell>
          <cell r="G2511">
            <v>13691.24</v>
          </cell>
          <cell r="H2511">
            <v>10890.758287500001</v>
          </cell>
          <cell r="I2511">
            <v>11275.137991764706</v>
          </cell>
          <cell r="J2511">
            <v>13752.41697</v>
          </cell>
          <cell r="K2511">
            <v>958386.72930000001</v>
          </cell>
          <cell r="L2511">
            <v>958386.79999999993</v>
          </cell>
          <cell r="M2511">
            <v>958386.72930000001</v>
          </cell>
          <cell r="N2511">
            <v>0</v>
          </cell>
          <cell r="O2511">
            <v>0</v>
          </cell>
        </row>
        <row r="2512">
          <cell r="B2512" t="str">
            <v>3581554</v>
          </cell>
          <cell r="C2512" t="str">
            <v>R3605 RMX SPLIT SYSTEM</v>
          </cell>
          <cell r="D2512" t="str">
            <v>R3605 RMX SPLIT SYSTEM</v>
          </cell>
          <cell r="E2512" t="str">
            <v>R3605 RMX SPLIT SYSTEM</v>
          </cell>
          <cell r="F2512">
            <v>8219.3372274999983</v>
          </cell>
          <cell r="G2512">
            <v>14090.29</v>
          </cell>
          <cell r="H2512">
            <v>11208.18712840909</v>
          </cell>
          <cell r="I2512">
            <v>11603.770203529411</v>
          </cell>
          <cell r="J2512">
            <v>14155.516980000002</v>
          </cell>
          <cell r="K2512">
            <v>986320.4672999999</v>
          </cell>
          <cell r="L2512">
            <v>986320.3</v>
          </cell>
          <cell r="M2512">
            <v>986320.4672999999</v>
          </cell>
          <cell r="N2512">
            <v>0</v>
          </cell>
          <cell r="O2512">
            <v>0</v>
          </cell>
        </row>
        <row r="2513">
          <cell r="B2513" t="str">
            <v>3581563</v>
          </cell>
          <cell r="C2513" t="str">
            <v>R601L ELCO STANDARD IT</v>
          </cell>
          <cell r="D2513" t="str">
            <v>R601L ELCO STANDARD IT газовый котёл</v>
          </cell>
          <cell r="E2513" t="str">
            <v>R601L ELCO STANDARD IT</v>
          </cell>
          <cell r="F2513" t="str">
            <v>-</v>
          </cell>
          <cell r="G2513" t="str">
            <v>-</v>
          </cell>
          <cell r="H2513" t="e">
            <v>#N/A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 t="e">
            <v>#N/A</v>
          </cell>
          <cell r="N2513">
            <v>0</v>
          </cell>
          <cell r="O2513">
            <v>0</v>
          </cell>
        </row>
        <row r="2514">
          <cell r="B2514" t="str">
            <v>3581415</v>
          </cell>
          <cell r="C2514" t="str">
            <v>GENUS PREMIUM EVO HP 45 котёл конденс.</v>
          </cell>
          <cell r="D2514" t="str">
            <v>GENUS PREMIUM EVO HP 45 котёл конденсационный</v>
          </cell>
          <cell r="E2514" t="str">
            <v>GENUS PREMIUM EVO HP 45KW</v>
          </cell>
          <cell r="F2514">
            <v>912.05572999999993</v>
          </cell>
          <cell r="G2514">
            <v>912.06</v>
          </cell>
          <cell r="H2514">
            <v>911.55247999999995</v>
          </cell>
          <cell r="I2514">
            <v>829.80142000000001</v>
          </cell>
          <cell r="J2514">
            <v>828.26747999999998</v>
          </cell>
          <cell r="K2514">
            <v>109446.68759999999</v>
          </cell>
          <cell r="L2514">
            <v>63844.2</v>
          </cell>
          <cell r="M2514">
            <v>80216.618239999996</v>
          </cell>
          <cell r="N2514">
            <v>62401.5</v>
          </cell>
          <cell r="O2514">
            <v>0</v>
          </cell>
        </row>
        <row r="2515">
          <cell r="B2515" t="str">
            <v>3581416</v>
          </cell>
          <cell r="C2515" t="str">
            <v>GENUS PREMIUM EVO HP 65 котёл конденс.</v>
          </cell>
          <cell r="D2515" t="str">
            <v>GENUS PREMIUM EVO HP 65 котёл конденсационный</v>
          </cell>
          <cell r="E2515" t="str">
            <v>GENUS PREMIUM EVO HP 65KW</v>
          </cell>
          <cell r="F2515">
            <v>1054.6981700000001</v>
          </cell>
          <cell r="G2515">
            <v>1054.7</v>
          </cell>
          <cell r="H2515">
            <v>1054.6981699999999</v>
          </cell>
          <cell r="I2515">
            <v>957.11012000000017</v>
          </cell>
          <cell r="J2515">
            <v>955.69985999999994</v>
          </cell>
          <cell r="K2515">
            <v>126563.7804</v>
          </cell>
          <cell r="L2515">
            <v>73829</v>
          </cell>
          <cell r="M2515">
            <v>92813.438959999999</v>
          </cell>
          <cell r="N2515">
            <v>71957.25</v>
          </cell>
          <cell r="O2515">
            <v>0</v>
          </cell>
        </row>
        <row r="2516">
          <cell r="B2516" t="str">
            <v>3581564</v>
          </cell>
          <cell r="C2516" t="str">
            <v>GENUS PREMIUM EVO HP 45KW EU</v>
          </cell>
          <cell r="D2516" t="str">
            <v>GENUS PREMIUM EVO HP 45KW EU</v>
          </cell>
          <cell r="E2516" t="str">
            <v>GENUS PREMIUM EVO HP 45KW EU</v>
          </cell>
          <cell r="F2516">
            <v>1002.60748</v>
          </cell>
          <cell r="G2516">
            <v>953.35</v>
          </cell>
          <cell r="H2516">
            <v>953.35428999999999</v>
          </cell>
          <cell r="I2516">
            <v>866.85320999999988</v>
          </cell>
          <cell r="J2516">
            <v>869.26427999999999</v>
          </cell>
          <cell r="K2516">
            <v>120312.8976</v>
          </cell>
          <cell r="L2516">
            <v>66734.5</v>
          </cell>
          <cell r="M2516">
            <v>83895.177519999997</v>
          </cell>
          <cell r="N2516">
            <v>0</v>
          </cell>
          <cell r="O2516">
            <v>0</v>
          </cell>
        </row>
        <row r="2517">
          <cell r="B2517" t="str">
            <v>3581565</v>
          </cell>
          <cell r="C2517" t="str">
            <v>GENUS PREMIUM EVO HP 65KW EU</v>
          </cell>
          <cell r="D2517" t="str">
            <v>GENUS PREMIUM EVO HP 65KW EU</v>
          </cell>
          <cell r="E2517" t="str">
            <v>GENUS PREMIUM EVO HP 65KW EU</v>
          </cell>
          <cell r="F2517">
            <v>1160.1648200000002</v>
          </cell>
          <cell r="G2517">
            <v>1144.5999999999999</v>
          </cell>
          <cell r="H2517">
            <v>1144.60015</v>
          </cell>
          <cell r="I2517">
            <v>1036.28125</v>
          </cell>
          <cell r="J2517">
            <v>1030.97523</v>
          </cell>
          <cell r="K2517">
            <v>139219.77840000001</v>
          </cell>
          <cell r="L2517">
            <v>80122</v>
          </cell>
          <cell r="M2517">
            <v>100724.8132</v>
          </cell>
          <cell r="N2517">
            <v>0</v>
          </cell>
          <cell r="O2517">
            <v>0</v>
          </cell>
        </row>
        <row r="2518">
          <cell r="B2518" t="str">
            <v>3581566</v>
          </cell>
          <cell r="C2518" t="str">
            <v>GENUS PREMIUM EVO HP 85KW EU котёл конд.</v>
          </cell>
          <cell r="D2518" t="str">
            <v>GENUS PREMIUM EVO HP 85KW EU котёл конденсационный</v>
          </cell>
          <cell r="E2518" t="str">
            <v>GENUS PREMIUM EVO HP 85KW EU</v>
          </cell>
          <cell r="F2518">
            <v>1484.99361</v>
          </cell>
          <cell r="G2518">
            <v>1403.23</v>
          </cell>
          <cell r="H2518">
            <v>1403.23152</v>
          </cell>
          <cell r="I2518">
            <v>1243.3570400000001</v>
          </cell>
          <cell r="J2518">
            <v>1250.7865300000001</v>
          </cell>
          <cell r="K2518">
            <v>178199.23319999999</v>
          </cell>
          <cell r="L2518">
            <v>98226.1</v>
          </cell>
          <cell r="M2518">
            <v>123484.37376</v>
          </cell>
          <cell r="N2518">
            <v>92974.5</v>
          </cell>
          <cell r="O2518">
            <v>0</v>
          </cell>
        </row>
        <row r="2519">
          <cell r="B2519" t="str">
            <v>3581567</v>
          </cell>
          <cell r="C2519" t="str">
            <v>GENUS PREMIUM EVO HP 100KW EU котёл конд</v>
          </cell>
          <cell r="D2519" t="str">
            <v>GENUS PREMIUM EVO HP 100KW EU котёл конденсационный</v>
          </cell>
          <cell r="E2519" t="str">
            <v>GENUS PREMIUM EVO HP 100KW EU</v>
          </cell>
          <cell r="F2519">
            <v>1555.6435400000003</v>
          </cell>
          <cell r="G2519">
            <v>1468.13</v>
          </cell>
          <cell r="H2519">
            <v>1468.1322299999999</v>
          </cell>
          <cell r="I2519">
            <v>1301.0585599999999</v>
          </cell>
          <cell r="J2519">
            <v>1304.3128400000001</v>
          </cell>
          <cell r="K2519">
            <v>186677.22480000003</v>
          </cell>
          <cell r="L2519">
            <v>102769.1</v>
          </cell>
          <cell r="M2519">
            <v>129195.63623999999</v>
          </cell>
          <cell r="N2519">
            <v>97306.5</v>
          </cell>
          <cell r="O2519">
            <v>0</v>
          </cell>
        </row>
        <row r="2520">
          <cell r="B2520" t="str">
            <v>3581568</v>
          </cell>
          <cell r="C2520" t="str">
            <v>GENUS PREMIUM EVO HP 115KW EU котёл конд</v>
          </cell>
          <cell r="D2520" t="str">
            <v>GENUS PREMIUM EVO HP 115KW EU котёл конденсационный</v>
          </cell>
          <cell r="E2520" t="str">
            <v>GENUS PREMIUM EVO HP 115KW EU</v>
          </cell>
          <cell r="F2520">
            <v>1702.62033</v>
          </cell>
          <cell r="G2520">
            <v>1610.12</v>
          </cell>
          <cell r="H2520">
            <v>1610.1236799999999</v>
          </cell>
          <cell r="I2520">
            <v>1433.0460799999998</v>
          </cell>
          <cell r="J2520">
            <v>1438.5303799999999</v>
          </cell>
          <cell r="K2520">
            <v>204314.43959999998</v>
          </cell>
          <cell r="L2520">
            <v>112708.4</v>
          </cell>
          <cell r="M2520">
            <v>141690.88383999999</v>
          </cell>
          <cell r="N2520">
            <v>107149.5</v>
          </cell>
          <cell r="O2520">
            <v>0</v>
          </cell>
        </row>
        <row r="2521">
          <cell r="B2521" t="str">
            <v>3581569</v>
          </cell>
          <cell r="C2521" t="str">
            <v>GENUS PREMIUM EVO HP 150KW EU котёл конд</v>
          </cell>
          <cell r="D2521" t="str">
            <v>GENUS PREMIUM EVO HP 150KW EU котёл конденсационный</v>
          </cell>
          <cell r="E2521" t="str">
            <v>GENUS PREMIUM EVO HP 150KW EU</v>
          </cell>
          <cell r="F2521">
            <v>1987.6679599999998</v>
          </cell>
          <cell r="G2521">
            <v>1893.33</v>
          </cell>
          <cell r="H2521">
            <v>1893.33123</v>
          </cell>
          <cell r="I2521">
            <v>1682.0314699999999</v>
          </cell>
          <cell r="J2521">
            <v>1692.3090500000001</v>
          </cell>
          <cell r="K2521">
            <v>238520.15519999998</v>
          </cell>
          <cell r="L2521">
            <v>132533.1</v>
          </cell>
          <cell r="M2521">
            <v>166613.14824000001</v>
          </cell>
          <cell r="N2521">
            <v>126342</v>
          </cell>
          <cell r="O2521">
            <v>0</v>
          </cell>
        </row>
        <row r="2522">
          <cell r="B2522" t="str">
            <v>3581570</v>
          </cell>
          <cell r="C2522" t="str">
            <v>TALIA GREEN SYSTEM EVO HP 45KW EU</v>
          </cell>
          <cell r="D2522" t="str">
            <v>TALIA GREEN SYSTEM EVO HP 45KW EU</v>
          </cell>
          <cell r="E2522" t="str">
            <v>TALIA GREEN SYSTEM EVO HP 45KW EU</v>
          </cell>
          <cell r="F2522">
            <v>980.24817999999993</v>
          </cell>
          <cell r="G2522">
            <v>930.07</v>
          </cell>
          <cell r="H2522">
            <v>930.07272999999986</v>
          </cell>
          <cell r="I2522">
            <v>851.07360999999992</v>
          </cell>
          <cell r="J2522">
            <v>860.42223999999999</v>
          </cell>
          <cell r="K2522">
            <v>117629.78159999999</v>
          </cell>
          <cell r="L2522">
            <v>65104.9</v>
          </cell>
          <cell r="M2522">
            <v>81846.400239999988</v>
          </cell>
          <cell r="N2522">
            <v>64311.75</v>
          </cell>
          <cell r="O2522">
            <v>0</v>
          </cell>
        </row>
        <row r="2523">
          <cell r="B2523" t="str">
            <v>3581571</v>
          </cell>
          <cell r="C2523" t="str">
            <v>TALIA GREEN SYSTEM EVO HP 65KW EU</v>
          </cell>
          <cell r="D2523" t="str">
            <v>TALIA GREEN SYSTEM EVO HP 65KW EU</v>
          </cell>
          <cell r="E2523" t="str">
            <v>TALIA GREEN SYSTEM EVO HP 65KW EU</v>
          </cell>
          <cell r="F2523">
            <v>1137.7972799999998</v>
          </cell>
          <cell r="G2523">
            <v>1121.03</v>
          </cell>
          <cell r="H2523">
            <v>1121.02531</v>
          </cell>
          <cell r="I2523">
            <v>1020.4788700000001</v>
          </cell>
          <cell r="J2523">
            <v>1022.14947</v>
          </cell>
          <cell r="K2523">
            <v>136535.67359999998</v>
          </cell>
          <cell r="L2523">
            <v>78472.099999999991</v>
          </cell>
          <cell r="M2523">
            <v>98650.227280000006</v>
          </cell>
          <cell r="N2523">
            <v>76603.5</v>
          </cell>
          <cell r="O2523">
            <v>0</v>
          </cell>
        </row>
        <row r="2524">
          <cell r="B2524" t="str">
            <v>3581572</v>
          </cell>
          <cell r="C2524" t="str">
            <v>TALIA GREEN SYSTEM EVO HP 85KW EU</v>
          </cell>
          <cell r="D2524" t="str">
            <v>TALIA GREEN SYSTEM EVO HP 85KW EU</v>
          </cell>
          <cell r="E2524" t="str">
            <v>TALIA GREEN SYSTEM EVO HP 85KW EU</v>
          </cell>
          <cell r="F2524">
            <v>1465.0795099999998</v>
          </cell>
          <cell r="G2524">
            <v>1385.34</v>
          </cell>
          <cell r="H2524">
            <v>1379.1931299999999</v>
          </cell>
          <cell r="I2524">
            <v>1224.36843</v>
          </cell>
          <cell r="J2524">
            <v>1235.7702400000001</v>
          </cell>
          <cell r="K2524">
            <v>175809.54119999998</v>
          </cell>
          <cell r="L2524">
            <v>96973.799999999988</v>
          </cell>
          <cell r="M2524">
            <v>121368.99544</v>
          </cell>
          <cell r="N2524">
            <v>0</v>
          </cell>
          <cell r="O2524">
            <v>0</v>
          </cell>
        </row>
        <row r="2525">
          <cell r="B2525" t="str">
            <v>3581573</v>
          </cell>
          <cell r="C2525" t="str">
            <v>TALIA GREEN SYSTEM EVO HP 100KW EU</v>
          </cell>
          <cell r="D2525" t="str">
            <v>TALIA GREEN SYSTEM EVO HP 100KW EU</v>
          </cell>
          <cell r="E2525" t="str">
            <v>TALIA GREEN SYSTEM EVO HP 100KW EU</v>
          </cell>
          <cell r="F2525">
            <v>1535.7294400000001</v>
          </cell>
          <cell r="G2525">
            <v>1450.12</v>
          </cell>
          <cell r="H2525">
            <v>1238.3630198863636</v>
          </cell>
          <cell r="I2525">
            <v>1282.0699500000001</v>
          </cell>
          <cell r="J2525">
            <v>1289.29655</v>
          </cell>
          <cell r="K2525">
            <v>184287.53280000002</v>
          </cell>
          <cell r="L2525">
            <v>101508.4</v>
          </cell>
          <cell r="M2525">
            <v>108975.94575</v>
          </cell>
          <cell r="N2525">
            <v>95982.75</v>
          </cell>
          <cell r="O2525">
            <v>0</v>
          </cell>
        </row>
        <row r="2526">
          <cell r="B2526" t="str">
            <v>3581574</v>
          </cell>
          <cell r="C2526" t="str">
            <v>TALIA GREEN SYSTEM EVO HP 115KW EU</v>
          </cell>
          <cell r="D2526" t="str">
            <v>TALIA GREEN SYSTEM EVO HP 115KW EU</v>
          </cell>
          <cell r="E2526" t="str">
            <v>TALIA GREEN SYSTEM EVO HP 115KW EU</v>
          </cell>
          <cell r="F2526">
            <v>1682.7412299999999</v>
          </cell>
          <cell r="G2526">
            <v>1593.55</v>
          </cell>
          <cell r="H2526">
            <v>1586.49001</v>
          </cell>
          <cell r="I2526">
            <v>1414.4258</v>
          </cell>
          <cell r="J2526">
            <v>1423.7247299999999</v>
          </cell>
          <cell r="K2526">
            <v>201928.94759999998</v>
          </cell>
          <cell r="L2526">
            <v>111548.5</v>
          </cell>
          <cell r="M2526">
            <v>139611.12088</v>
          </cell>
          <cell r="N2526">
            <v>0</v>
          </cell>
          <cell r="O2526">
            <v>0</v>
          </cell>
        </row>
        <row r="2527">
          <cell r="B2527" t="str">
            <v>3581575</v>
          </cell>
          <cell r="C2527" t="str">
            <v>TALIA GREEN SYSTEM EVO HP 150KW EU</v>
          </cell>
          <cell r="D2527" t="str">
            <v>TALIA GREEN SYSTEM EVO HP 150KW EU</v>
          </cell>
          <cell r="E2527" t="str">
            <v>TALIA GREEN SYSTEM EVO HP 150KW EU</v>
          </cell>
          <cell r="F2527">
            <v>1967.7888599999999</v>
          </cell>
          <cell r="G2527">
            <v>1869.7</v>
          </cell>
          <cell r="H2527">
            <v>1869.6975599999998</v>
          </cell>
          <cell r="I2527">
            <v>1663.41119</v>
          </cell>
          <cell r="J2527">
            <v>1677.5033999999998</v>
          </cell>
          <cell r="K2527">
            <v>236134.66319999998</v>
          </cell>
          <cell r="L2527">
            <v>130879</v>
          </cell>
          <cell r="M2527">
            <v>164533.38527999999</v>
          </cell>
          <cell r="N2527">
            <v>0</v>
          </cell>
          <cell r="O2527">
            <v>0</v>
          </cell>
        </row>
        <row r="2528">
          <cell r="B2528" t="str">
            <v>3581576</v>
          </cell>
          <cell r="C2528" t="str">
            <v>GENUS PREMIUM EVO HP 45KW CN</v>
          </cell>
          <cell r="D2528" t="str">
            <v>GENUS PREMIUM EVO HP 45KW CN</v>
          </cell>
          <cell r="E2528" t="str">
            <v>GENUS PREMIUM EVO HP 45KW CN</v>
          </cell>
          <cell r="F2528" t="str">
            <v>-</v>
          </cell>
          <cell r="G2528" t="str">
            <v>-</v>
          </cell>
          <cell r="H2528" t="e">
            <v>#N/A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  <cell r="M2528" t="e">
            <v>#N/A</v>
          </cell>
          <cell r="N2528">
            <v>0</v>
          </cell>
          <cell r="O2528">
            <v>0</v>
          </cell>
        </row>
        <row r="2529">
          <cell r="B2529" t="str">
            <v>3581577</v>
          </cell>
          <cell r="C2529" t="str">
            <v>GENUS PREMIUM EVO HP 65KW CN</v>
          </cell>
          <cell r="D2529" t="str">
            <v>GENUS PREMIUM EVO HP 65KW CN</v>
          </cell>
          <cell r="E2529" t="str">
            <v>GENUS PREMIUM EVO HP 65KW CN</v>
          </cell>
          <cell r="F2529" t="str">
            <v>-</v>
          </cell>
          <cell r="G2529" t="str">
            <v>-</v>
          </cell>
          <cell r="H2529" t="e">
            <v>#N/A</v>
          </cell>
          <cell r="I2529">
            <v>0</v>
          </cell>
          <cell r="J2529">
            <v>962.23658999999998</v>
          </cell>
          <cell r="K2529">
            <v>0</v>
          </cell>
          <cell r="L2529">
            <v>0</v>
          </cell>
          <cell r="M2529" t="e">
            <v>#N/A</v>
          </cell>
          <cell r="N2529">
            <v>0</v>
          </cell>
          <cell r="O2529">
            <v>0</v>
          </cell>
        </row>
        <row r="2530">
          <cell r="B2530" t="str">
            <v>3581578</v>
          </cell>
          <cell r="C2530" t="str">
            <v>GENUS PREMIUM EVO HP 85KW CN</v>
          </cell>
          <cell r="D2530" t="str">
            <v>GENUS PREMIUM EVO HP 85KW CN</v>
          </cell>
          <cell r="E2530" t="str">
            <v>GENUS PREMIUM EVO HP 85KW CN</v>
          </cell>
          <cell r="F2530" t="str">
            <v>-</v>
          </cell>
          <cell r="G2530" t="str">
            <v>-</v>
          </cell>
          <cell r="H2530" t="e">
            <v>#N/A</v>
          </cell>
          <cell r="I2530">
            <v>0</v>
          </cell>
          <cell r="J2530">
            <v>1236.47416</v>
          </cell>
          <cell r="K2530">
            <v>0</v>
          </cell>
          <cell r="L2530">
            <v>0</v>
          </cell>
          <cell r="M2530" t="e">
            <v>#N/A</v>
          </cell>
          <cell r="N2530">
            <v>0</v>
          </cell>
          <cell r="O2530">
            <v>0</v>
          </cell>
        </row>
        <row r="2531">
          <cell r="B2531" t="str">
            <v>3581593</v>
          </cell>
          <cell r="C2531" t="str">
            <v>THISION L EVO 60</v>
          </cell>
          <cell r="D2531" t="str">
            <v>THISION L EVO 60 газовый котёл</v>
          </cell>
          <cell r="E2531" t="str">
            <v>THISION L EVO 60</v>
          </cell>
          <cell r="F2531" t="str">
            <v>-</v>
          </cell>
          <cell r="G2531" t="str">
            <v>-</v>
          </cell>
          <cell r="H2531" t="e">
            <v>#N/A</v>
          </cell>
          <cell r="I2531">
            <v>0</v>
          </cell>
          <cell r="J2531">
            <v>1675.79853</v>
          </cell>
          <cell r="K2531">
            <v>0</v>
          </cell>
          <cell r="L2531">
            <v>0</v>
          </cell>
          <cell r="M2531" t="e">
            <v>#N/A</v>
          </cell>
          <cell r="N2531">
            <v>0</v>
          </cell>
          <cell r="O2531">
            <v>0</v>
          </cell>
        </row>
        <row r="2532">
          <cell r="B2532" t="str">
            <v>3581594</v>
          </cell>
          <cell r="C2532" t="str">
            <v>THISION L EVO 70</v>
          </cell>
          <cell r="D2532" t="str">
            <v>THISION L EVO 70 газовый котёл</v>
          </cell>
          <cell r="E2532" t="str">
            <v>THISION L EVO 70</v>
          </cell>
          <cell r="F2532" t="str">
            <v>-</v>
          </cell>
          <cell r="G2532" t="str">
            <v>-</v>
          </cell>
          <cell r="H2532" t="e">
            <v>#N/A</v>
          </cell>
          <cell r="I2532">
            <v>0</v>
          </cell>
          <cell r="J2532">
            <v>1730.1496399999999</v>
          </cell>
          <cell r="K2532">
            <v>0</v>
          </cell>
          <cell r="L2532">
            <v>0</v>
          </cell>
          <cell r="M2532" t="e">
            <v>#N/A</v>
          </cell>
          <cell r="N2532">
            <v>0</v>
          </cell>
          <cell r="O2532">
            <v>0</v>
          </cell>
        </row>
        <row r="2533">
          <cell r="B2533" t="str">
            <v>3581595</v>
          </cell>
          <cell r="C2533" t="str">
            <v>THISION L EVO 80</v>
          </cell>
          <cell r="D2533" t="str">
            <v>THISION L EVO 80 газовый котёл</v>
          </cell>
          <cell r="E2533" t="str">
            <v>THISION L EVO 80</v>
          </cell>
          <cell r="F2533" t="str">
            <v>-</v>
          </cell>
          <cell r="G2533" t="str">
            <v>-</v>
          </cell>
          <cell r="H2533" t="e">
            <v>#N/A</v>
          </cell>
          <cell r="I2533">
            <v>0</v>
          </cell>
          <cell r="J2533">
            <v>1727.4910400000001</v>
          </cell>
          <cell r="K2533">
            <v>0</v>
          </cell>
          <cell r="L2533">
            <v>0</v>
          </cell>
          <cell r="M2533" t="e">
            <v>#N/A</v>
          </cell>
          <cell r="N2533">
            <v>0</v>
          </cell>
          <cell r="O2533">
            <v>0</v>
          </cell>
        </row>
        <row r="2534">
          <cell r="B2534" t="str">
            <v>3581596</v>
          </cell>
          <cell r="C2534" t="str">
            <v>THISION L EVO 100</v>
          </cell>
          <cell r="D2534" t="str">
            <v>THISION L EVO 100 газовый котёл</v>
          </cell>
          <cell r="E2534" t="str">
            <v>THISION L EVO 100</v>
          </cell>
          <cell r="F2534" t="str">
            <v>-</v>
          </cell>
          <cell r="G2534" t="str">
            <v>-</v>
          </cell>
          <cell r="H2534" t="e">
            <v>#N/A</v>
          </cell>
          <cell r="I2534">
            <v>0</v>
          </cell>
          <cell r="J2534">
            <v>2005.94174</v>
          </cell>
          <cell r="K2534">
            <v>0</v>
          </cell>
          <cell r="L2534">
            <v>0</v>
          </cell>
          <cell r="M2534" t="e">
            <v>#N/A</v>
          </cell>
          <cell r="N2534">
            <v>0</v>
          </cell>
          <cell r="O2534">
            <v>0</v>
          </cell>
        </row>
        <row r="2535">
          <cell r="B2535" t="str">
            <v>3581597</v>
          </cell>
          <cell r="C2535" t="str">
            <v>THISION L EVO 120</v>
          </cell>
          <cell r="D2535" t="str">
            <v>THISION L EVO 120 газовый котёл</v>
          </cell>
          <cell r="E2535" t="str">
            <v>THISION L EVO 120</v>
          </cell>
          <cell r="F2535" t="str">
            <v>-</v>
          </cell>
          <cell r="G2535" t="str">
            <v>-</v>
          </cell>
          <cell r="H2535" t="e">
            <v>#N/A</v>
          </cell>
          <cell r="I2535">
            <v>0</v>
          </cell>
          <cell r="J2535">
            <v>2044.58275</v>
          </cell>
          <cell r="K2535">
            <v>0</v>
          </cell>
          <cell r="L2535">
            <v>0</v>
          </cell>
          <cell r="M2535" t="e">
            <v>#N/A</v>
          </cell>
          <cell r="N2535">
            <v>0</v>
          </cell>
          <cell r="O2535">
            <v>0</v>
          </cell>
        </row>
        <row r="2536">
          <cell r="B2536" t="str">
            <v>3581598</v>
          </cell>
          <cell r="C2536" t="str">
            <v>THISION L EVO 140</v>
          </cell>
          <cell r="D2536" t="str">
            <v>THISION L EVO 140 газовый котёл</v>
          </cell>
          <cell r="E2536" t="str">
            <v>THISION L EVO 140</v>
          </cell>
          <cell r="F2536" t="str">
            <v>-</v>
          </cell>
          <cell r="G2536" t="str">
            <v>-</v>
          </cell>
          <cell r="H2536" t="e">
            <v>#N/A</v>
          </cell>
          <cell r="I2536">
            <v>0</v>
          </cell>
          <cell r="J2536">
            <v>2049.7233200000001</v>
          </cell>
          <cell r="K2536">
            <v>0</v>
          </cell>
          <cell r="L2536">
            <v>0</v>
          </cell>
          <cell r="M2536" t="e">
            <v>#N/A</v>
          </cell>
          <cell r="N2536">
            <v>0</v>
          </cell>
          <cell r="O2536">
            <v>0</v>
          </cell>
        </row>
        <row r="2537">
          <cell r="B2537" t="str">
            <v>3581599</v>
          </cell>
          <cell r="C2537" t="str">
            <v>R40 EVO 60</v>
          </cell>
          <cell r="D2537" t="str">
            <v>THISION L EVO 140 газовый котёл</v>
          </cell>
          <cell r="E2537" t="str">
            <v>R40 EVO 60</v>
          </cell>
          <cell r="F2537" t="str">
            <v>-</v>
          </cell>
          <cell r="G2537" t="str">
            <v>-</v>
          </cell>
          <cell r="H2537" t="e">
            <v>#N/A</v>
          </cell>
          <cell r="I2537">
            <v>0</v>
          </cell>
          <cell r="J2537">
            <v>1.6800999999999999</v>
          </cell>
          <cell r="K2537">
            <v>0</v>
          </cell>
          <cell r="L2537">
            <v>0</v>
          </cell>
          <cell r="M2537" t="e">
            <v>#N/A</v>
          </cell>
          <cell r="N2537">
            <v>0</v>
          </cell>
          <cell r="O2537">
            <v>0</v>
          </cell>
        </row>
        <row r="2538">
          <cell r="B2538" t="str">
            <v>3581600</v>
          </cell>
          <cell r="C2538" t="str">
            <v>R40 EVO 70</v>
          </cell>
          <cell r="D2538" t="str">
            <v>R40 EVO 70 газовый котёл</v>
          </cell>
          <cell r="E2538" t="str">
            <v>R40 EVO 70</v>
          </cell>
          <cell r="F2538" t="str">
            <v>-</v>
          </cell>
          <cell r="G2538" t="str">
            <v>-</v>
          </cell>
          <cell r="H2538" t="e">
            <v>#N/A</v>
          </cell>
          <cell r="I2538">
            <v>0</v>
          </cell>
          <cell r="J2538">
            <v>1.7344000000000002</v>
          </cell>
          <cell r="K2538">
            <v>0</v>
          </cell>
          <cell r="L2538">
            <v>0</v>
          </cell>
          <cell r="M2538" t="e">
            <v>#N/A</v>
          </cell>
          <cell r="N2538">
            <v>0</v>
          </cell>
          <cell r="O2538">
            <v>0</v>
          </cell>
        </row>
        <row r="2539">
          <cell r="B2539" t="str">
            <v>3581601</v>
          </cell>
          <cell r="C2539" t="str">
            <v>R40 EVO 80</v>
          </cell>
          <cell r="D2539" t="str">
            <v>R40 EVO 80 газовый котёл</v>
          </cell>
          <cell r="E2539" t="str">
            <v>R40 EVO 80</v>
          </cell>
          <cell r="F2539" t="str">
            <v>-</v>
          </cell>
          <cell r="G2539" t="str">
            <v>-</v>
          </cell>
          <cell r="H2539" t="e">
            <v>#N/A</v>
          </cell>
          <cell r="I2539">
            <v>0</v>
          </cell>
          <cell r="J2539">
            <v>1.7294800000000001</v>
          </cell>
          <cell r="K2539">
            <v>0</v>
          </cell>
          <cell r="L2539">
            <v>0</v>
          </cell>
          <cell r="M2539" t="e">
            <v>#N/A</v>
          </cell>
          <cell r="N2539">
            <v>0</v>
          </cell>
          <cell r="O2539">
            <v>0</v>
          </cell>
        </row>
        <row r="2540">
          <cell r="B2540" t="str">
            <v>3581602</v>
          </cell>
          <cell r="C2540" t="str">
            <v>R40 EVO 100</v>
          </cell>
          <cell r="D2540" t="str">
            <v>R40 EVO 100 газовый котёл</v>
          </cell>
          <cell r="E2540" t="str">
            <v>R40 EVO 100</v>
          </cell>
          <cell r="F2540" t="str">
            <v>-</v>
          </cell>
          <cell r="G2540" t="str">
            <v>-</v>
          </cell>
          <cell r="H2540" t="e">
            <v>#N/A</v>
          </cell>
          <cell r="I2540">
            <v>0</v>
          </cell>
          <cell r="J2540">
            <v>2.008</v>
          </cell>
          <cell r="K2540">
            <v>0</v>
          </cell>
          <cell r="L2540">
            <v>0</v>
          </cell>
          <cell r="M2540" t="e">
            <v>#N/A</v>
          </cell>
          <cell r="N2540">
            <v>0</v>
          </cell>
          <cell r="O2540">
            <v>0</v>
          </cell>
        </row>
        <row r="2541">
          <cell r="B2541" t="str">
            <v>3581603</v>
          </cell>
          <cell r="C2541" t="str">
            <v>R40 EVO 120</v>
          </cell>
          <cell r="D2541" t="str">
            <v>R40 EVO 120 газовый котёл</v>
          </cell>
          <cell r="E2541" t="str">
            <v>R40 EVO 120</v>
          </cell>
          <cell r="F2541" t="str">
            <v>-</v>
          </cell>
          <cell r="G2541" t="str">
            <v>-</v>
          </cell>
          <cell r="H2541" t="e">
            <v>#N/A</v>
          </cell>
          <cell r="I2541">
            <v>0</v>
          </cell>
          <cell r="J2541">
            <v>2.04664</v>
          </cell>
          <cell r="K2541">
            <v>0</v>
          </cell>
          <cell r="L2541">
            <v>0</v>
          </cell>
          <cell r="M2541" t="e">
            <v>#N/A</v>
          </cell>
          <cell r="N2541">
            <v>0</v>
          </cell>
          <cell r="O2541">
            <v>0</v>
          </cell>
        </row>
        <row r="2542">
          <cell r="B2542" t="str">
            <v>3581604</v>
          </cell>
          <cell r="C2542" t="str">
            <v>R40 EVO 140</v>
          </cell>
          <cell r="D2542" t="str">
            <v>R40 EVO 140 газовый котёл</v>
          </cell>
          <cell r="E2542" t="str">
            <v>R40 EVO 140</v>
          </cell>
          <cell r="F2542" t="str">
            <v>-</v>
          </cell>
          <cell r="G2542" t="str">
            <v>-</v>
          </cell>
          <cell r="H2542" t="e">
            <v>#N/A</v>
          </cell>
          <cell r="I2542">
            <v>0</v>
          </cell>
          <cell r="J2542">
            <v>2.0517800000000004</v>
          </cell>
          <cell r="K2542">
            <v>0</v>
          </cell>
          <cell r="L2542">
            <v>0</v>
          </cell>
          <cell r="M2542" t="e">
            <v>#N/A</v>
          </cell>
          <cell r="N2542">
            <v>0</v>
          </cell>
          <cell r="O2542">
            <v>0</v>
          </cell>
        </row>
        <row r="2543">
          <cell r="B2543" t="str">
            <v>3581619</v>
          </cell>
          <cell r="C2543" t="str">
            <v>THISION L EVO 60 IP</v>
          </cell>
          <cell r="D2543" t="str">
            <v>THISION L EVO 60 IP газовый котёл</v>
          </cell>
          <cell r="E2543" t="str">
            <v>THISION L EVO 60 IP</v>
          </cell>
          <cell r="F2543" t="str">
            <v>-</v>
          </cell>
          <cell r="G2543" t="str">
            <v>-</v>
          </cell>
          <cell r="H2543" t="e">
            <v>#N/A</v>
          </cell>
          <cell r="I2543">
            <v>0</v>
          </cell>
          <cell r="J2543">
            <v>1909.9688999999998</v>
          </cell>
          <cell r="K2543">
            <v>0</v>
          </cell>
          <cell r="L2543">
            <v>0</v>
          </cell>
          <cell r="M2543" t="e">
            <v>#N/A</v>
          </cell>
          <cell r="N2543">
            <v>0</v>
          </cell>
          <cell r="O2543">
            <v>0</v>
          </cell>
        </row>
        <row r="2544">
          <cell r="B2544" t="str">
            <v>3581620</v>
          </cell>
          <cell r="C2544" t="str">
            <v>THISION L EVO 70 IP</v>
          </cell>
          <cell r="D2544" t="str">
            <v>THISION L EVO 70 IP газовый котёл</v>
          </cell>
          <cell r="E2544" t="str">
            <v>THISION L EVO 70 IP</v>
          </cell>
          <cell r="F2544" t="str">
            <v>-</v>
          </cell>
          <cell r="G2544" t="str">
            <v>-</v>
          </cell>
          <cell r="H2544" t="e">
            <v>#N/A</v>
          </cell>
          <cell r="I2544">
            <v>0</v>
          </cell>
          <cell r="J2544">
            <v>1964.3200099999999</v>
          </cell>
          <cell r="K2544">
            <v>0</v>
          </cell>
          <cell r="L2544">
            <v>0</v>
          </cell>
          <cell r="M2544" t="e">
            <v>#N/A</v>
          </cell>
          <cell r="N2544">
            <v>0</v>
          </cell>
          <cell r="O2544">
            <v>0</v>
          </cell>
        </row>
        <row r="2545">
          <cell r="B2545" t="str">
            <v>3581621</v>
          </cell>
          <cell r="C2545" t="str">
            <v>THISION L EVO 80 IP</v>
          </cell>
          <cell r="D2545" t="str">
            <v>THISION L EVO 80 IP газовый котёл</v>
          </cell>
          <cell r="E2545" t="str">
            <v>THISION L EVO 80 IP</v>
          </cell>
          <cell r="F2545" t="str">
            <v>-</v>
          </cell>
          <cell r="G2545" t="str">
            <v>-</v>
          </cell>
          <cell r="H2545" t="e">
            <v>#N/A</v>
          </cell>
          <cell r="I2545">
            <v>0</v>
          </cell>
          <cell r="J2545">
            <v>1961.6614099999999</v>
          </cell>
          <cell r="K2545">
            <v>0</v>
          </cell>
          <cell r="L2545">
            <v>0</v>
          </cell>
          <cell r="M2545" t="e">
            <v>#N/A</v>
          </cell>
          <cell r="N2545">
            <v>0</v>
          </cell>
          <cell r="O2545">
            <v>0</v>
          </cell>
        </row>
        <row r="2546">
          <cell r="B2546" t="str">
            <v>3581622</v>
          </cell>
          <cell r="C2546" t="str">
            <v>THISION L EVO 100 IP</v>
          </cell>
          <cell r="D2546" t="str">
            <v>THISION L EVO 100 IP газовый котёл</v>
          </cell>
          <cell r="E2546" t="str">
            <v>THISION L EVO 100 IP</v>
          </cell>
          <cell r="F2546" t="str">
            <v>-</v>
          </cell>
          <cell r="G2546" t="str">
            <v>-</v>
          </cell>
          <cell r="H2546" t="e">
            <v>#N/A</v>
          </cell>
          <cell r="I2546">
            <v>0</v>
          </cell>
          <cell r="J2546">
            <v>2291.4612200000001</v>
          </cell>
          <cell r="K2546">
            <v>0</v>
          </cell>
          <cell r="L2546">
            <v>0</v>
          </cell>
          <cell r="M2546" t="e">
            <v>#N/A</v>
          </cell>
          <cell r="N2546">
            <v>0</v>
          </cell>
          <cell r="O2546">
            <v>0</v>
          </cell>
        </row>
        <row r="2547">
          <cell r="B2547" t="str">
            <v>3581623</v>
          </cell>
          <cell r="C2547" t="str">
            <v>THISION L EVO 120 IP</v>
          </cell>
          <cell r="D2547" t="str">
            <v>THISION L EVO 120 IP газовый котёл</v>
          </cell>
          <cell r="E2547" t="str">
            <v>THISION L EVO 120 IP</v>
          </cell>
          <cell r="F2547" t="str">
            <v>-</v>
          </cell>
          <cell r="G2547" t="str">
            <v>-</v>
          </cell>
          <cell r="H2547" t="e">
            <v>#N/A</v>
          </cell>
          <cell r="I2547">
            <v>0</v>
          </cell>
          <cell r="J2547">
            <v>2330.10223</v>
          </cell>
          <cell r="K2547">
            <v>0</v>
          </cell>
          <cell r="L2547">
            <v>0</v>
          </cell>
          <cell r="M2547" t="e">
            <v>#N/A</v>
          </cell>
          <cell r="N2547">
            <v>0</v>
          </cell>
          <cell r="O2547">
            <v>0</v>
          </cell>
        </row>
        <row r="2548">
          <cell r="B2548" t="str">
            <v>3581624</v>
          </cell>
          <cell r="C2548" t="str">
            <v>THISION L EVO 140 IP</v>
          </cell>
          <cell r="D2548" t="str">
            <v>THISION L EVO 140 IP газовый котёл</v>
          </cell>
          <cell r="E2548" t="str">
            <v>THISION L EVO 140 IP</v>
          </cell>
          <cell r="F2548" t="str">
            <v>-</v>
          </cell>
          <cell r="G2548" t="str">
            <v>-</v>
          </cell>
          <cell r="H2548" t="e">
            <v>#N/A</v>
          </cell>
          <cell r="I2548">
            <v>0</v>
          </cell>
          <cell r="J2548">
            <v>2335.2428</v>
          </cell>
          <cell r="K2548">
            <v>0</v>
          </cell>
          <cell r="L2548">
            <v>0</v>
          </cell>
          <cell r="M2548" t="e">
            <v>#N/A</v>
          </cell>
          <cell r="N2548">
            <v>0</v>
          </cell>
          <cell r="O2548">
            <v>0</v>
          </cell>
        </row>
        <row r="2549">
          <cell r="B2549" t="str">
            <v>3581625</v>
          </cell>
          <cell r="C2549" t="str">
            <v>R40 EVO 60 IP</v>
          </cell>
          <cell r="D2549" t="str">
            <v>R40 EVO 60 IP газовый котёл</v>
          </cell>
          <cell r="E2549" t="str">
            <v>R40 EVO 60 IP</v>
          </cell>
          <cell r="F2549" t="str">
            <v>-</v>
          </cell>
          <cell r="G2549" t="str">
            <v>-</v>
          </cell>
          <cell r="H2549" t="e">
            <v>#N/A</v>
          </cell>
          <cell r="I2549">
            <v>0</v>
          </cell>
          <cell r="J2549">
            <v>1.9142699999999999</v>
          </cell>
          <cell r="K2549">
            <v>0</v>
          </cell>
          <cell r="L2549">
            <v>0</v>
          </cell>
          <cell r="M2549" t="e">
            <v>#N/A</v>
          </cell>
          <cell r="N2549">
            <v>0</v>
          </cell>
          <cell r="O2549">
            <v>0</v>
          </cell>
        </row>
        <row r="2550">
          <cell r="B2550" t="str">
            <v>3581626</v>
          </cell>
          <cell r="C2550" t="str">
            <v>R40 EVO 70 IP</v>
          </cell>
          <cell r="D2550" t="str">
            <v>R40 EVO 70 IP газовый котёл</v>
          </cell>
          <cell r="E2550" t="str">
            <v>R40 EVO 70 IP</v>
          </cell>
          <cell r="F2550" t="str">
            <v>-</v>
          </cell>
          <cell r="G2550" t="str">
            <v>-</v>
          </cell>
          <cell r="H2550" t="e">
            <v>#N/A</v>
          </cell>
          <cell r="I2550">
            <v>0</v>
          </cell>
          <cell r="J2550">
            <v>1.9685699999999999</v>
          </cell>
          <cell r="K2550">
            <v>0</v>
          </cell>
          <cell r="L2550">
            <v>0</v>
          </cell>
          <cell r="M2550" t="e">
            <v>#N/A</v>
          </cell>
          <cell r="N2550">
            <v>0</v>
          </cell>
          <cell r="O2550">
            <v>0</v>
          </cell>
        </row>
        <row r="2551">
          <cell r="B2551" t="str">
            <v>3581627</v>
          </cell>
          <cell r="C2551" t="str">
            <v>R40 EVO 80 IP</v>
          </cell>
          <cell r="D2551" t="str">
            <v>R40 EVO 80 IP газовый котёл</v>
          </cell>
          <cell r="E2551" t="str">
            <v>R40 EVO 80 IP</v>
          </cell>
          <cell r="F2551" t="str">
            <v>-</v>
          </cell>
          <cell r="G2551" t="str">
            <v>-</v>
          </cell>
          <cell r="H2551" t="e">
            <v>#N/A</v>
          </cell>
          <cell r="I2551">
            <v>0</v>
          </cell>
          <cell r="J2551">
            <v>1.9636500000000001</v>
          </cell>
          <cell r="K2551">
            <v>0</v>
          </cell>
          <cell r="L2551">
            <v>0</v>
          </cell>
          <cell r="M2551" t="e">
            <v>#N/A</v>
          </cell>
          <cell r="N2551">
            <v>0</v>
          </cell>
          <cell r="O2551">
            <v>0</v>
          </cell>
        </row>
        <row r="2552">
          <cell r="B2552" t="str">
            <v>3581628</v>
          </cell>
          <cell r="C2552" t="str">
            <v>R40 EVO 100 IP</v>
          </cell>
          <cell r="D2552" t="str">
            <v>R40 EVO 100 IP газовый котёл</v>
          </cell>
          <cell r="E2552" t="str">
            <v>R40 EVO 100 IP</v>
          </cell>
          <cell r="F2552" t="str">
            <v>-</v>
          </cell>
          <cell r="G2552" t="str">
            <v>-</v>
          </cell>
          <cell r="H2552" t="e">
            <v>#N/A</v>
          </cell>
          <cell r="I2552">
            <v>0</v>
          </cell>
          <cell r="J2552">
            <v>2.29352</v>
          </cell>
          <cell r="K2552">
            <v>0</v>
          </cell>
          <cell r="L2552">
            <v>0</v>
          </cell>
          <cell r="M2552" t="e">
            <v>#N/A</v>
          </cell>
          <cell r="N2552">
            <v>0</v>
          </cell>
          <cell r="O2552">
            <v>0</v>
          </cell>
        </row>
        <row r="2553">
          <cell r="B2553" t="str">
            <v>3581629</v>
          </cell>
          <cell r="C2553" t="str">
            <v>R40 EVO 120 IP</v>
          </cell>
          <cell r="D2553" t="str">
            <v>R40 EVO 120 IP газовый котёл</v>
          </cell>
          <cell r="E2553" t="str">
            <v>R40 EVO 120 IP</v>
          </cell>
          <cell r="F2553" t="str">
            <v>-</v>
          </cell>
          <cell r="G2553" t="str">
            <v>-</v>
          </cell>
          <cell r="H2553" t="e">
            <v>#N/A</v>
          </cell>
          <cell r="I2553">
            <v>0</v>
          </cell>
          <cell r="J2553">
            <v>2.33216</v>
          </cell>
          <cell r="K2553">
            <v>0</v>
          </cell>
          <cell r="L2553">
            <v>0</v>
          </cell>
          <cell r="M2553" t="e">
            <v>#N/A</v>
          </cell>
          <cell r="N2553">
            <v>0</v>
          </cell>
          <cell r="O2553">
            <v>0</v>
          </cell>
        </row>
        <row r="2554">
          <cell r="B2554" t="str">
            <v>3581630</v>
          </cell>
          <cell r="C2554" t="str">
            <v>R40 EVO 140 IP</v>
          </cell>
          <cell r="D2554" t="str">
            <v>R40 EVO 140 IP газовый котёл</v>
          </cell>
          <cell r="E2554" t="str">
            <v>R40 EVO 140 IP</v>
          </cell>
          <cell r="F2554" t="str">
            <v>-</v>
          </cell>
          <cell r="G2554" t="str">
            <v>-</v>
          </cell>
          <cell r="H2554" t="e">
            <v>#N/A</v>
          </cell>
          <cell r="I2554">
            <v>0</v>
          </cell>
          <cell r="J2554">
            <v>2.3373000000000004</v>
          </cell>
          <cell r="K2554">
            <v>0</v>
          </cell>
          <cell r="L2554">
            <v>0</v>
          </cell>
          <cell r="M2554" t="e">
            <v>#N/A</v>
          </cell>
          <cell r="N2554">
            <v>0</v>
          </cell>
          <cell r="O2554">
            <v>0</v>
          </cell>
        </row>
        <row r="2555">
          <cell r="B2555" t="str">
            <v>3581632</v>
          </cell>
          <cell r="C2555" t="str">
            <v>THISION L EVO 60 G25</v>
          </cell>
          <cell r="D2555" t="str">
            <v>THISION L EVO 60 G25 газовый котёл</v>
          </cell>
          <cell r="E2555" t="str">
            <v>THISION L EVO 60 G25</v>
          </cell>
          <cell r="F2555" t="str">
            <v>-</v>
          </cell>
          <cell r="G2555" t="str">
            <v>-</v>
          </cell>
          <cell r="H2555" t="e">
            <v>#N/A</v>
          </cell>
          <cell r="I2555">
            <v>0</v>
          </cell>
          <cell r="J2555">
            <v>1675.79853</v>
          </cell>
          <cell r="K2555">
            <v>0</v>
          </cell>
          <cell r="L2555">
            <v>0</v>
          </cell>
          <cell r="M2555" t="e">
            <v>#N/A</v>
          </cell>
          <cell r="N2555">
            <v>0</v>
          </cell>
          <cell r="O2555">
            <v>0</v>
          </cell>
        </row>
        <row r="2556">
          <cell r="B2556" t="str">
            <v>3581633</v>
          </cell>
          <cell r="C2556" t="str">
            <v>THISION L EVO 70 G25</v>
          </cell>
          <cell r="D2556" t="str">
            <v>THISION L EVO 70 G25 газовый котёл</v>
          </cell>
          <cell r="E2556" t="str">
            <v>THISION L EVO 70 G25</v>
          </cell>
          <cell r="F2556" t="str">
            <v>-</v>
          </cell>
          <cell r="G2556" t="str">
            <v>-</v>
          </cell>
          <cell r="H2556" t="e">
            <v>#N/A</v>
          </cell>
          <cell r="I2556">
            <v>0</v>
          </cell>
          <cell r="J2556">
            <v>1730.1496399999999</v>
          </cell>
          <cell r="K2556">
            <v>0</v>
          </cell>
          <cell r="L2556">
            <v>0</v>
          </cell>
          <cell r="M2556" t="e">
            <v>#N/A</v>
          </cell>
          <cell r="N2556">
            <v>0</v>
          </cell>
          <cell r="O2556">
            <v>0</v>
          </cell>
        </row>
        <row r="2557">
          <cell r="B2557" t="str">
            <v>3581634</v>
          </cell>
          <cell r="C2557" t="str">
            <v>THISION L EVO 80 G25</v>
          </cell>
          <cell r="D2557" t="str">
            <v>THISION L EVO 80 G25 газовый котёл</v>
          </cell>
          <cell r="E2557" t="str">
            <v>THISION L EVO 80 G25</v>
          </cell>
          <cell r="F2557" t="str">
            <v>-</v>
          </cell>
          <cell r="G2557" t="str">
            <v>-</v>
          </cell>
          <cell r="H2557" t="e">
            <v>#N/A</v>
          </cell>
          <cell r="I2557">
            <v>0</v>
          </cell>
          <cell r="J2557">
            <v>1727.4910400000001</v>
          </cell>
          <cell r="K2557">
            <v>0</v>
          </cell>
          <cell r="L2557">
            <v>0</v>
          </cell>
          <cell r="M2557" t="e">
            <v>#N/A</v>
          </cell>
          <cell r="N2557">
            <v>0</v>
          </cell>
          <cell r="O2557">
            <v>0</v>
          </cell>
        </row>
        <row r="2558">
          <cell r="B2558" t="str">
            <v>3581635</v>
          </cell>
          <cell r="C2558" t="str">
            <v>THISION L EVO 100 G25</v>
          </cell>
          <cell r="D2558" t="str">
            <v>THISION L EVO 100 G25 газовый котёл</v>
          </cell>
          <cell r="E2558" t="str">
            <v>THISION L EVO 100 G25</v>
          </cell>
          <cell r="F2558" t="str">
            <v>-</v>
          </cell>
          <cell r="G2558" t="str">
            <v>-</v>
          </cell>
          <cell r="H2558" t="e">
            <v>#N/A</v>
          </cell>
          <cell r="I2558">
            <v>0</v>
          </cell>
          <cell r="J2558">
            <v>2005.94174</v>
          </cell>
          <cell r="K2558">
            <v>0</v>
          </cell>
          <cell r="L2558">
            <v>0</v>
          </cell>
          <cell r="M2558" t="e">
            <v>#N/A</v>
          </cell>
          <cell r="N2558">
            <v>0</v>
          </cell>
          <cell r="O2558">
            <v>0</v>
          </cell>
        </row>
        <row r="2559">
          <cell r="B2559" t="str">
            <v>3581636</v>
          </cell>
          <cell r="C2559" t="str">
            <v>THISION L EVO 120 G25</v>
          </cell>
          <cell r="D2559" t="str">
            <v>THISION L EVO 120 G25 газовый котёл</v>
          </cell>
          <cell r="E2559" t="str">
            <v>THISION L EVO 120 G25</v>
          </cell>
          <cell r="F2559" t="str">
            <v>-</v>
          </cell>
          <cell r="G2559" t="str">
            <v>-</v>
          </cell>
          <cell r="H2559" t="e">
            <v>#N/A</v>
          </cell>
          <cell r="I2559">
            <v>0</v>
          </cell>
          <cell r="J2559">
            <v>2044.58275</v>
          </cell>
          <cell r="K2559">
            <v>0</v>
          </cell>
          <cell r="L2559">
            <v>0</v>
          </cell>
          <cell r="M2559" t="e">
            <v>#N/A</v>
          </cell>
          <cell r="N2559">
            <v>0</v>
          </cell>
          <cell r="O2559">
            <v>0</v>
          </cell>
        </row>
        <row r="2560">
          <cell r="B2560" t="str">
            <v>3581637</v>
          </cell>
          <cell r="C2560" t="str">
            <v>THISION L EVO 140 G25</v>
          </cell>
          <cell r="D2560" t="str">
            <v>THISION L EVO 140 G25 газовый котёл</v>
          </cell>
          <cell r="E2560" t="str">
            <v>THISION L EVO 140 G25</v>
          </cell>
          <cell r="F2560" t="str">
            <v>-</v>
          </cell>
          <cell r="G2560" t="str">
            <v>-</v>
          </cell>
          <cell r="H2560" t="e">
            <v>#N/A</v>
          </cell>
          <cell r="I2560">
            <v>0</v>
          </cell>
          <cell r="J2560">
            <v>2049.7233200000001</v>
          </cell>
          <cell r="K2560">
            <v>0</v>
          </cell>
          <cell r="L2560">
            <v>0</v>
          </cell>
          <cell r="M2560" t="e">
            <v>#N/A</v>
          </cell>
          <cell r="N2560">
            <v>0</v>
          </cell>
          <cell r="O2560">
            <v>0</v>
          </cell>
        </row>
        <row r="2561">
          <cell r="B2561" t="str">
            <v>3581638</v>
          </cell>
          <cell r="C2561" t="str">
            <v>THISION L EVO 60 G25 IP</v>
          </cell>
          <cell r="D2561" t="str">
            <v>THISION L EVO 60 G25 IP газовый котёл</v>
          </cell>
          <cell r="E2561" t="str">
            <v>THISION L EVO 60 G25 IP</v>
          </cell>
          <cell r="F2561" t="str">
            <v>-</v>
          </cell>
          <cell r="G2561" t="str">
            <v>-</v>
          </cell>
          <cell r="H2561" t="e">
            <v>#N/A</v>
          </cell>
          <cell r="I2561">
            <v>0</v>
          </cell>
          <cell r="J2561">
            <v>1909.9688999999998</v>
          </cell>
          <cell r="K2561">
            <v>0</v>
          </cell>
          <cell r="L2561">
            <v>0</v>
          </cell>
          <cell r="M2561" t="e">
            <v>#N/A</v>
          </cell>
          <cell r="N2561">
            <v>0</v>
          </cell>
          <cell r="O2561">
            <v>0</v>
          </cell>
        </row>
        <row r="2562">
          <cell r="B2562" t="str">
            <v>3581639</v>
          </cell>
          <cell r="C2562" t="str">
            <v>THISION L EVO 70 G25 IP</v>
          </cell>
          <cell r="D2562" t="str">
            <v>THISION L EVO 70 G25 IP газовый котёл</v>
          </cell>
          <cell r="E2562" t="str">
            <v>THISION L EVO 70 G25 IP</v>
          </cell>
          <cell r="F2562" t="str">
            <v>-</v>
          </cell>
          <cell r="G2562" t="str">
            <v>-</v>
          </cell>
          <cell r="H2562" t="e">
            <v>#N/A</v>
          </cell>
          <cell r="I2562">
            <v>0</v>
          </cell>
          <cell r="J2562">
            <v>1964.3200099999999</v>
          </cell>
          <cell r="K2562">
            <v>0</v>
          </cell>
          <cell r="L2562">
            <v>0</v>
          </cell>
          <cell r="M2562" t="e">
            <v>#N/A</v>
          </cell>
          <cell r="N2562">
            <v>0</v>
          </cell>
          <cell r="O2562">
            <v>0</v>
          </cell>
        </row>
        <row r="2563">
          <cell r="B2563" t="str">
            <v>3581640</v>
          </cell>
          <cell r="C2563" t="str">
            <v>THISION L EVO 80 G25 IP</v>
          </cell>
          <cell r="D2563" t="str">
            <v>THISION L EVO 80 G25 IP газовый котёл</v>
          </cell>
          <cell r="E2563" t="str">
            <v>THISION L EVO 80 G25 IP</v>
          </cell>
          <cell r="F2563" t="str">
            <v>-</v>
          </cell>
          <cell r="G2563" t="str">
            <v>-</v>
          </cell>
          <cell r="H2563" t="e">
            <v>#N/A</v>
          </cell>
          <cell r="I2563">
            <v>0</v>
          </cell>
          <cell r="J2563">
            <v>1961.6614099999999</v>
          </cell>
          <cell r="K2563">
            <v>0</v>
          </cell>
          <cell r="L2563">
            <v>0</v>
          </cell>
          <cell r="M2563" t="e">
            <v>#N/A</v>
          </cell>
          <cell r="N2563">
            <v>0</v>
          </cell>
          <cell r="O2563">
            <v>0</v>
          </cell>
        </row>
        <row r="2564">
          <cell r="B2564" t="str">
            <v>3581641</v>
          </cell>
          <cell r="C2564" t="str">
            <v>THISION L EVO 100 G25 IP</v>
          </cell>
          <cell r="D2564" t="str">
            <v>THISION L EVO 100 G25 IP газовый котёл</v>
          </cell>
          <cell r="E2564" t="str">
            <v>THISION L EVO 100 G25 IP</v>
          </cell>
          <cell r="F2564" t="str">
            <v>-</v>
          </cell>
          <cell r="G2564" t="str">
            <v>-</v>
          </cell>
          <cell r="H2564" t="e">
            <v>#N/A</v>
          </cell>
          <cell r="I2564">
            <v>0</v>
          </cell>
          <cell r="J2564">
            <v>2291.4612200000001</v>
          </cell>
          <cell r="K2564">
            <v>0</v>
          </cell>
          <cell r="L2564">
            <v>0</v>
          </cell>
          <cell r="M2564" t="e">
            <v>#N/A</v>
          </cell>
          <cell r="N2564">
            <v>0</v>
          </cell>
          <cell r="O2564">
            <v>0</v>
          </cell>
        </row>
        <row r="2565">
          <cell r="B2565" t="str">
            <v>3581642</v>
          </cell>
          <cell r="C2565" t="str">
            <v>THISION L EVO 120 G25 IP</v>
          </cell>
          <cell r="D2565" t="str">
            <v>THISION L EVO 120 G25 IP газовый котёл</v>
          </cell>
          <cell r="E2565" t="str">
            <v>THISION L EVO 120 G25 IP</v>
          </cell>
          <cell r="F2565" t="str">
            <v>-</v>
          </cell>
          <cell r="G2565" t="str">
            <v>-</v>
          </cell>
          <cell r="H2565" t="e">
            <v>#N/A</v>
          </cell>
          <cell r="I2565">
            <v>0</v>
          </cell>
          <cell r="J2565">
            <v>2330.10223</v>
          </cell>
          <cell r="K2565">
            <v>0</v>
          </cell>
          <cell r="L2565">
            <v>0</v>
          </cell>
          <cell r="M2565" t="e">
            <v>#N/A</v>
          </cell>
          <cell r="N2565">
            <v>0</v>
          </cell>
          <cell r="O2565">
            <v>0</v>
          </cell>
        </row>
        <row r="2566">
          <cell r="B2566" t="str">
            <v>3581643</v>
          </cell>
          <cell r="C2566" t="str">
            <v>THISION L EVO 140 G25 IP</v>
          </cell>
          <cell r="D2566" t="str">
            <v>THISION L EVO 140 G25 IP газовый котёл</v>
          </cell>
          <cell r="E2566" t="str">
            <v>THISION L EVO 140 G25 IP</v>
          </cell>
          <cell r="F2566" t="str">
            <v>-</v>
          </cell>
          <cell r="G2566" t="str">
            <v>-</v>
          </cell>
          <cell r="H2566" t="e">
            <v>#N/A</v>
          </cell>
          <cell r="I2566">
            <v>0</v>
          </cell>
          <cell r="J2566">
            <v>2335.2428</v>
          </cell>
          <cell r="K2566">
            <v>0</v>
          </cell>
          <cell r="L2566">
            <v>0</v>
          </cell>
          <cell r="M2566" t="e">
            <v>#N/A</v>
          </cell>
          <cell r="N2566">
            <v>0</v>
          </cell>
          <cell r="O2566">
            <v>0</v>
          </cell>
        </row>
        <row r="2567">
          <cell r="B2567" t="str">
            <v>3581644</v>
          </cell>
          <cell r="C2567" t="str">
            <v>TRIGON XL 150 газовый котёл</v>
          </cell>
          <cell r="D2567" t="str">
            <v>TRIGON XL 150 газовый котёл</v>
          </cell>
          <cell r="E2567" t="str">
            <v>TRIGON XL 150</v>
          </cell>
          <cell r="F2567">
            <v>4316.4088900000006</v>
          </cell>
          <cell r="G2567">
            <v>4085.38</v>
          </cell>
          <cell r="H2567">
            <v>3925.3770999999997</v>
          </cell>
          <cell r="I2567">
            <v>3507.32152</v>
          </cell>
          <cell r="J2567">
            <v>3750.9671500000009</v>
          </cell>
          <cell r="K2567">
            <v>517969.06680000003</v>
          </cell>
          <cell r="L2567">
            <v>285976.60000000003</v>
          </cell>
          <cell r="M2567">
            <v>345433.18479999999</v>
          </cell>
          <cell r="N2567">
            <v>0</v>
          </cell>
          <cell r="O2567">
            <v>0</v>
          </cell>
        </row>
        <row r="2568">
          <cell r="B2568" t="str">
            <v>3581645</v>
          </cell>
          <cell r="C2568" t="str">
            <v>TRIGON XL 200 газовый котёл</v>
          </cell>
          <cell r="D2568" t="str">
            <v>TRIGON XL 200 газовый котёл</v>
          </cell>
          <cell r="E2568" t="str">
            <v>TRIGON XL 200</v>
          </cell>
          <cell r="F2568">
            <v>4718.0877799999998</v>
          </cell>
          <cell r="G2568">
            <v>4441.93</v>
          </cell>
          <cell r="H2568">
            <v>4260.3188700000001</v>
          </cell>
          <cell r="I2568">
            <v>3727.9952399999997</v>
          </cell>
          <cell r="J2568">
            <v>3928.9713400000001</v>
          </cell>
          <cell r="K2568">
            <v>566170.53359999997</v>
          </cell>
          <cell r="L2568">
            <v>310935.10000000003</v>
          </cell>
          <cell r="M2568">
            <v>374908.06056000001</v>
          </cell>
          <cell r="N2568">
            <v>284386.5</v>
          </cell>
          <cell r="O2568">
            <v>0</v>
          </cell>
        </row>
        <row r="2569">
          <cell r="B2569" t="str">
            <v>3581646</v>
          </cell>
          <cell r="C2569" t="str">
            <v>TRIGON XL 250 газовый котёл</v>
          </cell>
          <cell r="D2569" t="str">
            <v>TRIGON XL 250 газовый котёл</v>
          </cell>
          <cell r="E2569" t="str">
            <v>TRIGON XL 250</v>
          </cell>
          <cell r="F2569">
            <v>4976.252089999999</v>
          </cell>
          <cell r="G2569">
            <v>4667.57</v>
          </cell>
          <cell r="H2569">
            <v>4436.6212699999996</v>
          </cell>
          <cell r="I2569">
            <v>4020.8717000000001</v>
          </cell>
          <cell r="J2569">
            <v>4186.2017800000003</v>
          </cell>
          <cell r="K2569">
            <v>597150.25079999992</v>
          </cell>
          <cell r="L2569">
            <v>326729.89999999997</v>
          </cell>
          <cell r="M2569">
            <v>390422.67176</v>
          </cell>
          <cell r="N2569">
            <v>303997.5</v>
          </cell>
          <cell r="O2569">
            <v>0</v>
          </cell>
        </row>
        <row r="2570">
          <cell r="B2570" t="str">
            <v>3581647</v>
          </cell>
          <cell r="C2570" t="str">
            <v>TRIGON XL 300 газовый котёл</v>
          </cell>
          <cell r="D2570" t="str">
            <v>TRIGON XL 300 газовый котёл</v>
          </cell>
          <cell r="E2570" t="str">
            <v>TRIGON XL 300</v>
          </cell>
          <cell r="F2570">
            <v>5631.8512099999998</v>
          </cell>
          <cell r="G2570">
            <v>5368.78</v>
          </cell>
          <cell r="H2570">
            <v>5135.0078400000002</v>
          </cell>
          <cell r="I2570">
            <v>4635.2781800000002</v>
          </cell>
          <cell r="J2570">
            <v>4870.2698600000003</v>
          </cell>
          <cell r="K2570">
            <v>675822.14520000003</v>
          </cell>
          <cell r="L2570">
            <v>375814.6</v>
          </cell>
          <cell r="M2570">
            <v>451880.68992000003</v>
          </cell>
          <cell r="N2570">
            <v>349869</v>
          </cell>
          <cell r="O2570">
            <v>0</v>
          </cell>
        </row>
        <row r="2571">
          <cell r="B2571" t="str">
            <v>3581648</v>
          </cell>
          <cell r="C2571" t="str">
            <v>TRIGON XL 400 газовый котёл</v>
          </cell>
          <cell r="D2571" t="str">
            <v>TRIGON XL 400 газовый котёл</v>
          </cell>
          <cell r="E2571" t="str">
            <v>TRIGON XL 400</v>
          </cell>
          <cell r="F2571">
            <v>6657.5700000000006</v>
          </cell>
          <cell r="G2571">
            <v>6286.86</v>
          </cell>
          <cell r="H2571">
            <v>6044.3839799999996</v>
          </cell>
          <cell r="I2571">
            <v>5285.2578800000001</v>
          </cell>
          <cell r="J2571">
            <v>5601.4385000000002</v>
          </cell>
          <cell r="K2571">
            <v>798908.4</v>
          </cell>
          <cell r="L2571">
            <v>440080.19999999995</v>
          </cell>
          <cell r="M2571">
            <v>531905.79024</v>
          </cell>
          <cell r="N2571">
            <v>404287.5</v>
          </cell>
          <cell r="O2571">
            <v>0</v>
          </cell>
        </row>
        <row r="2572">
          <cell r="B2572" t="str">
            <v>3581649</v>
          </cell>
          <cell r="C2572" t="str">
            <v>TRIGON XL 500 газовый котёл</v>
          </cell>
          <cell r="D2572" t="str">
            <v>TRIGON XL 500 газовый котёл</v>
          </cell>
          <cell r="E2572" t="str">
            <v>TRIGON XL 500</v>
          </cell>
          <cell r="F2572">
            <v>7063.4650499999998</v>
          </cell>
          <cell r="G2572">
            <v>6615.52</v>
          </cell>
          <cell r="H2572">
            <v>6324.5711300000003</v>
          </cell>
          <cell r="I2572">
            <v>5823.9713600000005</v>
          </cell>
          <cell r="J2572">
            <v>6022.7461499999999</v>
          </cell>
          <cell r="K2572">
            <v>847615.80599999998</v>
          </cell>
          <cell r="L2572">
            <v>463086.4</v>
          </cell>
          <cell r="M2572">
            <v>556562.25944000005</v>
          </cell>
          <cell r="N2572">
            <v>439608.75</v>
          </cell>
          <cell r="O2572">
            <v>0</v>
          </cell>
        </row>
        <row r="2573">
          <cell r="B2573" t="str">
            <v>3581650</v>
          </cell>
          <cell r="C2573" t="str">
            <v>TRIGON XL 570 газовый котёл</v>
          </cell>
          <cell r="D2573" t="str">
            <v>TRIGON XL 570 газовый котёл</v>
          </cell>
          <cell r="E2573" t="str">
            <v>TRIGON XL 570</v>
          </cell>
          <cell r="F2573">
            <v>7.6739079166666659</v>
          </cell>
          <cell r="G2573">
            <v>7266.24</v>
          </cell>
          <cell r="H2573">
            <v>6940.8988800000016</v>
          </cell>
          <cell r="I2573">
            <v>6095.3744399999996</v>
          </cell>
          <cell r="J2573">
            <v>6403.9256299999997</v>
          </cell>
          <cell r="K2573">
            <v>920.86894999999993</v>
          </cell>
          <cell r="L2573">
            <v>508636.8</v>
          </cell>
          <cell r="M2573">
            <v>610799.10144000011</v>
          </cell>
          <cell r="N2573">
            <v>467481</v>
          </cell>
          <cell r="O2573">
            <v>0</v>
          </cell>
        </row>
        <row r="2574">
          <cell r="B2574" t="str">
            <v>3581651</v>
          </cell>
          <cell r="C2574" t="str">
            <v>TRIGON XL 150 IP</v>
          </cell>
          <cell r="D2574" t="str">
            <v>TRIGON XL 150 IP</v>
          </cell>
          <cell r="E2574" t="str">
            <v>TRIGON XL 150 IP</v>
          </cell>
          <cell r="F2574">
            <v>6078.051739999999</v>
          </cell>
          <cell r="G2574">
            <v>5628.93</v>
          </cell>
          <cell r="H2574" t="e">
            <v>#N/A</v>
          </cell>
          <cell r="I2574">
            <v>4672.3557499999997</v>
          </cell>
          <cell r="J2574">
            <v>4823.2196399999993</v>
          </cell>
          <cell r="K2574">
            <v>729366.20879999991</v>
          </cell>
          <cell r="L2574">
            <v>394025.10000000003</v>
          </cell>
          <cell r="M2574" t="e">
            <v>#N/A</v>
          </cell>
          <cell r="N2574">
            <v>0</v>
          </cell>
          <cell r="O2574">
            <v>0</v>
          </cell>
        </row>
        <row r="2575">
          <cell r="B2575" t="str">
            <v>3581652</v>
          </cell>
          <cell r="C2575" t="str">
            <v>TRIGON XL 200 IP</v>
          </cell>
          <cell r="D2575" t="str">
            <v>TRIGON XL 200 IP</v>
          </cell>
          <cell r="E2575" t="str">
            <v>TRIGON XL 200 IP</v>
          </cell>
          <cell r="F2575">
            <v>6485.0381299999999</v>
          </cell>
          <cell r="G2575">
            <v>5921.95</v>
          </cell>
          <cell r="H2575" t="e">
            <v>#N/A</v>
          </cell>
          <cell r="I2575">
            <v>4934.7441699999999</v>
          </cell>
          <cell r="J2575">
            <v>5085.04115</v>
          </cell>
          <cell r="K2575">
            <v>778204.57559999998</v>
          </cell>
          <cell r="L2575">
            <v>414536.5</v>
          </cell>
          <cell r="M2575" t="e">
            <v>#N/A</v>
          </cell>
          <cell r="N2575">
            <v>0</v>
          </cell>
          <cell r="O2575">
            <v>0</v>
          </cell>
        </row>
        <row r="2576">
          <cell r="B2576" t="str">
            <v>3581653</v>
          </cell>
          <cell r="C2576" t="str">
            <v>TRIGON XL 250 IP</v>
          </cell>
          <cell r="D2576" t="str">
            <v>TRIGON XL 250 IP</v>
          </cell>
          <cell r="E2576" t="str">
            <v>TRIGON XL 250 IP</v>
          </cell>
          <cell r="F2576">
            <v>6829.1989999999996</v>
          </cell>
          <cell r="G2576">
            <v>6253.82</v>
          </cell>
          <cell r="H2576" t="e">
            <v>#N/A</v>
          </cell>
          <cell r="I2576">
            <v>5194.1593600000006</v>
          </cell>
          <cell r="J2576">
            <v>5351.7053900000001</v>
          </cell>
          <cell r="K2576">
            <v>819503.88</v>
          </cell>
          <cell r="L2576">
            <v>437767.39999999997</v>
          </cell>
          <cell r="M2576" t="e">
            <v>#N/A</v>
          </cell>
          <cell r="N2576">
            <v>0</v>
          </cell>
          <cell r="O2576">
            <v>0</v>
          </cell>
        </row>
        <row r="2577">
          <cell r="B2577" t="str">
            <v>3581654</v>
          </cell>
          <cell r="C2577" t="str">
            <v>TRIGON XL 300 IP</v>
          </cell>
          <cell r="D2577" t="str">
            <v>TRIGON XL 300 IP</v>
          </cell>
          <cell r="E2577" t="str">
            <v>TRIGON XL 300 IP</v>
          </cell>
          <cell r="F2577">
            <v>4642.3796708333339</v>
          </cell>
          <cell r="G2577">
            <v>7958.37</v>
          </cell>
          <cell r="H2577" t="e">
            <v>#N/A</v>
          </cell>
          <cell r="I2577">
            <v>6458.4883300000001</v>
          </cell>
          <cell r="J2577">
            <v>6656.6727300000002</v>
          </cell>
          <cell r="K2577">
            <v>557085.56050000002</v>
          </cell>
          <cell r="L2577">
            <v>557085.9</v>
          </cell>
          <cell r="M2577" t="e">
            <v>#N/A</v>
          </cell>
          <cell r="N2577">
            <v>0</v>
          </cell>
          <cell r="O2577">
            <v>0</v>
          </cell>
        </row>
        <row r="2578">
          <cell r="B2578" t="str">
            <v>3581655</v>
          </cell>
          <cell r="C2578" t="str">
            <v>TRIGON XL 400 IP</v>
          </cell>
          <cell r="D2578" t="str">
            <v>TRIGON XL 400 IP</v>
          </cell>
          <cell r="E2578" t="str">
            <v>TRIGON XL 400 IP</v>
          </cell>
          <cell r="F2578">
            <v>5101.483706666666</v>
          </cell>
          <cell r="G2578">
            <v>8745.4</v>
          </cell>
          <cell r="H2578" t="e">
            <v>#N/A</v>
          </cell>
          <cell r="I2578">
            <v>7194.9192999999996</v>
          </cell>
          <cell r="J2578">
            <v>7400.8805400000001</v>
          </cell>
          <cell r="K2578">
            <v>612178.04479999992</v>
          </cell>
          <cell r="L2578">
            <v>612178</v>
          </cell>
          <cell r="M2578" t="e">
            <v>#N/A</v>
          </cell>
          <cell r="N2578">
            <v>0</v>
          </cell>
          <cell r="O2578">
            <v>0</v>
          </cell>
        </row>
        <row r="2579">
          <cell r="B2579" t="str">
            <v>3581656</v>
          </cell>
          <cell r="C2579" t="str">
            <v>TRIGON XL 500 IP</v>
          </cell>
          <cell r="D2579" t="str">
            <v>TRIGON XL 500 IP</v>
          </cell>
          <cell r="E2579" t="str">
            <v>TRIGON XL 500 IP</v>
          </cell>
          <cell r="F2579">
            <v>5420.8895416666664</v>
          </cell>
          <cell r="G2579">
            <v>9292.9500000000007</v>
          </cell>
          <cell r="H2579" t="e">
            <v>#N/A</v>
          </cell>
          <cell r="I2579">
            <v>7663.7828600000003</v>
          </cell>
          <cell r="J2579">
            <v>7886.8067799999999</v>
          </cell>
          <cell r="K2579">
            <v>650506.745</v>
          </cell>
          <cell r="L2579">
            <v>650506.5</v>
          </cell>
          <cell r="M2579" t="e">
            <v>#N/A</v>
          </cell>
          <cell r="N2579">
            <v>0</v>
          </cell>
          <cell r="O2579">
            <v>0</v>
          </cell>
        </row>
        <row r="2580">
          <cell r="B2580" t="str">
            <v>3581657</v>
          </cell>
          <cell r="C2580" t="str">
            <v>TRIGON XL 570 IP</v>
          </cell>
          <cell r="D2580" t="str">
            <v>TRIGON XL 570 IP</v>
          </cell>
          <cell r="E2580" t="str">
            <v>TRIGON XL 570 IP</v>
          </cell>
          <cell r="F2580">
            <v>5706.088826666667</v>
          </cell>
          <cell r="G2580">
            <v>9781.8700000000008</v>
          </cell>
          <cell r="H2580" t="e">
            <v>#N/A</v>
          </cell>
          <cell r="I2580">
            <v>8050.8425999999999</v>
          </cell>
          <cell r="J2580">
            <v>8298.2230400000008</v>
          </cell>
          <cell r="K2580">
            <v>684730.65919999999</v>
          </cell>
          <cell r="L2580">
            <v>684730.9</v>
          </cell>
          <cell r="M2580" t="e">
            <v>#N/A</v>
          </cell>
          <cell r="N2580">
            <v>0</v>
          </cell>
          <cell r="O2580">
            <v>0</v>
          </cell>
        </row>
        <row r="2581">
          <cell r="B2581" t="str">
            <v>3581707</v>
          </cell>
          <cell r="C2581" t="str">
            <v>KIT 2X MAX WATER TR-XL датчик давления</v>
          </cell>
          <cell r="D2581" t="str">
            <v>KIT 2X MAX WATER PRESSURE SWITCH TR-XL</v>
          </cell>
          <cell r="E2581" t="str">
            <v>KIT 2X MAX WATER PRESSURE SWITCH TR-XL</v>
          </cell>
          <cell r="F2581">
            <v>576.06934000000001</v>
          </cell>
          <cell r="G2581">
            <v>536.07000000000005</v>
          </cell>
          <cell r="H2581">
            <v>466.95982999999995</v>
          </cell>
          <cell r="I2581">
            <v>453.5438200000001</v>
          </cell>
          <cell r="J2581">
            <v>454.19589999999999</v>
          </cell>
          <cell r="K2581">
            <v>69128.320800000001</v>
          </cell>
          <cell r="L2581">
            <v>37524.9</v>
          </cell>
          <cell r="M2581">
            <v>41092.465039999995</v>
          </cell>
          <cell r="N2581">
            <v>0</v>
          </cell>
          <cell r="O2581">
            <v>0</v>
          </cell>
        </row>
        <row r="2582">
          <cell r="B2582" t="str">
            <v>3581745</v>
          </cell>
          <cell r="C2582" t="str">
            <v>TRIGON XXL SE 650 FT</v>
          </cell>
          <cell r="D2582" t="str">
            <v>TRIGON XXL SE 650 FT</v>
          </cell>
          <cell r="E2582" t="str">
            <v>TRIGON XXL SE 650 FT</v>
          </cell>
          <cell r="F2582">
            <v>5141.2969183333335</v>
          </cell>
          <cell r="G2582">
            <v>8813.65</v>
          </cell>
          <cell r="H2582">
            <v>7010.8594340909094</v>
          </cell>
          <cell r="I2582">
            <v>7258.3015317647059</v>
          </cell>
          <cell r="J2582">
            <v>0</v>
          </cell>
          <cell r="K2582">
            <v>616955.63020000001</v>
          </cell>
          <cell r="L2582">
            <v>616955.5</v>
          </cell>
          <cell r="M2582">
            <v>616955.63020000001</v>
          </cell>
          <cell r="N2582">
            <v>0</v>
          </cell>
          <cell r="O2582">
            <v>0</v>
          </cell>
        </row>
        <row r="2583">
          <cell r="B2583" t="str">
            <v>3581747</v>
          </cell>
          <cell r="C2583" t="str">
            <v>TRIGON XXL SE 650</v>
          </cell>
          <cell r="D2583" t="str">
            <v>TRIGON XXL SE 650</v>
          </cell>
          <cell r="E2583" t="str">
            <v>TRIGON XXL SE 650</v>
          </cell>
          <cell r="F2583" t="str">
            <v>-</v>
          </cell>
          <cell r="G2583">
            <v>12532.71</v>
          </cell>
          <cell r="H2583">
            <v>11020.021704545456</v>
          </cell>
          <cell r="I2583">
            <v>9741.1832941176472</v>
          </cell>
          <cell r="J2583">
            <v>9688.4004499999992</v>
          </cell>
          <cell r="K2583">
            <v>1677437.71</v>
          </cell>
          <cell r="L2583">
            <v>877.09999999999991</v>
          </cell>
          <cell r="M2583">
            <v>969.76191000000006</v>
          </cell>
          <cell r="N2583">
            <v>719335.5</v>
          </cell>
          <cell r="O2583">
            <v>0</v>
          </cell>
        </row>
        <row r="2584">
          <cell r="B2584" t="str">
            <v>3581748</v>
          </cell>
          <cell r="C2584" t="str">
            <v>TRIGON XXL SE 750</v>
          </cell>
          <cell r="D2584" t="str">
            <v>TRIGON XXL SE 750</v>
          </cell>
          <cell r="E2584" t="str">
            <v>TRIGON XXL SE 750</v>
          </cell>
          <cell r="F2584" t="str">
            <v>-</v>
          </cell>
          <cell r="G2584">
            <v>12564.92</v>
          </cell>
          <cell r="H2584">
            <v>11025.495454545455</v>
          </cell>
          <cell r="I2584">
            <v>9734.7268235294123</v>
          </cell>
          <cell r="J2584">
            <v>10036.466130000001</v>
          </cell>
          <cell r="K2584">
            <v>1701853.71</v>
          </cell>
          <cell r="L2584">
            <v>879.2</v>
          </cell>
          <cell r="M2584">
            <v>970.24360000000001</v>
          </cell>
          <cell r="N2584">
            <v>735098.25</v>
          </cell>
          <cell r="O2584">
            <v>0</v>
          </cell>
        </row>
        <row r="2585">
          <cell r="B2585" t="str">
            <v>3581749</v>
          </cell>
          <cell r="C2585" t="str">
            <v>TRIGON XXL SE 850</v>
          </cell>
          <cell r="D2585" t="str">
            <v>TRIGON XXL SE 850</v>
          </cell>
          <cell r="E2585" t="str">
            <v>TRIGON XXL SE 850</v>
          </cell>
          <cell r="F2585" t="str">
            <v>-</v>
          </cell>
          <cell r="G2585">
            <v>13918.45</v>
          </cell>
          <cell r="H2585">
            <v>12078.511590909091</v>
          </cell>
          <cell r="I2585">
            <v>10913.274823529411</v>
          </cell>
          <cell r="J2585">
            <v>11225.262339999999</v>
          </cell>
          <cell r="K2585">
            <v>1885647.82</v>
          </cell>
          <cell r="L2585">
            <v>974.4</v>
          </cell>
          <cell r="M2585">
            <v>1062.9090200000001</v>
          </cell>
          <cell r="N2585">
            <v>820989</v>
          </cell>
          <cell r="O2585">
            <v>0</v>
          </cell>
        </row>
        <row r="2586">
          <cell r="B2586" t="str">
            <v>3581750</v>
          </cell>
          <cell r="C2586" t="str">
            <v>TRIGON XXL SE 1000</v>
          </cell>
          <cell r="D2586" t="str">
            <v>TRIGON XXL SE 1000</v>
          </cell>
          <cell r="E2586" t="str">
            <v>TRIGON XXL SE 1000</v>
          </cell>
          <cell r="F2586" t="str">
            <v>-</v>
          </cell>
          <cell r="G2586">
            <v>14494.46</v>
          </cell>
          <cell r="H2586">
            <v>12761.966022727273</v>
          </cell>
          <cell r="I2586">
            <v>11195.905647058824</v>
          </cell>
          <cell r="J2586">
            <v>11593.160470000001</v>
          </cell>
          <cell r="K2586">
            <v>1948440.46</v>
          </cell>
          <cell r="L2586">
            <v>1014.3000000000001</v>
          </cell>
          <cell r="M2586">
            <v>1123.0530100000001</v>
          </cell>
          <cell r="N2586">
            <v>838965</v>
          </cell>
          <cell r="O2586">
            <v>0</v>
          </cell>
        </row>
        <row r="2587">
          <cell r="B2587" t="str">
            <v>3581751</v>
          </cell>
          <cell r="C2587" t="str">
            <v>TRIGON XXL SE 1100</v>
          </cell>
          <cell r="D2587" t="str">
            <v>TRIGON XXL SE 1100</v>
          </cell>
          <cell r="E2587" t="str">
            <v>TRIGON XXL SE 1100</v>
          </cell>
          <cell r="F2587" t="str">
            <v>-</v>
          </cell>
          <cell r="G2587">
            <v>15486.42</v>
          </cell>
          <cell r="H2587">
            <v>13249.741590909091</v>
          </cell>
          <cell r="I2587">
            <v>11670.578352941176</v>
          </cell>
          <cell r="J2587">
            <v>12027.5373</v>
          </cell>
          <cell r="K2587">
            <v>2035723.99</v>
          </cell>
          <cell r="L2587">
            <v>1084.3</v>
          </cell>
          <cell r="M2587">
            <v>1165.9772600000001</v>
          </cell>
          <cell r="N2587">
            <v>885092.25</v>
          </cell>
          <cell r="O2587">
            <v>0</v>
          </cell>
        </row>
        <row r="2588">
          <cell r="B2588" t="str">
            <v>3581752</v>
          </cell>
          <cell r="C2588" t="str">
            <v>TRIGON XXL SE 1200</v>
          </cell>
          <cell r="D2588" t="str">
            <v>TRIGON XXL SE 1200</v>
          </cell>
          <cell r="E2588" t="str">
            <v>TRIGON XXL SE 1200</v>
          </cell>
          <cell r="F2588" t="str">
            <v>-</v>
          </cell>
          <cell r="G2588">
            <v>15712.68</v>
          </cell>
          <cell r="H2588">
            <v>13576.589999999998</v>
          </cell>
          <cell r="I2588">
            <v>11971.470352941176</v>
          </cell>
          <cell r="J2588">
            <v>12299.043240000001</v>
          </cell>
          <cell r="K2588">
            <v>2064062.02</v>
          </cell>
          <cell r="L2588">
            <v>1099.7</v>
          </cell>
          <cell r="M2588">
            <v>1194.73992</v>
          </cell>
          <cell r="N2588">
            <v>908504.25</v>
          </cell>
          <cell r="O2588">
            <v>0</v>
          </cell>
        </row>
        <row r="2589">
          <cell r="B2589" t="str">
            <v>3581753</v>
          </cell>
          <cell r="C2589" t="str">
            <v>TRIGON XXL SE 1300</v>
          </cell>
          <cell r="D2589" t="str">
            <v>TRIGON XXL SE 1300</v>
          </cell>
          <cell r="E2589" t="str">
            <v>TRIGON XXL SE 1300</v>
          </cell>
          <cell r="F2589" t="str">
            <v>-</v>
          </cell>
          <cell r="G2589">
            <v>19609.57</v>
          </cell>
          <cell r="H2589">
            <v>16256.758863636363</v>
          </cell>
          <cell r="I2589">
            <v>14592.033294117648</v>
          </cell>
          <cell r="J2589">
            <v>15420.37283</v>
          </cell>
          <cell r="K2589">
            <v>2472160.85</v>
          </cell>
          <cell r="L2589">
            <v>1372.7</v>
          </cell>
          <cell r="M2589">
            <v>1430.5947800000001</v>
          </cell>
          <cell r="N2589">
            <v>0</v>
          </cell>
          <cell r="O2589">
            <v>0</v>
          </cell>
        </row>
        <row r="2590">
          <cell r="B2590" t="str">
            <v>3581754</v>
          </cell>
          <cell r="C2590" t="str">
            <v>TRIGON XXL SE 1500</v>
          </cell>
          <cell r="D2590" t="str">
            <v>TRIGON XXL SE 1500</v>
          </cell>
          <cell r="E2590" t="str">
            <v>TRIGON XXL SE 1500</v>
          </cell>
          <cell r="F2590" t="str">
            <v>-</v>
          </cell>
          <cell r="G2590">
            <v>23927.42</v>
          </cell>
          <cell r="H2590">
            <v>20003.008068181818</v>
          </cell>
          <cell r="I2590">
            <v>17622.208588235295</v>
          </cell>
          <cell r="J2590">
            <v>18379.67323</v>
          </cell>
          <cell r="K2590">
            <v>3166829.94</v>
          </cell>
          <cell r="L2590">
            <v>1675.1</v>
          </cell>
          <cell r="M2590">
            <v>1760.2647099999999</v>
          </cell>
          <cell r="N2590">
            <v>1332263.2499999998</v>
          </cell>
          <cell r="O2590">
            <v>0</v>
          </cell>
        </row>
        <row r="2591">
          <cell r="B2591" t="str">
            <v>3581755</v>
          </cell>
          <cell r="C2591" t="str">
            <v>TRIGON XXL SE 1700</v>
          </cell>
          <cell r="D2591" t="str">
            <v>TRIGON XXL SE 1700</v>
          </cell>
          <cell r="E2591" t="str">
            <v>TRIGON XXL SE 1700</v>
          </cell>
          <cell r="F2591" t="str">
            <v>-</v>
          </cell>
          <cell r="G2591">
            <v>23314.07</v>
          </cell>
          <cell r="H2591">
            <v>21215.685909090909</v>
          </cell>
          <cell r="I2591">
            <v>18792.027882352944</v>
          </cell>
          <cell r="J2591">
            <v>20020.447820000001</v>
          </cell>
          <cell r="K2591">
            <v>2984392.97</v>
          </cell>
          <cell r="L2591">
            <v>1631.6999999999998</v>
          </cell>
          <cell r="M2591">
            <v>1866.98036</v>
          </cell>
          <cell r="N2591">
            <v>1421970</v>
          </cell>
          <cell r="O2591">
            <v>0</v>
          </cell>
        </row>
        <row r="2592">
          <cell r="B2592" t="str">
            <v>3581756</v>
          </cell>
          <cell r="C2592" t="str">
            <v>TRIGON XXL SE 1900</v>
          </cell>
          <cell r="D2592" t="str">
            <v>TRIGON XXL SE 1900</v>
          </cell>
          <cell r="E2592" t="str">
            <v>TRIGON XXL SE 1900</v>
          </cell>
          <cell r="F2592" t="str">
            <v>-</v>
          </cell>
          <cell r="G2592">
            <v>23656.68</v>
          </cell>
          <cell r="H2592">
            <v>21747.106704545455</v>
          </cell>
          <cell r="I2592">
            <v>19717.125764705881</v>
          </cell>
          <cell r="J2592">
            <v>20909.823420000001</v>
          </cell>
          <cell r="K2592">
            <v>3034087.52</v>
          </cell>
          <cell r="L2592">
            <v>1656.2</v>
          </cell>
          <cell r="M2592">
            <v>1913.7453899999998</v>
          </cell>
          <cell r="N2592">
            <v>1476221.25</v>
          </cell>
          <cell r="O2592">
            <v>0</v>
          </cell>
        </row>
        <row r="2593">
          <cell r="B2593" t="str">
            <v>3581757</v>
          </cell>
          <cell r="C2593" t="str">
            <v>TRIGON XXL ECO 650</v>
          </cell>
          <cell r="D2593" t="str">
            <v>TRIGON XXL ECO 650</v>
          </cell>
          <cell r="E2593" t="str">
            <v>TRIGON XXL ECO 650</v>
          </cell>
          <cell r="F2593" t="str">
            <v>-</v>
          </cell>
          <cell r="G2593">
            <v>12568.59</v>
          </cell>
          <cell r="H2593">
            <v>11024.095340909091</v>
          </cell>
          <cell r="I2593">
            <v>9733.6134117647052</v>
          </cell>
          <cell r="J2593">
            <v>10030.354880000001</v>
          </cell>
          <cell r="K2593">
            <v>1702311.21</v>
          </cell>
          <cell r="L2593">
            <v>879.9</v>
          </cell>
          <cell r="M2593">
            <v>970.12039000000004</v>
          </cell>
          <cell r="N2593">
            <v>0</v>
          </cell>
          <cell r="O2593">
            <v>0</v>
          </cell>
        </row>
        <row r="2594">
          <cell r="B2594" t="str">
            <v>3581758</v>
          </cell>
          <cell r="C2594" t="str">
            <v>TRIGON XXL ECO 750</v>
          </cell>
          <cell r="D2594" t="str">
            <v>TRIGON XXL ECO 750</v>
          </cell>
          <cell r="E2594" t="str">
            <v>TRIGON XXL ECO 750</v>
          </cell>
          <cell r="F2594" t="str">
            <v>-</v>
          </cell>
          <cell r="G2594">
            <v>13783.87</v>
          </cell>
          <cell r="H2594">
            <v>11927.233295454545</v>
          </cell>
          <cell r="I2594">
            <v>10865.600235294118</v>
          </cell>
          <cell r="J2594">
            <v>11235.75534</v>
          </cell>
          <cell r="K2594">
            <v>1874799.2</v>
          </cell>
          <cell r="L2594">
            <v>964.59999999999991</v>
          </cell>
          <cell r="M2594">
            <v>1049.59653</v>
          </cell>
          <cell r="N2594">
            <v>0</v>
          </cell>
          <cell r="O2594">
            <v>0</v>
          </cell>
        </row>
        <row r="2595">
          <cell r="B2595" t="str">
            <v>3581759</v>
          </cell>
          <cell r="C2595" t="str">
            <v>TRIGON XXL ECO 850</v>
          </cell>
          <cell r="D2595" t="str">
            <v>TRIGON XXL ECO 850</v>
          </cell>
          <cell r="E2595" t="str">
            <v>TRIGON XXL ECO 850</v>
          </cell>
          <cell r="F2595" t="str">
            <v>-</v>
          </cell>
          <cell r="G2595">
            <v>14467.05</v>
          </cell>
          <cell r="H2595">
            <v>12761.101931818181</v>
          </cell>
          <cell r="I2595">
            <v>11195.230235294117</v>
          </cell>
          <cell r="J2595">
            <v>11598.6657</v>
          </cell>
          <cell r="K2595">
            <v>1944396.63</v>
          </cell>
          <cell r="L2595">
            <v>1012.9000000000001</v>
          </cell>
          <cell r="M2595">
            <v>1122.9769699999999</v>
          </cell>
          <cell r="N2595">
            <v>0</v>
          </cell>
          <cell r="O2595">
            <v>0</v>
          </cell>
        </row>
        <row r="2596">
          <cell r="B2596" t="str">
            <v>3581760</v>
          </cell>
          <cell r="C2596" t="str">
            <v>TRIGON XXL ECO 950</v>
          </cell>
          <cell r="D2596" t="str">
            <v>TRIGON XXL ECO 950</v>
          </cell>
          <cell r="E2596" t="str">
            <v>TRIGON XXL ECO 950</v>
          </cell>
          <cell r="F2596" t="str">
            <v>-</v>
          </cell>
          <cell r="G2596">
            <v>15488.59</v>
          </cell>
          <cell r="H2596">
            <v>13248.70215909091</v>
          </cell>
          <cell r="I2596">
            <v>11669.792705882353</v>
          </cell>
          <cell r="J2596">
            <v>12027.512429999999</v>
          </cell>
          <cell r="K2596">
            <v>2035996.94</v>
          </cell>
          <cell r="L2596">
            <v>1084.3</v>
          </cell>
          <cell r="M2596">
            <v>1165.88579</v>
          </cell>
          <cell r="N2596">
            <v>0</v>
          </cell>
          <cell r="O2596">
            <v>0</v>
          </cell>
        </row>
        <row r="2597">
          <cell r="B2597" t="str">
            <v>3581761</v>
          </cell>
          <cell r="C2597" t="str">
            <v>TRIGON XXL ECO 1050</v>
          </cell>
          <cell r="D2597" t="str">
            <v>TRIGON XXL ECO 1050</v>
          </cell>
          <cell r="E2597" t="str">
            <v>TRIGON XXL ECO 1050</v>
          </cell>
          <cell r="F2597" t="str">
            <v>-</v>
          </cell>
          <cell r="G2597">
            <v>15680.42</v>
          </cell>
          <cell r="H2597">
            <v>13529.266818181817</v>
          </cell>
          <cell r="I2597">
            <v>11921.380705882353</v>
          </cell>
          <cell r="J2597">
            <v>12269.870199999999</v>
          </cell>
          <cell r="K2597">
            <v>2059981.73</v>
          </cell>
          <cell r="L2597">
            <v>1097.5999999999999</v>
          </cell>
          <cell r="M2597">
            <v>1190.57548</v>
          </cell>
          <cell r="N2597">
            <v>0</v>
          </cell>
          <cell r="O2597">
            <v>0</v>
          </cell>
        </row>
        <row r="2598">
          <cell r="B2598" t="str">
            <v>3581762</v>
          </cell>
          <cell r="C2598" t="str">
            <v>TRIGON XXL ECO 1150</v>
          </cell>
          <cell r="D2598" t="str">
            <v>TRIGON XXL ECO 1150</v>
          </cell>
          <cell r="E2598" t="str">
            <v>TRIGON XXL ECO 1150</v>
          </cell>
          <cell r="F2598" t="str">
            <v>-</v>
          </cell>
          <cell r="G2598">
            <v>19606.86</v>
          </cell>
          <cell r="H2598">
            <v>16269.089090909092</v>
          </cell>
          <cell r="I2598">
            <v>14602.093294117647</v>
          </cell>
          <cell r="J2598">
            <v>15420.312830000001</v>
          </cell>
          <cell r="K2598">
            <v>2471791.59</v>
          </cell>
          <cell r="L2598">
            <v>1372.7</v>
          </cell>
          <cell r="M2598">
            <v>1431.67984</v>
          </cell>
          <cell r="N2598">
            <v>0</v>
          </cell>
          <cell r="O2598">
            <v>0</v>
          </cell>
        </row>
        <row r="2599">
          <cell r="B2599" t="str">
            <v>3581763</v>
          </cell>
          <cell r="C2599" t="str">
            <v>TRIGON XXL ECO 1300</v>
          </cell>
          <cell r="D2599" t="str">
            <v>TRIGON XXL ECO 1300</v>
          </cell>
          <cell r="E2599" t="str">
            <v>TRIGON XXL ECO 1300</v>
          </cell>
          <cell r="F2599" t="str">
            <v>-</v>
          </cell>
          <cell r="G2599">
            <v>23985.67</v>
          </cell>
          <cell r="H2599">
            <v>20049.270227272729</v>
          </cell>
          <cell r="I2599">
            <v>17649.15776470588</v>
          </cell>
          <cell r="J2599">
            <v>18389.766350000002</v>
          </cell>
          <cell r="K2599">
            <v>3173105.42</v>
          </cell>
          <cell r="L2599">
            <v>1679.3</v>
          </cell>
          <cell r="M2599">
            <v>1764.3357800000001</v>
          </cell>
          <cell r="N2599">
            <v>0</v>
          </cell>
          <cell r="O2599">
            <v>0</v>
          </cell>
        </row>
        <row r="2600">
          <cell r="B2600" t="str">
            <v>3581764</v>
          </cell>
          <cell r="C2600" t="str">
            <v>TRIGON XXL ECO 1450</v>
          </cell>
          <cell r="D2600" t="str">
            <v>TRIGON XXL ECO 1450</v>
          </cell>
          <cell r="E2600" t="str">
            <v>TRIGON XXL ECO 1450</v>
          </cell>
          <cell r="F2600" t="str">
            <v>-</v>
          </cell>
          <cell r="G2600">
            <v>23330.02</v>
          </cell>
          <cell r="H2600">
            <v>21224.678522727274</v>
          </cell>
          <cell r="I2600">
            <v>18788.905999999999</v>
          </cell>
          <cell r="J2600">
            <v>20020.38782</v>
          </cell>
          <cell r="K2600">
            <v>2983741.53</v>
          </cell>
          <cell r="L2600">
            <v>1633.1</v>
          </cell>
          <cell r="M2600">
            <v>1867.77171</v>
          </cell>
          <cell r="N2600">
            <v>0</v>
          </cell>
          <cell r="O2600">
            <v>0</v>
          </cell>
        </row>
        <row r="2601">
          <cell r="B2601" t="str">
            <v>3581765</v>
          </cell>
          <cell r="C2601" t="str">
            <v>TRIGON XXL ECO 1600</v>
          </cell>
          <cell r="D2601" t="str">
            <v>TRIGON XXL ECO 1600</v>
          </cell>
          <cell r="E2601" t="str">
            <v>TRIGON XXL ECO 1600</v>
          </cell>
          <cell r="F2601" t="str">
            <v>-</v>
          </cell>
          <cell r="G2601">
            <v>23653.84</v>
          </cell>
          <cell r="H2601">
            <v>21725.783863636363</v>
          </cell>
          <cell r="I2601">
            <v>19700.800588235295</v>
          </cell>
          <cell r="J2601">
            <v>20883.227300000002</v>
          </cell>
          <cell r="K2601">
            <v>3031912.94</v>
          </cell>
          <cell r="L2601">
            <v>1655.5</v>
          </cell>
          <cell r="M2601">
            <v>1911.86898</v>
          </cell>
          <cell r="N2601">
            <v>0</v>
          </cell>
          <cell r="O2601">
            <v>0</v>
          </cell>
        </row>
        <row r="2602">
          <cell r="B2602" t="str">
            <v>3581766</v>
          </cell>
          <cell r="C2602" t="str">
            <v>TRIGON XXL EVO 700</v>
          </cell>
          <cell r="D2602" t="str">
            <v>TRIGON XXL EVO 700</v>
          </cell>
          <cell r="E2602" t="str">
            <v>TRIGON XXL EVO 700</v>
          </cell>
          <cell r="F2602" t="str">
            <v>-</v>
          </cell>
          <cell r="G2602">
            <v>15400.89</v>
          </cell>
          <cell r="H2602">
            <v>13070.672386363636</v>
          </cell>
          <cell r="I2602">
            <v>11551.095647058824</v>
          </cell>
          <cell r="J2602">
            <v>11848.70047</v>
          </cell>
          <cell r="K2602">
            <v>2061670.21</v>
          </cell>
          <cell r="L2602">
            <v>1078</v>
          </cell>
          <cell r="M2602">
            <v>1150.2191699999998</v>
          </cell>
          <cell r="N2602">
            <v>0</v>
          </cell>
          <cell r="O2602">
            <v>0</v>
          </cell>
        </row>
        <row r="2603">
          <cell r="B2603" t="str">
            <v>3581767</v>
          </cell>
          <cell r="C2603" t="str">
            <v>TRIGON XXL EVO 800</v>
          </cell>
          <cell r="D2603" t="str">
            <v>TRIGON XXL EVO 800</v>
          </cell>
          <cell r="E2603" t="str">
            <v>TRIGON XXL EVO 800</v>
          </cell>
          <cell r="F2603" t="str">
            <v>-</v>
          </cell>
          <cell r="G2603">
            <v>16552.04</v>
          </cell>
          <cell r="H2603">
            <v>14044.192159090908</v>
          </cell>
          <cell r="I2603">
            <v>13026.422117647058</v>
          </cell>
          <cell r="J2603">
            <v>13559.257390000001</v>
          </cell>
          <cell r="K2603">
            <v>2251187.44</v>
          </cell>
          <cell r="L2603">
            <v>1158.5</v>
          </cell>
          <cell r="M2603">
            <v>1235.8889099999999</v>
          </cell>
          <cell r="N2603">
            <v>0</v>
          </cell>
          <cell r="O2603">
            <v>0</v>
          </cell>
        </row>
        <row r="2604">
          <cell r="B2604" t="str">
            <v>3581768</v>
          </cell>
          <cell r="C2604" t="str">
            <v>TRIGON XXL EVO 900</v>
          </cell>
          <cell r="D2604" t="str">
            <v>TRIGON XXL EVO 900</v>
          </cell>
          <cell r="E2604" t="str">
            <v>TRIGON XXL EVO 900</v>
          </cell>
          <cell r="F2604" t="str">
            <v>-</v>
          </cell>
          <cell r="G2604">
            <v>17455.349999999999</v>
          </cell>
          <cell r="H2604">
            <v>15265.781022727273</v>
          </cell>
          <cell r="I2604">
            <v>13486.381058823528</v>
          </cell>
          <cell r="J2604">
            <v>14006.845949999999</v>
          </cell>
          <cell r="K2604">
            <v>2322736.5299999998</v>
          </cell>
          <cell r="L2604">
            <v>1222.2</v>
          </cell>
          <cell r="M2604">
            <v>1343.3887299999999</v>
          </cell>
          <cell r="N2604">
            <v>0</v>
          </cell>
          <cell r="O2604">
            <v>0</v>
          </cell>
        </row>
        <row r="2605">
          <cell r="B2605" t="str">
            <v>3581769</v>
          </cell>
          <cell r="C2605" t="str">
            <v>TRIGON XXL EVO 1000</v>
          </cell>
          <cell r="D2605" t="str">
            <v>TRIGON XXL EVO 1000</v>
          </cell>
          <cell r="E2605" t="str">
            <v>TRIGON XXL EVO 1000</v>
          </cell>
          <cell r="F2605" t="str">
            <v>-</v>
          </cell>
          <cell r="G2605">
            <v>18772.61</v>
          </cell>
          <cell r="H2605">
            <v>15924.426477272727</v>
          </cell>
          <cell r="I2605">
            <v>14035.902705882352</v>
          </cell>
          <cell r="J2605">
            <v>14598.596289999999</v>
          </cell>
          <cell r="K2605">
            <v>2463657.65</v>
          </cell>
          <cell r="L2605">
            <v>1313.8999999999999</v>
          </cell>
          <cell r="M2605">
            <v>1401.34953</v>
          </cell>
          <cell r="N2605">
            <v>0</v>
          </cell>
          <cell r="O2605">
            <v>0</v>
          </cell>
        </row>
        <row r="2606">
          <cell r="B2606" t="str">
            <v>3581770</v>
          </cell>
          <cell r="C2606" t="str">
            <v>TRIGON XXL EVO 1100</v>
          </cell>
          <cell r="D2606" t="str">
            <v>TRIGON XXL EVO 1100</v>
          </cell>
          <cell r="E2606" t="str">
            <v>TRIGON XXL EVO 1100</v>
          </cell>
          <cell r="F2606" t="str">
            <v>-</v>
          </cell>
          <cell r="G2606">
            <v>18993.73</v>
          </cell>
          <cell r="H2606">
            <v>16401.937613636364</v>
          </cell>
          <cell r="I2606">
            <v>14478.753294117647</v>
          </cell>
          <cell r="J2606">
            <v>15012.02362</v>
          </cell>
          <cell r="K2606">
            <v>2486094.56</v>
          </cell>
          <cell r="L2606">
            <v>1329.3</v>
          </cell>
          <cell r="M2606">
            <v>1443.37051</v>
          </cell>
          <cell r="N2606">
            <v>0</v>
          </cell>
          <cell r="O2606">
            <v>0</v>
          </cell>
        </row>
        <row r="2607">
          <cell r="B2607" t="str">
            <v>3581771</v>
          </cell>
          <cell r="C2607" t="str">
            <v>TRIGON XXL EVO 1200</v>
          </cell>
          <cell r="D2607" t="str">
            <v>TRIGON XXL EVO 1200</v>
          </cell>
          <cell r="E2607" t="str">
            <v>TRIGON XXL EVO 1200</v>
          </cell>
          <cell r="F2607" t="str">
            <v>-</v>
          </cell>
          <cell r="G2607">
            <v>21840.71</v>
          </cell>
          <cell r="H2607">
            <v>18985.895681818183</v>
          </cell>
          <cell r="I2607">
            <v>17303.01011764706</v>
          </cell>
          <cell r="J2607">
            <v>18301.409620000002</v>
          </cell>
          <cell r="K2607">
            <v>2889284.4</v>
          </cell>
          <cell r="L2607">
            <v>1528.8</v>
          </cell>
          <cell r="M2607">
            <v>1670.75882</v>
          </cell>
          <cell r="N2607">
            <v>0</v>
          </cell>
          <cell r="O2607">
            <v>0</v>
          </cell>
        </row>
        <row r="2608">
          <cell r="B2608" t="str">
            <v>3581772</v>
          </cell>
          <cell r="C2608" t="str">
            <v>TRIGON XXL EVO 1400</v>
          </cell>
          <cell r="D2608" t="str">
            <v>TRIGON XXL EVO 1400</v>
          </cell>
          <cell r="E2608" t="str">
            <v>TRIGON XXL EVO 1400</v>
          </cell>
          <cell r="F2608" t="str">
            <v>-</v>
          </cell>
          <cell r="G2608">
            <v>28391.67</v>
          </cell>
          <cell r="H2608">
            <v>24079.376590909091</v>
          </cell>
          <cell r="I2608">
            <v>21129.898117647059</v>
          </cell>
          <cell r="J2608">
            <v>22211.947319999999</v>
          </cell>
          <cell r="K2608">
            <v>3719028.09</v>
          </cell>
          <cell r="L2608">
            <v>1987.3</v>
          </cell>
          <cell r="M2608">
            <v>2118.9851400000002</v>
          </cell>
          <cell r="N2608">
            <v>0</v>
          </cell>
          <cell r="O2608">
            <v>0</v>
          </cell>
        </row>
        <row r="2609">
          <cell r="B2609" t="str">
            <v>3581773</v>
          </cell>
          <cell r="C2609" t="str">
            <v>TRIGON XXL EVO 1550</v>
          </cell>
          <cell r="D2609" t="str">
            <v>TRIGON XXL EVO 1550</v>
          </cell>
          <cell r="E2609" t="str">
            <v>TRIGON XXL EVO 1550</v>
          </cell>
          <cell r="F2609" t="str">
            <v>-</v>
          </cell>
          <cell r="G2609">
            <v>28506.76</v>
          </cell>
          <cell r="H2609">
            <v>26270.493636363637</v>
          </cell>
          <cell r="I2609">
            <v>23392.143764705881</v>
          </cell>
          <cell r="J2609">
            <v>25075.632100000003</v>
          </cell>
          <cell r="K2609">
            <v>3669847.1</v>
          </cell>
          <cell r="L2609">
            <v>1995.7</v>
          </cell>
          <cell r="M2609">
            <v>2311.8034400000001</v>
          </cell>
          <cell r="N2609">
            <v>0</v>
          </cell>
          <cell r="O2609">
            <v>0</v>
          </cell>
        </row>
        <row r="2610">
          <cell r="B2610" t="str">
            <v>3581774</v>
          </cell>
          <cell r="C2610" t="str">
            <v>TRIGON XXL EVO 1700</v>
          </cell>
          <cell r="D2610" t="str">
            <v>TRIGON XXL EVO 1700</v>
          </cell>
          <cell r="E2610" t="str">
            <v>TRIGON XXL EVO 1700</v>
          </cell>
          <cell r="F2610" t="str">
            <v>-</v>
          </cell>
          <cell r="G2610">
            <v>28705.22</v>
          </cell>
          <cell r="H2610">
            <v>26584.089545454543</v>
          </cell>
          <cell r="I2610">
            <v>24707.839294117646</v>
          </cell>
          <cell r="J2610">
            <v>26307.750399999997</v>
          </cell>
          <cell r="K2610">
            <v>3709352.03</v>
          </cell>
          <cell r="L2610">
            <v>2009.7</v>
          </cell>
          <cell r="M2610">
            <v>2339.3998799999999</v>
          </cell>
          <cell r="N2610">
            <v>0</v>
          </cell>
          <cell r="O2610">
            <v>0</v>
          </cell>
        </row>
        <row r="2611">
          <cell r="B2611" t="str">
            <v>3581795</v>
          </cell>
          <cell r="C2611" t="str">
            <v>TRIGON XXL EVO 2000</v>
          </cell>
          <cell r="D2611" t="str">
            <v>TRIGON XXL EVO 2000</v>
          </cell>
          <cell r="E2611" t="str">
            <v>TRIGON XXL EVO 2000</v>
          </cell>
          <cell r="F2611" t="str">
            <v>-</v>
          </cell>
          <cell r="G2611">
            <v>33059.17</v>
          </cell>
          <cell r="H2611">
            <v>29684.304999999997</v>
          </cell>
          <cell r="I2611">
            <v>26827.965411764708</v>
          </cell>
          <cell r="J2611">
            <v>28840.61</v>
          </cell>
          <cell r="K2611">
            <v>4369636.79</v>
          </cell>
          <cell r="L2611">
            <v>2314.2000000000003</v>
          </cell>
          <cell r="M2611">
            <v>2612.21884</v>
          </cell>
          <cell r="N2611">
            <v>0</v>
          </cell>
          <cell r="O2611">
            <v>0</v>
          </cell>
        </row>
        <row r="2612">
          <cell r="B2612" t="str">
            <v>3581775</v>
          </cell>
          <cell r="C2612" t="str">
            <v>R3401 EVO</v>
          </cell>
          <cell r="D2612" t="str">
            <v>R3401 EVO</v>
          </cell>
          <cell r="E2612" t="str">
            <v>R3401 EVO</v>
          </cell>
          <cell r="F2612" t="str">
            <v>-</v>
          </cell>
          <cell r="G2612" t="str">
            <v>-</v>
          </cell>
          <cell r="H2612" t="e">
            <v>#N/A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 t="e">
            <v>#N/A</v>
          </cell>
          <cell r="N2612">
            <v>0</v>
          </cell>
          <cell r="O2612">
            <v>0</v>
          </cell>
        </row>
        <row r="2613">
          <cell r="B2613" t="str">
            <v>3581776</v>
          </cell>
          <cell r="C2613" t="str">
            <v>R3402 EVO</v>
          </cell>
          <cell r="D2613" t="str">
            <v>R3402 EVO</v>
          </cell>
          <cell r="E2613" t="str">
            <v>R3402 EVO</v>
          </cell>
          <cell r="F2613" t="str">
            <v>-</v>
          </cell>
          <cell r="G2613" t="str">
            <v>-</v>
          </cell>
          <cell r="H2613" t="e">
            <v>#N/A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 t="e">
            <v>#N/A</v>
          </cell>
          <cell r="N2613">
            <v>0</v>
          </cell>
          <cell r="O2613">
            <v>0</v>
          </cell>
        </row>
        <row r="2614">
          <cell r="B2614" t="str">
            <v>3581777</v>
          </cell>
          <cell r="C2614" t="str">
            <v>R3403 EVO</v>
          </cell>
          <cell r="D2614" t="str">
            <v>R3403 EVO</v>
          </cell>
          <cell r="E2614" t="str">
            <v>R3403 EVO</v>
          </cell>
          <cell r="F2614" t="str">
            <v>-</v>
          </cell>
          <cell r="G2614" t="str">
            <v>-</v>
          </cell>
          <cell r="H2614" t="e">
            <v>#N/A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 t="e">
            <v>#N/A</v>
          </cell>
          <cell r="N2614">
            <v>0</v>
          </cell>
          <cell r="O2614">
            <v>0</v>
          </cell>
        </row>
        <row r="2615">
          <cell r="B2615" t="str">
            <v>3581778</v>
          </cell>
          <cell r="C2615" t="str">
            <v>R3404 EVO</v>
          </cell>
          <cell r="D2615" t="str">
            <v>R3404 EVO</v>
          </cell>
          <cell r="E2615" t="str">
            <v>R3404 EVO</v>
          </cell>
          <cell r="F2615" t="str">
            <v>-</v>
          </cell>
          <cell r="G2615" t="str">
            <v>-</v>
          </cell>
          <cell r="H2615" t="e">
            <v>#N/A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  <cell r="M2615" t="e">
            <v>#N/A</v>
          </cell>
          <cell r="N2615">
            <v>0</v>
          </cell>
          <cell r="O2615">
            <v>0</v>
          </cell>
        </row>
        <row r="2616">
          <cell r="B2616" t="str">
            <v>3581779</v>
          </cell>
          <cell r="C2616" t="str">
            <v>R3405 EVO</v>
          </cell>
          <cell r="D2616" t="str">
            <v>R3405 EVO</v>
          </cell>
          <cell r="E2616" t="str">
            <v>R3405 EVO</v>
          </cell>
          <cell r="F2616" t="str">
            <v>-</v>
          </cell>
          <cell r="G2616" t="str">
            <v>-</v>
          </cell>
          <cell r="H2616" t="e">
            <v>#N/A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 t="e">
            <v>#N/A</v>
          </cell>
          <cell r="N2616">
            <v>0</v>
          </cell>
          <cell r="O2616">
            <v>0</v>
          </cell>
        </row>
        <row r="2617">
          <cell r="B2617" t="str">
            <v>3581780</v>
          </cell>
          <cell r="C2617" t="str">
            <v>R3406 EVO</v>
          </cell>
          <cell r="D2617" t="str">
            <v>R3406 EVO</v>
          </cell>
          <cell r="E2617" t="str">
            <v>R3406 EVO</v>
          </cell>
          <cell r="F2617" t="str">
            <v>-</v>
          </cell>
          <cell r="G2617" t="str">
            <v>-</v>
          </cell>
          <cell r="H2617" t="e">
            <v>#N/A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  <cell r="M2617" t="e">
            <v>#N/A</v>
          </cell>
          <cell r="N2617">
            <v>0</v>
          </cell>
          <cell r="O2617">
            <v>0</v>
          </cell>
        </row>
        <row r="2618">
          <cell r="B2618" t="str">
            <v>3581781</v>
          </cell>
          <cell r="C2618" t="str">
            <v>R3407 EVO</v>
          </cell>
          <cell r="D2618" t="str">
            <v>R3407 EVO</v>
          </cell>
          <cell r="E2618" t="str">
            <v>R3407 EVO</v>
          </cell>
          <cell r="F2618" t="str">
            <v>-</v>
          </cell>
          <cell r="G2618" t="str">
            <v>-</v>
          </cell>
          <cell r="H2618" t="e">
            <v>#N/A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  <cell r="M2618" t="e">
            <v>#N/A</v>
          </cell>
          <cell r="N2618">
            <v>0</v>
          </cell>
          <cell r="O2618">
            <v>0</v>
          </cell>
        </row>
        <row r="2619">
          <cell r="B2619" t="str">
            <v>3581782</v>
          </cell>
          <cell r="C2619" t="str">
            <v>R3408 EVO</v>
          </cell>
          <cell r="D2619" t="str">
            <v>R3408 EVO</v>
          </cell>
          <cell r="E2619" t="str">
            <v>R3408 EVO</v>
          </cell>
          <cell r="F2619" t="str">
            <v>-</v>
          </cell>
          <cell r="G2619" t="str">
            <v>-</v>
          </cell>
          <cell r="H2619" t="e">
            <v>#N/A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 t="e">
            <v>#N/A</v>
          </cell>
          <cell r="N2619">
            <v>0</v>
          </cell>
          <cell r="O2619">
            <v>0</v>
          </cell>
        </row>
        <row r="2620">
          <cell r="B2620" t="str">
            <v>3581783</v>
          </cell>
          <cell r="C2620" t="str">
            <v>R3409 EVO</v>
          </cell>
          <cell r="D2620" t="str">
            <v>R3409 EVO</v>
          </cell>
          <cell r="E2620" t="str">
            <v>R3409 EVO</v>
          </cell>
          <cell r="F2620" t="str">
            <v>-</v>
          </cell>
          <cell r="G2620" t="str">
            <v>-</v>
          </cell>
          <cell r="H2620" t="e">
            <v>#N/A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 t="e">
            <v>#N/A</v>
          </cell>
          <cell r="N2620">
            <v>0</v>
          </cell>
          <cell r="O2620">
            <v>0</v>
          </cell>
        </row>
        <row r="2621">
          <cell r="B2621" t="str">
            <v>3581784</v>
          </cell>
          <cell r="C2621" t="str">
            <v>R3410 EVO</v>
          </cell>
          <cell r="D2621" t="str">
            <v>R3410  EVO</v>
          </cell>
          <cell r="E2621" t="str">
            <v>R3410  EVO</v>
          </cell>
          <cell r="F2621" t="str">
            <v>-</v>
          </cell>
          <cell r="G2621" t="str">
            <v>-</v>
          </cell>
          <cell r="H2621" t="e">
            <v>#N/A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 t="e">
            <v>#N/A</v>
          </cell>
          <cell r="N2621">
            <v>0</v>
          </cell>
          <cell r="O2621">
            <v>0</v>
          </cell>
        </row>
        <row r="2622">
          <cell r="B2622" t="str">
            <v>3581785</v>
          </cell>
          <cell r="C2622" t="str">
            <v>R3601 EVO</v>
          </cell>
          <cell r="D2622" t="str">
            <v>R3601 EVO</v>
          </cell>
          <cell r="E2622" t="str">
            <v>R3601 EVO</v>
          </cell>
          <cell r="F2622" t="str">
            <v>-</v>
          </cell>
          <cell r="G2622" t="str">
            <v>-</v>
          </cell>
          <cell r="H2622" t="e">
            <v>#N/A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 t="e">
            <v>#N/A</v>
          </cell>
          <cell r="N2622">
            <v>0</v>
          </cell>
          <cell r="O2622">
            <v>0</v>
          </cell>
        </row>
        <row r="2623">
          <cell r="B2623" t="str">
            <v>3581786</v>
          </cell>
          <cell r="C2623" t="str">
            <v>R3602 EVO</v>
          </cell>
          <cell r="D2623" t="str">
            <v>R3602 EVO</v>
          </cell>
          <cell r="E2623" t="str">
            <v>R3602 EVO</v>
          </cell>
          <cell r="F2623" t="str">
            <v>-</v>
          </cell>
          <cell r="G2623" t="str">
            <v>-</v>
          </cell>
          <cell r="H2623" t="e">
            <v>#N/A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 t="e">
            <v>#N/A</v>
          </cell>
          <cell r="N2623">
            <v>0</v>
          </cell>
          <cell r="O2623">
            <v>0</v>
          </cell>
        </row>
        <row r="2624">
          <cell r="B2624" t="str">
            <v>3581787</v>
          </cell>
          <cell r="C2624" t="str">
            <v>R3603 EVO</v>
          </cell>
          <cell r="D2624" t="str">
            <v>R3603 EVO</v>
          </cell>
          <cell r="E2624" t="str">
            <v>R3603 EVO</v>
          </cell>
          <cell r="F2624" t="str">
            <v>-</v>
          </cell>
          <cell r="G2624" t="str">
            <v>-</v>
          </cell>
          <cell r="H2624" t="e">
            <v>#N/A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  <cell r="M2624" t="e">
            <v>#N/A</v>
          </cell>
          <cell r="N2624">
            <v>0</v>
          </cell>
          <cell r="O2624">
            <v>0</v>
          </cell>
        </row>
        <row r="2625">
          <cell r="B2625" t="str">
            <v>3581788</v>
          </cell>
          <cell r="C2625" t="str">
            <v>R3604 EVO</v>
          </cell>
          <cell r="D2625" t="str">
            <v>R3604 EVO</v>
          </cell>
          <cell r="E2625" t="str">
            <v>R3604 EVO</v>
          </cell>
          <cell r="F2625" t="str">
            <v>-</v>
          </cell>
          <cell r="G2625" t="str">
            <v>-</v>
          </cell>
          <cell r="H2625" t="e">
            <v>#N/A</v>
          </cell>
          <cell r="I2625">
            <v>0</v>
          </cell>
          <cell r="J2625">
            <v>0</v>
          </cell>
          <cell r="K2625">
            <v>0</v>
          </cell>
          <cell r="L2625">
            <v>0</v>
          </cell>
          <cell r="M2625" t="e">
            <v>#N/A</v>
          </cell>
          <cell r="N2625">
            <v>0</v>
          </cell>
          <cell r="O2625">
            <v>0</v>
          </cell>
        </row>
        <row r="2626">
          <cell r="B2626" t="str">
            <v>3581789</v>
          </cell>
          <cell r="C2626" t="str">
            <v>R3605 EVO</v>
          </cell>
          <cell r="D2626" t="str">
            <v>R3605 EVO</v>
          </cell>
          <cell r="E2626" t="str">
            <v>R3605 EVO</v>
          </cell>
          <cell r="F2626" t="str">
            <v>-</v>
          </cell>
          <cell r="G2626" t="str">
            <v>-</v>
          </cell>
          <cell r="H2626" t="e">
            <v>#N/A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 t="e">
            <v>#N/A</v>
          </cell>
          <cell r="N2626">
            <v>0</v>
          </cell>
          <cell r="O2626">
            <v>0</v>
          </cell>
        </row>
        <row r="2627">
          <cell r="B2627" t="str">
            <v>3581790</v>
          </cell>
          <cell r="C2627" t="str">
            <v>R3606 EVO</v>
          </cell>
          <cell r="D2627" t="str">
            <v>R3606 EVO</v>
          </cell>
          <cell r="E2627" t="str">
            <v>R3606 EVO</v>
          </cell>
          <cell r="F2627" t="str">
            <v>-</v>
          </cell>
          <cell r="G2627" t="str">
            <v>-</v>
          </cell>
          <cell r="H2627" t="e">
            <v>#N/A</v>
          </cell>
          <cell r="I2627">
            <v>0</v>
          </cell>
          <cell r="J2627">
            <v>0</v>
          </cell>
          <cell r="K2627">
            <v>0</v>
          </cell>
          <cell r="L2627">
            <v>0</v>
          </cell>
          <cell r="M2627" t="e">
            <v>#N/A</v>
          </cell>
          <cell r="N2627">
            <v>0</v>
          </cell>
          <cell r="O2627">
            <v>0</v>
          </cell>
        </row>
        <row r="2628">
          <cell r="B2628" t="str">
            <v>3581791</v>
          </cell>
          <cell r="C2628" t="str">
            <v>R3607 EVO</v>
          </cell>
          <cell r="D2628" t="str">
            <v>R3607 EVO</v>
          </cell>
          <cell r="E2628" t="str">
            <v>R3607 EVO</v>
          </cell>
          <cell r="F2628" t="str">
            <v>-</v>
          </cell>
          <cell r="G2628" t="str">
            <v>-</v>
          </cell>
          <cell r="H2628" t="e">
            <v>#N/A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 t="e">
            <v>#N/A</v>
          </cell>
          <cell r="N2628">
            <v>0</v>
          </cell>
          <cell r="O2628">
            <v>0</v>
          </cell>
        </row>
        <row r="2629">
          <cell r="B2629" t="str">
            <v>3581792</v>
          </cell>
          <cell r="C2629" t="str">
            <v>R3608 EVO</v>
          </cell>
          <cell r="D2629" t="str">
            <v>R3608 EVO</v>
          </cell>
          <cell r="E2629" t="str">
            <v>R3608 EVO</v>
          </cell>
          <cell r="F2629" t="str">
            <v>-</v>
          </cell>
          <cell r="G2629" t="str">
            <v>-</v>
          </cell>
          <cell r="H2629" t="e">
            <v>#N/A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  <cell r="M2629" t="e">
            <v>#N/A</v>
          </cell>
          <cell r="N2629">
            <v>0</v>
          </cell>
          <cell r="O2629">
            <v>0</v>
          </cell>
        </row>
        <row r="2630">
          <cell r="B2630" t="str">
            <v>3581793</v>
          </cell>
          <cell r="C2630" t="str">
            <v>R3609 EVO</v>
          </cell>
          <cell r="D2630" t="str">
            <v>R3609 EVO</v>
          </cell>
          <cell r="E2630" t="str">
            <v>R3609 EVO</v>
          </cell>
          <cell r="F2630" t="str">
            <v>-</v>
          </cell>
          <cell r="G2630" t="str">
            <v>-</v>
          </cell>
          <cell r="H2630" t="e">
            <v>#N/A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 t="e">
            <v>#N/A</v>
          </cell>
          <cell r="N2630">
            <v>0</v>
          </cell>
          <cell r="O2630">
            <v>0</v>
          </cell>
        </row>
        <row r="2631">
          <cell r="B2631" t="str">
            <v>3581794</v>
          </cell>
          <cell r="C2631" t="str">
            <v>R3610 EVO</v>
          </cell>
          <cell r="D2631" t="str">
            <v>R3610 EVO</v>
          </cell>
          <cell r="E2631" t="str">
            <v>R3610 EVO</v>
          </cell>
          <cell r="F2631" t="str">
            <v>-</v>
          </cell>
          <cell r="G2631" t="str">
            <v>-</v>
          </cell>
          <cell r="H2631" t="e">
            <v>#N/A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 t="e">
            <v>#N/A</v>
          </cell>
          <cell r="N2631">
            <v>0</v>
          </cell>
          <cell r="O2631">
            <v>0</v>
          </cell>
        </row>
        <row r="2632">
          <cell r="B2632" t="str">
            <v>3581796</v>
          </cell>
          <cell r="C2632" t="str">
            <v>R3509 EVO</v>
          </cell>
          <cell r="D2632" t="str">
            <v>R3509 EVO</v>
          </cell>
          <cell r="E2632" t="str">
            <v>R3509 EVO</v>
          </cell>
          <cell r="F2632" t="str">
            <v>-</v>
          </cell>
          <cell r="G2632" t="str">
            <v>-</v>
          </cell>
          <cell r="H2632" t="e">
            <v>#N/A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 t="e">
            <v>#N/A</v>
          </cell>
          <cell r="N2632">
            <v>0</v>
          </cell>
          <cell r="O2632">
            <v>0</v>
          </cell>
        </row>
        <row r="2633">
          <cell r="B2633" t="str">
            <v>3581797</v>
          </cell>
          <cell r="C2633" t="str">
            <v>R3501 EVO</v>
          </cell>
          <cell r="D2633" t="str">
            <v>R3501 EVO</v>
          </cell>
          <cell r="E2633" t="str">
            <v>R3501 EVO</v>
          </cell>
          <cell r="F2633" t="str">
            <v>-</v>
          </cell>
          <cell r="G2633" t="str">
            <v>-</v>
          </cell>
          <cell r="H2633" t="e">
            <v>#N/A</v>
          </cell>
          <cell r="I2633">
            <v>0</v>
          </cell>
          <cell r="J2633">
            <v>0</v>
          </cell>
          <cell r="K2633">
            <v>0</v>
          </cell>
          <cell r="L2633">
            <v>0</v>
          </cell>
          <cell r="M2633" t="e">
            <v>#N/A</v>
          </cell>
          <cell r="N2633">
            <v>0</v>
          </cell>
          <cell r="O2633">
            <v>0</v>
          </cell>
        </row>
        <row r="2634">
          <cell r="B2634" t="str">
            <v>3581798</v>
          </cell>
          <cell r="C2634" t="str">
            <v>R3502 EVO</v>
          </cell>
          <cell r="D2634" t="str">
            <v>R3502 EVO</v>
          </cell>
          <cell r="E2634" t="str">
            <v>R3502 EVO</v>
          </cell>
          <cell r="F2634" t="str">
            <v>-</v>
          </cell>
          <cell r="G2634" t="str">
            <v>-</v>
          </cell>
          <cell r="H2634" t="e">
            <v>#N/A</v>
          </cell>
          <cell r="I2634">
            <v>0</v>
          </cell>
          <cell r="J2634">
            <v>0</v>
          </cell>
          <cell r="K2634">
            <v>0</v>
          </cell>
          <cell r="L2634">
            <v>0</v>
          </cell>
          <cell r="M2634" t="e">
            <v>#N/A</v>
          </cell>
          <cell r="N2634">
            <v>0</v>
          </cell>
          <cell r="O2634">
            <v>0</v>
          </cell>
        </row>
        <row r="2635">
          <cell r="B2635" t="str">
            <v>3581799</v>
          </cell>
          <cell r="C2635" t="str">
            <v>R3503 EVO</v>
          </cell>
          <cell r="D2635" t="str">
            <v>R3503 EVO</v>
          </cell>
          <cell r="E2635" t="str">
            <v>R3503 EVO</v>
          </cell>
          <cell r="F2635" t="str">
            <v>-</v>
          </cell>
          <cell r="G2635" t="str">
            <v>-</v>
          </cell>
          <cell r="H2635" t="e">
            <v>#N/A</v>
          </cell>
          <cell r="I2635">
            <v>0</v>
          </cell>
          <cell r="J2635">
            <v>0</v>
          </cell>
          <cell r="K2635">
            <v>0</v>
          </cell>
          <cell r="L2635">
            <v>0</v>
          </cell>
          <cell r="M2635" t="e">
            <v>#N/A</v>
          </cell>
          <cell r="N2635">
            <v>0</v>
          </cell>
          <cell r="O2635">
            <v>0</v>
          </cell>
        </row>
        <row r="2636">
          <cell r="B2636" t="str">
            <v>3581800</v>
          </cell>
          <cell r="C2636" t="str">
            <v>R3504 EVO</v>
          </cell>
          <cell r="D2636" t="str">
            <v>R3504 EVO</v>
          </cell>
          <cell r="E2636" t="str">
            <v>R3504 EVO</v>
          </cell>
          <cell r="F2636" t="str">
            <v>-</v>
          </cell>
          <cell r="G2636" t="str">
            <v>-</v>
          </cell>
          <cell r="H2636" t="e">
            <v>#N/A</v>
          </cell>
          <cell r="I2636">
            <v>0</v>
          </cell>
          <cell r="J2636">
            <v>0</v>
          </cell>
          <cell r="K2636">
            <v>0</v>
          </cell>
          <cell r="L2636">
            <v>0</v>
          </cell>
          <cell r="M2636" t="e">
            <v>#N/A</v>
          </cell>
          <cell r="N2636">
            <v>0</v>
          </cell>
          <cell r="O2636">
            <v>0</v>
          </cell>
        </row>
        <row r="2637">
          <cell r="B2637" t="str">
            <v>3581801</v>
          </cell>
          <cell r="C2637" t="str">
            <v>R3505 EVO</v>
          </cell>
          <cell r="D2637" t="str">
            <v>R3505 EVO</v>
          </cell>
          <cell r="E2637" t="str">
            <v>R3505 EVO</v>
          </cell>
          <cell r="F2637" t="str">
            <v>-</v>
          </cell>
          <cell r="G2637" t="str">
            <v>-</v>
          </cell>
          <cell r="H2637" t="e">
            <v>#N/A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 t="e">
            <v>#N/A</v>
          </cell>
          <cell r="N2637">
            <v>0</v>
          </cell>
          <cell r="O2637">
            <v>0</v>
          </cell>
        </row>
        <row r="2638">
          <cell r="B2638" t="str">
            <v>3581802</v>
          </cell>
          <cell r="C2638" t="str">
            <v>R3506 EVO</v>
          </cell>
          <cell r="D2638" t="str">
            <v>R3506 EVO</v>
          </cell>
          <cell r="E2638" t="str">
            <v>R3506 EVO</v>
          </cell>
          <cell r="F2638" t="str">
            <v>-</v>
          </cell>
          <cell r="G2638" t="str">
            <v>-</v>
          </cell>
          <cell r="H2638" t="e">
            <v>#N/A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 t="e">
            <v>#N/A</v>
          </cell>
          <cell r="N2638">
            <v>0</v>
          </cell>
          <cell r="O2638">
            <v>0</v>
          </cell>
        </row>
        <row r="2639">
          <cell r="B2639" t="str">
            <v>3581803</v>
          </cell>
          <cell r="C2639" t="str">
            <v>R3507 EVO</v>
          </cell>
          <cell r="D2639" t="str">
            <v>R3507 EVO</v>
          </cell>
          <cell r="E2639" t="str">
            <v>R3507 EVO</v>
          </cell>
          <cell r="F2639" t="str">
            <v>-</v>
          </cell>
          <cell r="G2639" t="str">
            <v>-</v>
          </cell>
          <cell r="H2639" t="e">
            <v>#N/A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 t="e">
            <v>#N/A</v>
          </cell>
          <cell r="N2639">
            <v>0</v>
          </cell>
          <cell r="O2639">
            <v>0</v>
          </cell>
        </row>
        <row r="2640">
          <cell r="B2640" t="str">
            <v>3581804</v>
          </cell>
          <cell r="C2640" t="str">
            <v>R3508 EVO</v>
          </cell>
          <cell r="D2640" t="str">
            <v>R3508 EVO</v>
          </cell>
          <cell r="E2640" t="str">
            <v>R3508 EVO</v>
          </cell>
          <cell r="F2640" t="str">
            <v>-</v>
          </cell>
          <cell r="G2640" t="str">
            <v>-</v>
          </cell>
          <cell r="H2640" t="e">
            <v>#N/A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  <cell r="M2640" t="e">
            <v>#N/A</v>
          </cell>
          <cell r="N2640">
            <v>0</v>
          </cell>
          <cell r="O2640">
            <v>0</v>
          </cell>
        </row>
        <row r="2641">
          <cell r="B2641" t="str">
            <v>3581806</v>
          </cell>
          <cell r="C2641" t="str">
            <v>Комплек дымоудаления DN200 TH-L ECO LINE</v>
          </cell>
          <cell r="D2641" t="str">
            <v>Комплек дымоудаления DN200 TH-L ECO LINE</v>
          </cell>
          <cell r="E2641" t="str">
            <v>FLUE CASCADE KIT DN200 TH-L ECO LINE</v>
          </cell>
          <cell r="F2641">
            <v>85.293179999999992</v>
          </cell>
          <cell r="G2641">
            <v>88.59</v>
          </cell>
          <cell r="H2641">
            <v>84.885930000000002</v>
          </cell>
          <cell r="I2641">
            <v>88.439859999999996</v>
          </cell>
          <cell r="J2641">
            <v>88.284100000000009</v>
          </cell>
          <cell r="K2641">
            <v>10235.1816</v>
          </cell>
          <cell r="L2641">
            <v>6201.3</v>
          </cell>
          <cell r="M2641">
            <v>7469.9618399999999</v>
          </cell>
          <cell r="N2641">
            <v>0</v>
          </cell>
          <cell r="O2641">
            <v>0</v>
          </cell>
        </row>
        <row r="2642">
          <cell r="B2642" t="str">
            <v>3581807</v>
          </cell>
          <cell r="C2642" t="str">
            <v>Комплек дымоудаления DN150 TH-L ECO LINE</v>
          </cell>
          <cell r="D2642" t="str">
            <v>Комплек дымоудаления DN150 TH-L ECO LINE</v>
          </cell>
          <cell r="E2642" t="str">
            <v>FLUE CASCADE KIT DN150 TH-L ECO LINE</v>
          </cell>
          <cell r="F2642">
            <v>75.25</v>
          </cell>
          <cell r="G2642">
            <v>81.86</v>
          </cell>
          <cell r="H2642">
            <v>78.282050000000012</v>
          </cell>
          <cell r="I2642">
            <v>77.559709999999995</v>
          </cell>
          <cell r="J2642">
            <v>77.842500000000001</v>
          </cell>
          <cell r="K2642">
            <v>9030</v>
          </cell>
          <cell r="L2642">
            <v>5730.2</v>
          </cell>
          <cell r="M2642">
            <v>6888.8204000000005</v>
          </cell>
          <cell r="N2642">
            <v>0</v>
          </cell>
          <cell r="O2642">
            <v>0</v>
          </cell>
        </row>
        <row r="2643">
          <cell r="B2643" t="str">
            <v>3581808</v>
          </cell>
          <cell r="C2643" t="str">
            <v>Комплек дымоудаления DN200 TH-L ECO B2B</v>
          </cell>
          <cell r="D2643" t="str">
            <v>Комплек дымоудаления DN200 TH-L ECO B2B</v>
          </cell>
          <cell r="E2643" t="str">
            <v>FLUE CASCADE KIT DN200 TH-L ECO B2B</v>
          </cell>
          <cell r="F2643">
            <v>149.32780999999997</v>
          </cell>
          <cell r="G2643">
            <v>157.02000000000001</v>
          </cell>
          <cell r="H2643">
            <v>147.85787000000002</v>
          </cell>
          <cell r="I2643">
            <v>134.50129000000001</v>
          </cell>
          <cell r="J2643">
            <v>135.2713</v>
          </cell>
          <cell r="K2643">
            <v>17919.337199999998</v>
          </cell>
          <cell r="L2643">
            <v>10991.400000000001</v>
          </cell>
          <cell r="M2643">
            <v>13011.492560000001</v>
          </cell>
          <cell r="N2643">
            <v>0</v>
          </cell>
          <cell r="O2643">
            <v>0</v>
          </cell>
        </row>
        <row r="2644">
          <cell r="B2644" t="str">
            <v>3581809</v>
          </cell>
          <cell r="C2644" t="str">
            <v>Комплек дымоудаления DN150 TH-L ECO B2B</v>
          </cell>
          <cell r="D2644" t="str">
            <v>Комплек дымоудаления DN150 TH-L ECO B2B</v>
          </cell>
          <cell r="E2644" t="str">
            <v>FLUE CASCADE KIT DN150 TH-L ECO B2B</v>
          </cell>
          <cell r="F2644">
            <v>125.14444</v>
          </cell>
          <cell r="G2644">
            <v>127.99</v>
          </cell>
          <cell r="H2644">
            <v>124.80681</v>
          </cell>
          <cell r="I2644">
            <v>123.69300000000001</v>
          </cell>
          <cell r="J2644">
            <v>124.8297</v>
          </cell>
          <cell r="K2644">
            <v>15017.3328</v>
          </cell>
          <cell r="L2644">
            <v>8959.2999999999993</v>
          </cell>
          <cell r="M2644">
            <v>10982.99928</v>
          </cell>
          <cell r="N2644">
            <v>0</v>
          </cell>
          <cell r="O2644">
            <v>0</v>
          </cell>
        </row>
        <row r="2645">
          <cell r="B2645" t="str">
            <v>3581812</v>
          </cell>
          <cell r="C2645" t="str">
            <v>Крепежная консоль коллективного дымохода</v>
          </cell>
          <cell r="D2645" t="str">
            <v>Крепежная консоль коллективного дымохода</v>
          </cell>
          <cell r="E2645" t="str">
            <v>FLUE CASCADE FIXATION RAIL TH-L ECO</v>
          </cell>
          <cell r="F2645">
            <v>35.610598333333328</v>
          </cell>
          <cell r="G2645">
            <v>85.22</v>
          </cell>
          <cell r="H2645">
            <v>67.788269999999997</v>
          </cell>
          <cell r="I2645">
            <v>56.18327</v>
          </cell>
          <cell r="J2645">
            <v>55.272580000000005</v>
          </cell>
          <cell r="K2645">
            <v>4273.2717999999995</v>
          </cell>
          <cell r="L2645">
            <v>5965.4</v>
          </cell>
          <cell r="M2645">
            <v>5965.3677600000001</v>
          </cell>
          <cell r="N2645">
            <v>0</v>
          </cell>
          <cell r="O2645">
            <v>0</v>
          </cell>
        </row>
        <row r="2646">
          <cell r="B2646" t="str">
            <v>3581864</v>
          </cell>
          <cell r="C2646" t="str">
            <v>XL3 SE 650</v>
          </cell>
          <cell r="D2646" t="str">
            <v>XL3 SE 650</v>
          </cell>
          <cell r="E2646" t="str">
            <v>XL3 SE 650</v>
          </cell>
          <cell r="F2646" t="str">
            <v>-</v>
          </cell>
          <cell r="G2646" t="str">
            <v>-</v>
          </cell>
          <cell r="H2646" t="e">
            <v>#N/A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 t="e">
            <v>#N/A</v>
          </cell>
          <cell r="N2646">
            <v>0</v>
          </cell>
          <cell r="O2646">
            <v>0</v>
          </cell>
        </row>
        <row r="2647">
          <cell r="B2647" t="str">
            <v>3581865</v>
          </cell>
          <cell r="C2647" t="str">
            <v>XL3 SE 750</v>
          </cell>
          <cell r="D2647" t="str">
            <v>XL3 SE 750</v>
          </cell>
          <cell r="E2647" t="str">
            <v>XL3 SE 750</v>
          </cell>
          <cell r="F2647" t="str">
            <v>-</v>
          </cell>
          <cell r="G2647" t="str">
            <v>-</v>
          </cell>
          <cell r="H2647" t="e">
            <v>#N/A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 t="e">
            <v>#N/A</v>
          </cell>
          <cell r="N2647">
            <v>0</v>
          </cell>
          <cell r="O2647">
            <v>0</v>
          </cell>
        </row>
        <row r="2648">
          <cell r="B2648" t="str">
            <v>3581866</v>
          </cell>
          <cell r="C2648" t="str">
            <v>XL3 SE 850</v>
          </cell>
          <cell r="D2648" t="str">
            <v>XL3 SE 850</v>
          </cell>
          <cell r="E2648" t="str">
            <v>XL3 SE 850</v>
          </cell>
          <cell r="F2648" t="str">
            <v>-</v>
          </cell>
          <cell r="G2648" t="str">
            <v>-</v>
          </cell>
          <cell r="H2648" t="e">
            <v>#N/A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 t="e">
            <v>#N/A</v>
          </cell>
          <cell r="N2648">
            <v>0</v>
          </cell>
          <cell r="O2648">
            <v>0</v>
          </cell>
        </row>
        <row r="2649">
          <cell r="B2649" t="str">
            <v>3581867</v>
          </cell>
          <cell r="C2649" t="str">
            <v>XL3 SE 1000</v>
          </cell>
          <cell r="D2649" t="str">
            <v>XL3 SE 1000</v>
          </cell>
          <cell r="E2649" t="str">
            <v>XL3 SE 1000</v>
          </cell>
          <cell r="F2649" t="str">
            <v>-</v>
          </cell>
          <cell r="G2649" t="str">
            <v>-</v>
          </cell>
          <cell r="H2649" t="e">
            <v>#N/A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M2649" t="e">
            <v>#N/A</v>
          </cell>
          <cell r="N2649">
            <v>0</v>
          </cell>
          <cell r="O2649">
            <v>0</v>
          </cell>
        </row>
        <row r="2650">
          <cell r="B2650" t="str">
            <v>3581868</v>
          </cell>
          <cell r="C2650" t="str">
            <v>XL3 SE 1100</v>
          </cell>
          <cell r="D2650" t="str">
            <v>XL3 SE 1100</v>
          </cell>
          <cell r="E2650" t="str">
            <v>XL3 SE 1100</v>
          </cell>
          <cell r="F2650" t="str">
            <v>-</v>
          </cell>
          <cell r="G2650" t="str">
            <v>-</v>
          </cell>
          <cell r="H2650" t="e">
            <v>#N/A</v>
          </cell>
          <cell r="I2650">
            <v>0</v>
          </cell>
          <cell r="J2650">
            <v>0</v>
          </cell>
          <cell r="K2650">
            <v>0</v>
          </cell>
          <cell r="L2650">
            <v>0</v>
          </cell>
          <cell r="M2650" t="e">
            <v>#N/A</v>
          </cell>
          <cell r="N2650">
            <v>0</v>
          </cell>
          <cell r="O2650">
            <v>0</v>
          </cell>
        </row>
        <row r="2651">
          <cell r="B2651" t="str">
            <v>3581869</v>
          </cell>
          <cell r="C2651" t="str">
            <v>XL3 SE 1200</v>
          </cell>
          <cell r="D2651" t="str">
            <v>XL3 SE 1200</v>
          </cell>
          <cell r="E2651" t="str">
            <v>XL3 SE 1200</v>
          </cell>
          <cell r="F2651" t="str">
            <v>-</v>
          </cell>
          <cell r="G2651" t="str">
            <v>-</v>
          </cell>
          <cell r="H2651" t="e">
            <v>#N/A</v>
          </cell>
          <cell r="I2651">
            <v>0</v>
          </cell>
          <cell r="J2651">
            <v>0</v>
          </cell>
          <cell r="K2651">
            <v>0</v>
          </cell>
          <cell r="L2651">
            <v>0</v>
          </cell>
          <cell r="M2651" t="e">
            <v>#N/A</v>
          </cell>
          <cell r="N2651">
            <v>0</v>
          </cell>
          <cell r="O2651">
            <v>0</v>
          </cell>
        </row>
        <row r="2652">
          <cell r="B2652" t="str">
            <v>3581870</v>
          </cell>
          <cell r="C2652" t="str">
            <v>XL3 SE 1300</v>
          </cell>
          <cell r="D2652" t="str">
            <v>XL3 SE 1300</v>
          </cell>
          <cell r="E2652" t="str">
            <v>XL3 SE 1300</v>
          </cell>
          <cell r="F2652" t="str">
            <v>-</v>
          </cell>
          <cell r="G2652" t="str">
            <v>-</v>
          </cell>
          <cell r="H2652" t="e">
            <v>#N/A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  <cell r="M2652" t="e">
            <v>#N/A</v>
          </cell>
          <cell r="N2652">
            <v>0</v>
          </cell>
          <cell r="O2652">
            <v>0</v>
          </cell>
        </row>
        <row r="2653">
          <cell r="B2653" t="str">
            <v>3581871</v>
          </cell>
          <cell r="C2653" t="str">
            <v>XL3 SE 1500</v>
          </cell>
          <cell r="D2653" t="str">
            <v>XL3 SE 1500</v>
          </cell>
          <cell r="E2653" t="str">
            <v>XL3 SE 1500</v>
          </cell>
          <cell r="F2653" t="str">
            <v>-</v>
          </cell>
          <cell r="G2653" t="str">
            <v>-</v>
          </cell>
          <cell r="H2653" t="e">
            <v>#N/A</v>
          </cell>
          <cell r="I2653">
            <v>0</v>
          </cell>
          <cell r="J2653">
            <v>0</v>
          </cell>
          <cell r="K2653">
            <v>0</v>
          </cell>
          <cell r="L2653">
            <v>0</v>
          </cell>
          <cell r="M2653" t="e">
            <v>#N/A</v>
          </cell>
          <cell r="N2653">
            <v>0</v>
          </cell>
          <cell r="O2653">
            <v>0</v>
          </cell>
        </row>
        <row r="2654">
          <cell r="B2654" t="str">
            <v>3581872</v>
          </cell>
          <cell r="C2654" t="str">
            <v>XL3 SE 1700</v>
          </cell>
          <cell r="D2654" t="str">
            <v>XL3 SE 1700</v>
          </cell>
          <cell r="E2654" t="str">
            <v>XL3 SE 1700</v>
          </cell>
          <cell r="F2654" t="str">
            <v>-</v>
          </cell>
          <cell r="G2654" t="str">
            <v>-</v>
          </cell>
          <cell r="H2654" t="e">
            <v>#N/A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 t="e">
            <v>#N/A</v>
          </cell>
          <cell r="N2654">
            <v>0</v>
          </cell>
          <cell r="O2654">
            <v>0</v>
          </cell>
        </row>
        <row r="2655">
          <cell r="B2655" t="str">
            <v>3581873</v>
          </cell>
          <cell r="C2655" t="str">
            <v>XL3 SE 1900</v>
          </cell>
          <cell r="D2655" t="str">
            <v>XL3 SE 1900</v>
          </cell>
          <cell r="E2655" t="str">
            <v>XL3 SE 1900</v>
          </cell>
          <cell r="F2655" t="str">
            <v>-</v>
          </cell>
          <cell r="G2655" t="str">
            <v>-</v>
          </cell>
          <cell r="H2655" t="e">
            <v>#N/A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 t="e">
            <v>#N/A</v>
          </cell>
          <cell r="N2655">
            <v>0</v>
          </cell>
          <cell r="O2655">
            <v>0</v>
          </cell>
        </row>
        <row r="2656">
          <cell r="B2656" t="str">
            <v>3581874</v>
          </cell>
          <cell r="C2656" t="str">
            <v>XL3 ECO 650</v>
          </cell>
          <cell r="D2656" t="str">
            <v>XL3 ECO 650</v>
          </cell>
          <cell r="E2656" t="str">
            <v>XL3 ECO 650</v>
          </cell>
          <cell r="F2656" t="str">
            <v>-</v>
          </cell>
          <cell r="G2656" t="str">
            <v>-</v>
          </cell>
          <cell r="H2656" t="e">
            <v>#N/A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 t="e">
            <v>#N/A</v>
          </cell>
          <cell r="N2656">
            <v>0</v>
          </cell>
          <cell r="O2656">
            <v>0</v>
          </cell>
        </row>
        <row r="2657">
          <cell r="B2657" t="str">
            <v>3581875</v>
          </cell>
          <cell r="C2657" t="str">
            <v>XL3 ECO 750</v>
          </cell>
          <cell r="D2657" t="str">
            <v>XL3 ECO 750</v>
          </cell>
          <cell r="E2657" t="str">
            <v>XL3 ECO 750</v>
          </cell>
          <cell r="F2657" t="str">
            <v>-</v>
          </cell>
          <cell r="G2657" t="str">
            <v>-</v>
          </cell>
          <cell r="H2657" t="e">
            <v>#N/A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  <cell r="M2657" t="e">
            <v>#N/A</v>
          </cell>
          <cell r="N2657">
            <v>0</v>
          </cell>
          <cell r="O2657">
            <v>0</v>
          </cell>
        </row>
        <row r="2658">
          <cell r="B2658" t="str">
            <v>3581876</v>
          </cell>
          <cell r="C2658" t="str">
            <v>XL3 ECO 850</v>
          </cell>
          <cell r="D2658" t="str">
            <v>XL3 ECO 850</v>
          </cell>
          <cell r="E2658" t="str">
            <v>XL3 ECO 850</v>
          </cell>
          <cell r="F2658" t="str">
            <v>-</v>
          </cell>
          <cell r="G2658" t="str">
            <v>-</v>
          </cell>
          <cell r="H2658" t="e">
            <v>#N/A</v>
          </cell>
          <cell r="I2658">
            <v>0</v>
          </cell>
          <cell r="J2658">
            <v>0</v>
          </cell>
          <cell r="K2658">
            <v>0</v>
          </cell>
          <cell r="L2658">
            <v>0</v>
          </cell>
          <cell r="M2658" t="e">
            <v>#N/A</v>
          </cell>
          <cell r="N2658">
            <v>0</v>
          </cell>
          <cell r="O2658">
            <v>0</v>
          </cell>
        </row>
        <row r="2659">
          <cell r="B2659" t="str">
            <v>3581877</v>
          </cell>
          <cell r="C2659" t="str">
            <v>XL3 ECO 950</v>
          </cell>
          <cell r="D2659" t="str">
            <v>XL3 ECO 950</v>
          </cell>
          <cell r="E2659" t="str">
            <v>XL3 ECO 950</v>
          </cell>
          <cell r="F2659" t="str">
            <v>-</v>
          </cell>
          <cell r="G2659" t="str">
            <v>-</v>
          </cell>
          <cell r="H2659" t="e">
            <v>#N/A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 t="e">
            <v>#N/A</v>
          </cell>
          <cell r="N2659">
            <v>0</v>
          </cell>
          <cell r="O2659">
            <v>0</v>
          </cell>
        </row>
        <row r="2660">
          <cell r="B2660" t="str">
            <v>3581878</v>
          </cell>
          <cell r="C2660" t="str">
            <v>XL3 ECO 1050</v>
          </cell>
          <cell r="D2660" t="str">
            <v>XL3 ECO 1050</v>
          </cell>
          <cell r="E2660" t="str">
            <v>XL3 ECO 1050</v>
          </cell>
          <cell r="F2660" t="str">
            <v>-</v>
          </cell>
          <cell r="G2660" t="str">
            <v>-</v>
          </cell>
          <cell r="H2660" t="e">
            <v>#N/A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 t="e">
            <v>#N/A</v>
          </cell>
          <cell r="N2660">
            <v>0</v>
          </cell>
          <cell r="O2660">
            <v>0</v>
          </cell>
        </row>
        <row r="2661">
          <cell r="B2661" t="str">
            <v>3581879</v>
          </cell>
          <cell r="C2661" t="str">
            <v>XL3 ECO 1150</v>
          </cell>
          <cell r="D2661" t="str">
            <v>XL3 ECO 1150</v>
          </cell>
          <cell r="E2661" t="str">
            <v>XL3 ECO 1150</v>
          </cell>
          <cell r="F2661" t="str">
            <v>-</v>
          </cell>
          <cell r="G2661" t="str">
            <v>-</v>
          </cell>
          <cell r="H2661" t="e">
            <v>#N/A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 t="e">
            <v>#N/A</v>
          </cell>
          <cell r="N2661">
            <v>0</v>
          </cell>
          <cell r="O2661">
            <v>0</v>
          </cell>
        </row>
        <row r="2662">
          <cell r="B2662" t="str">
            <v>3581880</v>
          </cell>
          <cell r="C2662" t="str">
            <v>XL3 ECO 1300</v>
          </cell>
          <cell r="D2662" t="str">
            <v>XL3 ECO 1300</v>
          </cell>
          <cell r="E2662" t="str">
            <v>XL3 ECO 1300</v>
          </cell>
          <cell r="F2662" t="str">
            <v>-</v>
          </cell>
          <cell r="G2662" t="str">
            <v>-</v>
          </cell>
          <cell r="H2662" t="e">
            <v>#N/A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 t="e">
            <v>#N/A</v>
          </cell>
          <cell r="N2662">
            <v>0</v>
          </cell>
          <cell r="O2662">
            <v>0</v>
          </cell>
        </row>
        <row r="2663">
          <cell r="B2663" t="str">
            <v>3581881</v>
          </cell>
          <cell r="C2663" t="str">
            <v>XL3 ECO 1450</v>
          </cell>
          <cell r="D2663" t="str">
            <v>XL3 ECO 1450</v>
          </cell>
          <cell r="E2663" t="str">
            <v>XL3 ECO 1450</v>
          </cell>
          <cell r="F2663" t="str">
            <v>-</v>
          </cell>
          <cell r="G2663" t="str">
            <v>-</v>
          </cell>
          <cell r="H2663" t="e">
            <v>#N/A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  <cell r="M2663" t="e">
            <v>#N/A</v>
          </cell>
          <cell r="N2663">
            <v>0</v>
          </cell>
          <cell r="O2663">
            <v>0</v>
          </cell>
        </row>
        <row r="2664">
          <cell r="B2664" t="str">
            <v>3581882</v>
          </cell>
          <cell r="C2664" t="str">
            <v>XL3 ECO 1600</v>
          </cell>
          <cell r="D2664" t="str">
            <v>XL3 ECO 1600</v>
          </cell>
          <cell r="E2664" t="str">
            <v>XL3 ECO 1600</v>
          </cell>
          <cell r="F2664" t="str">
            <v>-</v>
          </cell>
          <cell r="G2664" t="str">
            <v>-</v>
          </cell>
          <cell r="H2664" t="e">
            <v>#N/A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 t="e">
            <v>#N/A</v>
          </cell>
          <cell r="N2664">
            <v>0</v>
          </cell>
          <cell r="O2664">
            <v>0</v>
          </cell>
        </row>
        <row r="2665">
          <cell r="B2665" t="str">
            <v>3581883</v>
          </cell>
          <cell r="C2665" t="str">
            <v>XL3 EVO 700</v>
          </cell>
          <cell r="D2665" t="str">
            <v>XL3 EVO 700</v>
          </cell>
          <cell r="E2665" t="str">
            <v>XL3 EVO 700</v>
          </cell>
          <cell r="F2665" t="str">
            <v>-</v>
          </cell>
          <cell r="G2665" t="str">
            <v>-</v>
          </cell>
          <cell r="H2665" t="e">
            <v>#N/A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  <cell r="M2665" t="e">
            <v>#N/A</v>
          </cell>
          <cell r="N2665">
            <v>0</v>
          </cell>
          <cell r="O2665">
            <v>0</v>
          </cell>
        </row>
        <row r="2666">
          <cell r="B2666" t="str">
            <v>3581884</v>
          </cell>
          <cell r="C2666" t="str">
            <v>XL3 EVO 800</v>
          </cell>
          <cell r="D2666" t="str">
            <v>XL3 EVO 800</v>
          </cell>
          <cell r="E2666" t="str">
            <v>XL3 EVO 800</v>
          </cell>
          <cell r="F2666" t="str">
            <v>-</v>
          </cell>
          <cell r="G2666" t="str">
            <v>-</v>
          </cell>
          <cell r="H2666" t="e">
            <v>#N/A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 t="e">
            <v>#N/A</v>
          </cell>
          <cell r="N2666">
            <v>0</v>
          </cell>
          <cell r="O2666">
            <v>0</v>
          </cell>
        </row>
        <row r="2667">
          <cell r="B2667" t="str">
            <v>3581885</v>
          </cell>
          <cell r="C2667" t="str">
            <v>XL3 EVO 900</v>
          </cell>
          <cell r="D2667" t="str">
            <v>XL3 EVO 900</v>
          </cell>
          <cell r="E2667" t="str">
            <v>XL3 EVO 900</v>
          </cell>
          <cell r="F2667" t="str">
            <v>-</v>
          </cell>
          <cell r="G2667" t="str">
            <v>-</v>
          </cell>
          <cell r="H2667" t="e">
            <v>#N/A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  <cell r="M2667" t="e">
            <v>#N/A</v>
          </cell>
          <cell r="N2667">
            <v>0</v>
          </cell>
          <cell r="O2667">
            <v>0</v>
          </cell>
        </row>
        <row r="2668">
          <cell r="B2668" t="str">
            <v>3581886</v>
          </cell>
          <cell r="C2668" t="str">
            <v>XL3 EVO 1000</v>
          </cell>
          <cell r="D2668" t="str">
            <v>XL3 EVO 1000</v>
          </cell>
          <cell r="E2668" t="str">
            <v>XL3 EVO 1000</v>
          </cell>
          <cell r="F2668" t="str">
            <v>-</v>
          </cell>
          <cell r="G2668" t="str">
            <v>-</v>
          </cell>
          <cell r="H2668" t="e">
            <v>#N/A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 t="e">
            <v>#N/A</v>
          </cell>
          <cell r="N2668">
            <v>0</v>
          </cell>
          <cell r="O2668">
            <v>0</v>
          </cell>
        </row>
        <row r="2669">
          <cell r="B2669" t="str">
            <v>3581887</v>
          </cell>
          <cell r="C2669" t="str">
            <v>XL3 EVO 1100</v>
          </cell>
          <cell r="D2669" t="str">
            <v>XL3 EVO 1100</v>
          </cell>
          <cell r="E2669" t="str">
            <v>XL3 EVO 1100</v>
          </cell>
          <cell r="F2669" t="str">
            <v>-</v>
          </cell>
          <cell r="G2669" t="str">
            <v>-</v>
          </cell>
          <cell r="H2669" t="e">
            <v>#N/A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 t="e">
            <v>#N/A</v>
          </cell>
          <cell r="N2669">
            <v>0</v>
          </cell>
          <cell r="O2669">
            <v>0</v>
          </cell>
        </row>
        <row r="2670">
          <cell r="B2670" t="str">
            <v>3581888</v>
          </cell>
          <cell r="C2670" t="str">
            <v>XL3 EVO 1200</v>
          </cell>
          <cell r="D2670" t="str">
            <v>XL3 EVO 1200</v>
          </cell>
          <cell r="E2670" t="str">
            <v>XL3 EVO 1200</v>
          </cell>
          <cell r="F2670" t="str">
            <v>-</v>
          </cell>
          <cell r="G2670" t="str">
            <v>-</v>
          </cell>
          <cell r="H2670" t="e">
            <v>#N/A</v>
          </cell>
          <cell r="I2670">
            <v>0</v>
          </cell>
          <cell r="J2670">
            <v>0</v>
          </cell>
          <cell r="K2670">
            <v>0</v>
          </cell>
          <cell r="L2670">
            <v>0</v>
          </cell>
          <cell r="M2670" t="e">
            <v>#N/A</v>
          </cell>
          <cell r="N2670">
            <v>0</v>
          </cell>
          <cell r="O2670">
            <v>0</v>
          </cell>
        </row>
        <row r="2671">
          <cell r="B2671" t="str">
            <v>3581889</v>
          </cell>
          <cell r="C2671" t="str">
            <v>XL3 EVO 1400</v>
          </cell>
          <cell r="D2671" t="str">
            <v>XL3 EVO 1400</v>
          </cell>
          <cell r="E2671" t="str">
            <v>XL3 EVO 1400</v>
          </cell>
          <cell r="F2671" t="str">
            <v>-</v>
          </cell>
          <cell r="G2671" t="str">
            <v>-</v>
          </cell>
          <cell r="H2671" t="e">
            <v>#N/A</v>
          </cell>
          <cell r="I2671">
            <v>0</v>
          </cell>
          <cell r="J2671">
            <v>0</v>
          </cell>
          <cell r="K2671">
            <v>0</v>
          </cell>
          <cell r="L2671">
            <v>0</v>
          </cell>
          <cell r="M2671" t="e">
            <v>#N/A</v>
          </cell>
          <cell r="N2671">
            <v>0</v>
          </cell>
          <cell r="O2671">
            <v>0</v>
          </cell>
        </row>
        <row r="2672">
          <cell r="B2672" t="str">
            <v>3581890</v>
          </cell>
          <cell r="C2672" t="str">
            <v>XL3 EVO 1550</v>
          </cell>
          <cell r="D2672" t="str">
            <v>XL3 EVO 1550</v>
          </cell>
          <cell r="E2672" t="str">
            <v>XL3 EVO 1550</v>
          </cell>
          <cell r="F2672" t="str">
            <v>-</v>
          </cell>
          <cell r="G2672" t="str">
            <v>-</v>
          </cell>
          <cell r="H2672" t="e">
            <v>#N/A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 t="e">
            <v>#N/A</v>
          </cell>
          <cell r="N2672">
            <v>0</v>
          </cell>
          <cell r="O2672">
            <v>0</v>
          </cell>
        </row>
        <row r="2673">
          <cell r="B2673" t="str">
            <v>3581891</v>
          </cell>
          <cell r="C2673" t="str">
            <v>XL3 EVO 1700</v>
          </cell>
          <cell r="D2673" t="str">
            <v>XL3 EVO 1700</v>
          </cell>
          <cell r="E2673" t="str">
            <v>XL3 EVO 1700</v>
          </cell>
          <cell r="F2673" t="str">
            <v>-</v>
          </cell>
          <cell r="G2673" t="str">
            <v>-</v>
          </cell>
          <cell r="H2673" t="e">
            <v>#N/A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 t="e">
            <v>#N/A</v>
          </cell>
          <cell r="N2673">
            <v>0</v>
          </cell>
          <cell r="O2673">
            <v>0</v>
          </cell>
        </row>
        <row r="2674">
          <cell r="B2674" t="str">
            <v>3581892</v>
          </cell>
          <cell r="C2674" t="str">
            <v>XL3 EVO 2000</v>
          </cell>
          <cell r="D2674" t="str">
            <v>XL3 EVO 2000</v>
          </cell>
          <cell r="E2674" t="str">
            <v>XL3 EVO 2000</v>
          </cell>
          <cell r="F2674" t="str">
            <v>-</v>
          </cell>
          <cell r="G2674" t="str">
            <v>-</v>
          </cell>
          <cell r="H2674" t="e">
            <v>#N/A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 t="e">
            <v>#N/A</v>
          </cell>
          <cell r="N2674">
            <v>0</v>
          </cell>
          <cell r="O2674">
            <v>0</v>
          </cell>
        </row>
        <row r="2675">
          <cell r="B2675" t="str">
            <v>3581893</v>
          </cell>
          <cell r="C2675" t="str">
            <v>TRIGON XXL SE 650 CN</v>
          </cell>
          <cell r="D2675" t="str">
            <v>XL3 SE 650</v>
          </cell>
          <cell r="E2675" t="str">
            <v>XL3 SE 650</v>
          </cell>
          <cell r="F2675" t="str">
            <v>-</v>
          </cell>
          <cell r="G2675" t="str">
            <v>-</v>
          </cell>
          <cell r="H2675" t="e">
            <v>#N/A</v>
          </cell>
          <cell r="I2675">
            <v>0</v>
          </cell>
          <cell r="J2675">
            <v>0</v>
          </cell>
          <cell r="K2675">
            <v>0</v>
          </cell>
          <cell r="L2675">
            <v>0</v>
          </cell>
          <cell r="M2675" t="e">
            <v>#N/A</v>
          </cell>
          <cell r="N2675">
            <v>0</v>
          </cell>
          <cell r="O2675">
            <v>0</v>
          </cell>
        </row>
        <row r="2676">
          <cell r="B2676" t="str">
            <v>3581894</v>
          </cell>
          <cell r="C2676" t="str">
            <v>TRIGON XXL SE 750 CN</v>
          </cell>
          <cell r="D2676" t="str">
            <v>XL3 SE 750</v>
          </cell>
          <cell r="E2676" t="str">
            <v>XL3 SE 750</v>
          </cell>
          <cell r="F2676" t="str">
            <v>-</v>
          </cell>
          <cell r="G2676" t="str">
            <v>-</v>
          </cell>
          <cell r="H2676" t="e">
            <v>#N/A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  <cell r="M2676" t="e">
            <v>#N/A</v>
          </cell>
          <cell r="N2676">
            <v>0</v>
          </cell>
          <cell r="O2676">
            <v>0</v>
          </cell>
        </row>
        <row r="2677">
          <cell r="B2677" t="str">
            <v>3581895</v>
          </cell>
          <cell r="C2677" t="str">
            <v>TRIGON XXL SE 850 CN</v>
          </cell>
          <cell r="D2677" t="str">
            <v>XL3 SE 850</v>
          </cell>
          <cell r="E2677" t="str">
            <v>XL3 SE 850</v>
          </cell>
          <cell r="F2677" t="str">
            <v>-</v>
          </cell>
          <cell r="G2677" t="str">
            <v>-</v>
          </cell>
          <cell r="H2677" t="e">
            <v>#N/A</v>
          </cell>
          <cell r="I2677">
            <v>0</v>
          </cell>
          <cell r="J2677">
            <v>0</v>
          </cell>
          <cell r="K2677">
            <v>0</v>
          </cell>
          <cell r="L2677">
            <v>0</v>
          </cell>
          <cell r="M2677" t="e">
            <v>#N/A</v>
          </cell>
          <cell r="N2677">
            <v>0</v>
          </cell>
          <cell r="O2677">
            <v>0</v>
          </cell>
        </row>
        <row r="2678">
          <cell r="B2678" t="str">
            <v>3581896</v>
          </cell>
          <cell r="C2678" t="str">
            <v>TRIGON XXL SE 1000 CN</v>
          </cell>
          <cell r="D2678" t="str">
            <v>XL3 SE 1000</v>
          </cell>
          <cell r="E2678" t="str">
            <v>XL3 SE 1000</v>
          </cell>
          <cell r="F2678" t="str">
            <v>-</v>
          </cell>
          <cell r="G2678" t="str">
            <v>-</v>
          </cell>
          <cell r="H2678" t="e">
            <v>#N/A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 t="e">
            <v>#N/A</v>
          </cell>
          <cell r="N2678">
            <v>0</v>
          </cell>
          <cell r="O2678">
            <v>0</v>
          </cell>
        </row>
        <row r="2679">
          <cell r="B2679" t="str">
            <v>3581897</v>
          </cell>
          <cell r="C2679" t="str">
            <v>TRIGON XXL SE 1100 CN</v>
          </cell>
          <cell r="D2679" t="str">
            <v>XL3 SE 1100</v>
          </cell>
          <cell r="E2679" t="str">
            <v>XL3 SE 1100</v>
          </cell>
          <cell r="F2679" t="str">
            <v>-</v>
          </cell>
          <cell r="G2679" t="str">
            <v>-</v>
          </cell>
          <cell r="H2679" t="e">
            <v>#N/A</v>
          </cell>
          <cell r="I2679">
            <v>0</v>
          </cell>
          <cell r="J2679">
            <v>0</v>
          </cell>
          <cell r="K2679">
            <v>0</v>
          </cell>
          <cell r="L2679">
            <v>0</v>
          </cell>
          <cell r="M2679" t="e">
            <v>#N/A</v>
          </cell>
          <cell r="N2679">
            <v>0</v>
          </cell>
          <cell r="O2679">
            <v>0</v>
          </cell>
        </row>
        <row r="2680">
          <cell r="B2680" t="str">
            <v>3581898</v>
          </cell>
          <cell r="C2680" t="str">
            <v>TRIGON XXL SE 1200 CN</v>
          </cell>
          <cell r="D2680" t="str">
            <v>XL3 SE 1200</v>
          </cell>
          <cell r="E2680" t="str">
            <v>XL3 SE 1200</v>
          </cell>
          <cell r="F2680" t="str">
            <v>-</v>
          </cell>
          <cell r="G2680" t="str">
            <v>-</v>
          </cell>
          <cell r="H2680" t="e">
            <v>#N/A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  <cell r="M2680" t="e">
            <v>#N/A</v>
          </cell>
          <cell r="N2680">
            <v>0</v>
          </cell>
          <cell r="O2680">
            <v>0</v>
          </cell>
        </row>
        <row r="2681">
          <cell r="B2681" t="str">
            <v>3581899</v>
          </cell>
          <cell r="C2681" t="str">
            <v>TRIGON XXL SE 1300 CN</v>
          </cell>
          <cell r="D2681" t="str">
            <v>XL3 SE 1300</v>
          </cell>
          <cell r="E2681" t="str">
            <v>XL3 SE 1300</v>
          </cell>
          <cell r="F2681" t="str">
            <v>-</v>
          </cell>
          <cell r="G2681" t="str">
            <v>-</v>
          </cell>
          <cell r="H2681" t="e">
            <v>#N/A</v>
          </cell>
          <cell r="I2681">
            <v>0</v>
          </cell>
          <cell r="J2681">
            <v>0</v>
          </cell>
          <cell r="K2681">
            <v>0</v>
          </cell>
          <cell r="L2681">
            <v>0</v>
          </cell>
          <cell r="M2681" t="e">
            <v>#N/A</v>
          </cell>
          <cell r="N2681">
            <v>0</v>
          </cell>
          <cell r="O2681">
            <v>0</v>
          </cell>
        </row>
        <row r="2682">
          <cell r="B2682" t="str">
            <v>3581900</v>
          </cell>
          <cell r="C2682" t="str">
            <v>TRIGON XXL SE 1500 CN</v>
          </cell>
          <cell r="D2682" t="str">
            <v>XL3 SE 1500</v>
          </cell>
          <cell r="E2682" t="str">
            <v>XL3 SE 1500</v>
          </cell>
          <cell r="F2682" t="str">
            <v>-</v>
          </cell>
          <cell r="G2682" t="str">
            <v>-</v>
          </cell>
          <cell r="H2682" t="e">
            <v>#N/A</v>
          </cell>
          <cell r="I2682">
            <v>0</v>
          </cell>
          <cell r="J2682">
            <v>0</v>
          </cell>
          <cell r="K2682">
            <v>0</v>
          </cell>
          <cell r="L2682">
            <v>0</v>
          </cell>
          <cell r="M2682" t="e">
            <v>#N/A</v>
          </cell>
          <cell r="N2682">
            <v>0</v>
          </cell>
          <cell r="O2682">
            <v>0</v>
          </cell>
        </row>
        <row r="2683">
          <cell r="B2683" t="str">
            <v>3581901</v>
          </cell>
          <cell r="C2683" t="str">
            <v>TRIGON XXL SE 1700 CN</v>
          </cell>
          <cell r="D2683" t="str">
            <v>XL3 SE 1700</v>
          </cell>
          <cell r="E2683" t="str">
            <v>XL3 SE 1700</v>
          </cell>
          <cell r="F2683" t="str">
            <v>-</v>
          </cell>
          <cell r="G2683" t="str">
            <v>-</v>
          </cell>
          <cell r="H2683" t="e">
            <v>#N/A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  <cell r="M2683" t="e">
            <v>#N/A</v>
          </cell>
          <cell r="N2683">
            <v>0</v>
          </cell>
          <cell r="O2683">
            <v>0</v>
          </cell>
        </row>
        <row r="2684">
          <cell r="B2684" t="str">
            <v>3581902</v>
          </cell>
          <cell r="C2684" t="str">
            <v>TRIGON XXL SE 1900 CN</v>
          </cell>
          <cell r="D2684" t="str">
            <v>XL3 SE 1900</v>
          </cell>
          <cell r="E2684" t="str">
            <v>XL3 SE 1900</v>
          </cell>
          <cell r="F2684" t="str">
            <v>-</v>
          </cell>
          <cell r="G2684" t="str">
            <v>-</v>
          </cell>
          <cell r="H2684" t="e">
            <v>#N/A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 t="e">
            <v>#N/A</v>
          </cell>
          <cell r="N2684">
            <v>0</v>
          </cell>
          <cell r="O2684">
            <v>0</v>
          </cell>
        </row>
        <row r="2685">
          <cell r="B2685" t="str">
            <v>3581903</v>
          </cell>
          <cell r="C2685" t="str">
            <v>TRIGON XXL EVO 700 CN</v>
          </cell>
          <cell r="D2685" t="str">
            <v>XL3 ECO 650</v>
          </cell>
          <cell r="E2685" t="str">
            <v>XL3 ECO 650</v>
          </cell>
          <cell r="F2685" t="str">
            <v>-</v>
          </cell>
          <cell r="G2685" t="str">
            <v>-</v>
          </cell>
          <cell r="H2685" t="e">
            <v>#N/A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 t="e">
            <v>#N/A</v>
          </cell>
          <cell r="N2685">
            <v>0</v>
          </cell>
          <cell r="O2685">
            <v>0</v>
          </cell>
        </row>
        <row r="2686">
          <cell r="B2686" t="str">
            <v>3581904</v>
          </cell>
          <cell r="C2686" t="str">
            <v>TRIGON XXL EVO 800 CN</v>
          </cell>
          <cell r="D2686" t="str">
            <v>XL3 ECO 750</v>
          </cell>
          <cell r="E2686" t="str">
            <v>XL3 ECO 750</v>
          </cell>
          <cell r="F2686" t="str">
            <v>-</v>
          </cell>
          <cell r="G2686" t="str">
            <v>-</v>
          </cell>
          <cell r="H2686" t="e">
            <v>#N/A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 t="e">
            <v>#N/A</v>
          </cell>
          <cell r="N2686">
            <v>0</v>
          </cell>
          <cell r="O2686">
            <v>0</v>
          </cell>
        </row>
        <row r="2687">
          <cell r="B2687" t="str">
            <v>3581905</v>
          </cell>
          <cell r="C2687" t="str">
            <v>TRIGON XXL EVO 900 CN</v>
          </cell>
          <cell r="D2687" t="str">
            <v>XL3 ECO 850</v>
          </cell>
          <cell r="E2687" t="str">
            <v>XL3 ECO 850</v>
          </cell>
          <cell r="F2687" t="str">
            <v>-</v>
          </cell>
          <cell r="G2687" t="str">
            <v>-</v>
          </cell>
          <cell r="H2687" t="e">
            <v>#N/A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 t="e">
            <v>#N/A</v>
          </cell>
          <cell r="N2687">
            <v>0</v>
          </cell>
          <cell r="O2687">
            <v>0</v>
          </cell>
        </row>
        <row r="2688">
          <cell r="B2688" t="str">
            <v>3581906</v>
          </cell>
          <cell r="C2688" t="str">
            <v>TRIGON XXL EVO 1000 CN</v>
          </cell>
          <cell r="D2688" t="str">
            <v>XL3 ECO 950</v>
          </cell>
          <cell r="E2688" t="str">
            <v>XL3 ECO 950</v>
          </cell>
          <cell r="F2688" t="str">
            <v>-</v>
          </cell>
          <cell r="G2688" t="str">
            <v>-</v>
          </cell>
          <cell r="H2688" t="e">
            <v>#N/A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  <cell r="M2688" t="e">
            <v>#N/A</v>
          </cell>
          <cell r="N2688">
            <v>0</v>
          </cell>
          <cell r="O2688">
            <v>0</v>
          </cell>
        </row>
        <row r="2689">
          <cell r="B2689" t="str">
            <v>3581907</v>
          </cell>
          <cell r="C2689" t="str">
            <v>TRIGON XXL EVO 1100 CN</v>
          </cell>
          <cell r="D2689" t="str">
            <v>XL3 ECO 1050</v>
          </cell>
          <cell r="E2689" t="str">
            <v>XL3 ECO 1050</v>
          </cell>
          <cell r="F2689" t="str">
            <v>-</v>
          </cell>
          <cell r="G2689" t="str">
            <v>-</v>
          </cell>
          <cell r="H2689" t="e">
            <v>#N/A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  <cell r="M2689" t="e">
            <v>#N/A</v>
          </cell>
          <cell r="N2689">
            <v>0</v>
          </cell>
          <cell r="O2689">
            <v>0</v>
          </cell>
        </row>
        <row r="2690">
          <cell r="B2690" t="str">
            <v>3581908</v>
          </cell>
          <cell r="C2690" t="str">
            <v>TRIGON XXL EVO 1200 CN</v>
          </cell>
          <cell r="D2690" t="str">
            <v>XL3 ECO 1150</v>
          </cell>
          <cell r="E2690" t="str">
            <v>XL3 ECO 1150</v>
          </cell>
          <cell r="F2690" t="str">
            <v>-</v>
          </cell>
          <cell r="G2690" t="str">
            <v>-</v>
          </cell>
          <cell r="H2690" t="e">
            <v>#N/A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  <cell r="M2690" t="e">
            <v>#N/A</v>
          </cell>
          <cell r="N2690">
            <v>0</v>
          </cell>
          <cell r="O2690">
            <v>0</v>
          </cell>
        </row>
        <row r="2691">
          <cell r="B2691" t="str">
            <v>3581909</v>
          </cell>
          <cell r="C2691" t="str">
            <v>TRIGON XXL EVO 1400 CN</v>
          </cell>
          <cell r="D2691" t="str">
            <v>XL3 ECO 1300</v>
          </cell>
          <cell r="E2691" t="str">
            <v>XL3 ECO 1300</v>
          </cell>
          <cell r="F2691" t="str">
            <v>-</v>
          </cell>
          <cell r="G2691" t="str">
            <v>-</v>
          </cell>
          <cell r="H2691" t="e">
            <v>#N/A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 t="e">
            <v>#N/A</v>
          </cell>
          <cell r="N2691">
            <v>0</v>
          </cell>
          <cell r="O2691">
            <v>0</v>
          </cell>
        </row>
        <row r="2692">
          <cell r="B2692" t="str">
            <v>3581910</v>
          </cell>
          <cell r="C2692" t="str">
            <v>TRIGON XXL EVO 1550 CN</v>
          </cell>
          <cell r="D2692" t="str">
            <v>XL3 ECO 1450</v>
          </cell>
          <cell r="E2692" t="str">
            <v>XL3 ECO 1450</v>
          </cell>
          <cell r="F2692" t="str">
            <v>-</v>
          </cell>
          <cell r="G2692" t="str">
            <v>-</v>
          </cell>
          <cell r="H2692" t="e">
            <v>#N/A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 t="e">
            <v>#N/A</v>
          </cell>
          <cell r="N2692">
            <v>0</v>
          </cell>
          <cell r="O2692">
            <v>0</v>
          </cell>
        </row>
        <row r="2693">
          <cell r="B2693" t="str">
            <v>3581911</v>
          </cell>
          <cell r="C2693" t="str">
            <v>TRIGON XXL EVO 1700 CN</v>
          </cell>
          <cell r="D2693" t="str">
            <v>XL3 ECO 1600</v>
          </cell>
          <cell r="E2693" t="str">
            <v>XL3 ECO 1600</v>
          </cell>
          <cell r="F2693" t="str">
            <v>-</v>
          </cell>
          <cell r="G2693" t="str">
            <v>-</v>
          </cell>
          <cell r="H2693" t="e">
            <v>#N/A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 t="e">
            <v>#N/A</v>
          </cell>
          <cell r="N2693">
            <v>0</v>
          </cell>
          <cell r="O2693">
            <v>0</v>
          </cell>
        </row>
        <row r="2694">
          <cell r="B2694" t="str">
            <v>3581912</v>
          </cell>
          <cell r="C2694" t="str">
            <v>TRIGON XXL EVO 700L</v>
          </cell>
          <cell r="D2694" t="str">
            <v>TRIGON XXL EVO 700L</v>
          </cell>
          <cell r="E2694" t="str">
            <v>TRIGON XXL EVO 700L</v>
          </cell>
          <cell r="F2694" t="str">
            <v>-</v>
          </cell>
          <cell r="G2694" t="str">
            <v>-</v>
          </cell>
          <cell r="H2694" t="e">
            <v>#N/A</v>
          </cell>
          <cell r="I2694">
            <v>0</v>
          </cell>
          <cell r="J2694">
            <v>11.71434</v>
          </cell>
          <cell r="K2694">
            <v>0</v>
          </cell>
          <cell r="L2694">
            <v>0</v>
          </cell>
          <cell r="M2694" t="e">
            <v>#N/A</v>
          </cell>
          <cell r="N2694">
            <v>0</v>
          </cell>
          <cell r="O2694">
            <v>0</v>
          </cell>
        </row>
        <row r="2695">
          <cell r="B2695" t="str">
            <v>3581913</v>
          </cell>
          <cell r="C2695" t="str">
            <v>TRIGON XXL EVO 800L</v>
          </cell>
          <cell r="D2695" t="str">
            <v>TRIGON XXL EVO 800L</v>
          </cell>
          <cell r="E2695" t="str">
            <v>TRIGON XXL EVO 800L</v>
          </cell>
          <cell r="F2695" t="str">
            <v>-</v>
          </cell>
          <cell r="G2695" t="str">
            <v>-</v>
          </cell>
          <cell r="H2695" t="e">
            <v>#N/A</v>
          </cell>
          <cell r="I2695">
            <v>0</v>
          </cell>
          <cell r="J2695">
            <v>13.3309</v>
          </cell>
          <cell r="K2695">
            <v>0</v>
          </cell>
          <cell r="L2695">
            <v>0</v>
          </cell>
          <cell r="M2695" t="e">
            <v>#N/A</v>
          </cell>
          <cell r="N2695">
            <v>0</v>
          </cell>
          <cell r="O2695">
            <v>0</v>
          </cell>
        </row>
        <row r="2696">
          <cell r="B2696" t="str">
            <v>3581914</v>
          </cell>
          <cell r="C2696" t="str">
            <v>TRIGON XXL EVO 900L</v>
          </cell>
          <cell r="D2696" t="str">
            <v>TRIGON XXL EVO 900L</v>
          </cell>
          <cell r="E2696" t="str">
            <v>TRIGON XXL EVO 900L</v>
          </cell>
          <cell r="F2696" t="str">
            <v>-</v>
          </cell>
          <cell r="G2696" t="str">
            <v>-</v>
          </cell>
          <cell r="H2696" t="e">
            <v>#N/A</v>
          </cell>
          <cell r="I2696">
            <v>0</v>
          </cell>
          <cell r="J2696">
            <v>13.92319</v>
          </cell>
          <cell r="K2696">
            <v>0</v>
          </cell>
          <cell r="L2696">
            <v>0</v>
          </cell>
          <cell r="M2696" t="e">
            <v>#N/A</v>
          </cell>
          <cell r="N2696">
            <v>0</v>
          </cell>
          <cell r="O2696">
            <v>0</v>
          </cell>
        </row>
        <row r="2697">
          <cell r="B2697" t="str">
            <v>3581915</v>
          </cell>
          <cell r="C2697" t="str">
            <v>TRIGON XXL EVO 1000L</v>
          </cell>
          <cell r="D2697" t="str">
            <v>TRIGON XXL EVO 1000L</v>
          </cell>
          <cell r="E2697" t="str">
            <v>TRIGON XXL EVO 1000L</v>
          </cell>
          <cell r="F2697" t="str">
            <v>-</v>
          </cell>
          <cell r="G2697" t="str">
            <v>-</v>
          </cell>
          <cell r="H2697" t="e">
            <v>#N/A</v>
          </cell>
          <cell r="I2697">
            <v>0</v>
          </cell>
          <cell r="J2697">
            <v>14.570739999999999</v>
          </cell>
          <cell r="K2697">
            <v>0</v>
          </cell>
          <cell r="L2697">
            <v>0</v>
          </cell>
          <cell r="M2697" t="e">
            <v>#N/A</v>
          </cell>
          <cell r="N2697">
            <v>0</v>
          </cell>
          <cell r="O2697">
            <v>0</v>
          </cell>
        </row>
        <row r="2698">
          <cell r="B2698" t="str">
            <v>3581916</v>
          </cell>
          <cell r="C2698" t="str">
            <v>TRIGON XXL EVO 1100L</v>
          </cell>
          <cell r="D2698" t="str">
            <v>TRIGON XXL EVO 1100L</v>
          </cell>
          <cell r="E2698" t="str">
            <v>TRIGON XXL EVO 1100L</v>
          </cell>
          <cell r="F2698" t="str">
            <v>-</v>
          </cell>
          <cell r="G2698" t="str">
            <v>-</v>
          </cell>
          <cell r="H2698" t="e">
            <v>#N/A</v>
          </cell>
          <cell r="I2698">
            <v>0</v>
          </cell>
          <cell r="J2698">
            <v>15.042969999999999</v>
          </cell>
          <cell r="K2698">
            <v>0</v>
          </cell>
          <cell r="L2698">
            <v>0</v>
          </cell>
          <cell r="M2698" t="e">
            <v>#N/A</v>
          </cell>
          <cell r="N2698">
            <v>0</v>
          </cell>
          <cell r="O2698">
            <v>0</v>
          </cell>
        </row>
        <row r="2699">
          <cell r="B2699" t="str">
            <v>3581917</v>
          </cell>
          <cell r="C2699" t="str">
            <v>TRIGON XXL EVO 1200L</v>
          </cell>
          <cell r="D2699" t="str">
            <v>TRIGON XXL EVO 1200L</v>
          </cell>
          <cell r="E2699" t="str">
            <v>TRIGON XXL EVO 1200L</v>
          </cell>
          <cell r="F2699" t="str">
            <v>-</v>
          </cell>
          <cell r="G2699" t="str">
            <v>-</v>
          </cell>
          <cell r="H2699" t="e">
            <v>#N/A</v>
          </cell>
          <cell r="I2699">
            <v>0</v>
          </cell>
          <cell r="J2699">
            <v>17.809650000000001</v>
          </cell>
          <cell r="K2699">
            <v>0</v>
          </cell>
          <cell r="L2699">
            <v>0</v>
          </cell>
          <cell r="M2699" t="e">
            <v>#N/A</v>
          </cell>
          <cell r="N2699">
            <v>0</v>
          </cell>
          <cell r="O2699">
            <v>0</v>
          </cell>
        </row>
        <row r="2700">
          <cell r="B2700" t="str">
            <v>3581918</v>
          </cell>
          <cell r="C2700" t="str">
            <v>TRIGON XXL EVO 1400L</v>
          </cell>
          <cell r="D2700" t="str">
            <v>TRIGON XXL EVO 1400L</v>
          </cell>
          <cell r="E2700" t="str">
            <v>TRIGON XXL EVO 1400L</v>
          </cell>
          <cell r="F2700" t="str">
            <v>-</v>
          </cell>
          <cell r="G2700" t="str">
            <v>-</v>
          </cell>
          <cell r="H2700" t="e">
            <v>#N/A</v>
          </cell>
          <cell r="I2700">
            <v>0</v>
          </cell>
          <cell r="J2700">
            <v>21.752890000000001</v>
          </cell>
          <cell r="K2700">
            <v>0</v>
          </cell>
          <cell r="L2700">
            <v>0</v>
          </cell>
          <cell r="M2700" t="e">
            <v>#N/A</v>
          </cell>
          <cell r="N2700">
            <v>0</v>
          </cell>
          <cell r="O2700">
            <v>0</v>
          </cell>
        </row>
        <row r="2701">
          <cell r="B2701" t="str">
            <v>3581919</v>
          </cell>
          <cell r="C2701" t="str">
            <v>TRIGON XXL EVO 1550L</v>
          </cell>
          <cell r="D2701" t="str">
            <v>TRIGON XXL EVO 1550L</v>
          </cell>
          <cell r="E2701" t="str">
            <v>TRIGON XXL EVO 1550L</v>
          </cell>
          <cell r="F2701" t="str">
            <v>-</v>
          </cell>
          <cell r="G2701" t="str">
            <v>-</v>
          </cell>
          <cell r="H2701" t="e">
            <v>#N/A</v>
          </cell>
          <cell r="I2701">
            <v>0</v>
          </cell>
          <cell r="J2701">
            <v>24.061580000000003</v>
          </cell>
          <cell r="K2701">
            <v>0</v>
          </cell>
          <cell r="L2701">
            <v>0</v>
          </cell>
          <cell r="M2701" t="e">
            <v>#N/A</v>
          </cell>
          <cell r="N2701">
            <v>0</v>
          </cell>
          <cell r="O2701">
            <v>0</v>
          </cell>
        </row>
        <row r="2702">
          <cell r="B2702" t="str">
            <v>3581920</v>
          </cell>
          <cell r="C2702" t="str">
            <v>TRIGON XXL EVO 1700L</v>
          </cell>
          <cell r="D2702" t="str">
            <v>TRIGON XXL EVO 1700L</v>
          </cell>
          <cell r="E2702" t="str">
            <v>TRIGON XXL EVO 1700L</v>
          </cell>
          <cell r="F2702" t="str">
            <v>-</v>
          </cell>
          <cell r="G2702" t="str">
            <v>-</v>
          </cell>
          <cell r="H2702" t="e">
            <v>#N/A</v>
          </cell>
          <cell r="I2702">
            <v>0</v>
          </cell>
          <cell r="J2702">
            <v>25.06249</v>
          </cell>
          <cell r="K2702">
            <v>0</v>
          </cell>
          <cell r="L2702">
            <v>0</v>
          </cell>
          <cell r="M2702" t="e">
            <v>#N/A</v>
          </cell>
          <cell r="N2702">
            <v>0</v>
          </cell>
          <cell r="O2702">
            <v>0</v>
          </cell>
        </row>
        <row r="2703">
          <cell r="B2703" t="str">
            <v>3581921</v>
          </cell>
          <cell r="C2703" t="str">
            <v>TRIGON XXL EVO 2000L</v>
          </cell>
          <cell r="D2703" t="str">
            <v>TRIGON XXL EVO 2000L</v>
          </cell>
          <cell r="E2703" t="str">
            <v>TRIGON XXL EVO 2000L</v>
          </cell>
          <cell r="F2703" t="str">
            <v>-</v>
          </cell>
          <cell r="G2703" t="str">
            <v>-</v>
          </cell>
          <cell r="H2703" t="e">
            <v>#N/A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 t="e">
            <v>#N/A</v>
          </cell>
          <cell r="N2703">
            <v>0</v>
          </cell>
          <cell r="O2703">
            <v>0</v>
          </cell>
        </row>
        <row r="2704">
          <cell r="B2704" t="str">
            <v>3581922</v>
          </cell>
          <cell r="C2704" t="str">
            <v>Вторая обратная линия TR-XXL EVO 700</v>
          </cell>
          <cell r="D2704" t="str">
            <v>Вторая обратная линия TR-XXL EVO 700</v>
          </cell>
          <cell r="E2704" t="str">
            <v>2ND RETURN TR-XXL EVO 700</v>
          </cell>
          <cell r="F2704">
            <v>378.04</v>
          </cell>
          <cell r="G2704">
            <v>445.57</v>
          </cell>
          <cell r="H2704">
            <v>507.47960999999998</v>
          </cell>
          <cell r="I2704">
            <v>446.68358999999992</v>
          </cell>
          <cell r="J2704">
            <v>351.59190000000001</v>
          </cell>
          <cell r="K2704">
            <v>45364.800000000003</v>
          </cell>
          <cell r="L2704">
            <v>31189.899999999998</v>
          </cell>
          <cell r="M2704">
            <v>44658.205679999999</v>
          </cell>
          <cell r="N2704">
            <v>0</v>
          </cell>
          <cell r="O2704">
            <v>0</v>
          </cell>
        </row>
        <row r="2705">
          <cell r="B2705" t="str">
            <v>3581923</v>
          </cell>
          <cell r="C2705" t="str">
            <v>Вторая обратная линия TR-XXL EVO 800 -1100</v>
          </cell>
          <cell r="D2705" t="str">
            <v>Вторая обратная линия TR-XXL EVO 800 -1100</v>
          </cell>
          <cell r="E2705" t="str">
            <v>2ND RETURN TR-XXL EVO 800 -1100</v>
          </cell>
          <cell r="F2705">
            <v>480.54</v>
          </cell>
          <cell r="G2705">
            <v>548.26</v>
          </cell>
          <cell r="H2705">
            <v>553.5557399999999</v>
          </cell>
          <cell r="I2705">
            <v>487.81545</v>
          </cell>
          <cell r="J2705">
            <v>376.29255000000001</v>
          </cell>
          <cell r="K2705">
            <v>57664.800000000003</v>
          </cell>
          <cell r="L2705">
            <v>38378.199999999997</v>
          </cell>
          <cell r="M2705">
            <v>48712.905119999996</v>
          </cell>
          <cell r="N2705">
            <v>0</v>
          </cell>
          <cell r="O2705">
            <v>0</v>
          </cell>
        </row>
        <row r="2706">
          <cell r="B2706" t="str">
            <v>3581924</v>
          </cell>
          <cell r="C2706" t="str">
            <v>Воздушный фильтр TR-XXL SE/ECО TYPE S</v>
          </cell>
          <cell r="D2706" t="str">
            <v>Воздушный фильтр TR-XXL SE/ECО TYPE S</v>
          </cell>
          <cell r="E2706" t="str">
            <v>AIR FILTER TR-XXL SE/ECO TYPE S</v>
          </cell>
          <cell r="F2706">
            <v>131.22192999999999</v>
          </cell>
          <cell r="G2706">
            <v>73.989999999999995</v>
          </cell>
          <cell r="H2706">
            <v>65.097480000000004</v>
          </cell>
          <cell r="I2706">
            <v>56.520729999999993</v>
          </cell>
          <cell r="J2706">
            <v>61.213809999999995</v>
          </cell>
          <cell r="K2706">
            <v>15746.631599999999</v>
          </cell>
          <cell r="L2706">
            <v>5179.2999999999993</v>
          </cell>
          <cell r="M2706">
            <v>5728.5782399999998</v>
          </cell>
          <cell r="N2706">
            <v>0</v>
          </cell>
          <cell r="O2706">
            <v>0</v>
          </cell>
        </row>
        <row r="2707">
          <cell r="B2707" t="str">
            <v>3581925</v>
          </cell>
          <cell r="C2707" t="str">
            <v>Воздушный фильтр TR-XXL SE/ECО/EVO TYPE M</v>
          </cell>
          <cell r="D2707" t="str">
            <v>Воздушный фильтр TR-XXL SE/ECО/EVO TYPE M</v>
          </cell>
          <cell r="E2707" t="str">
            <v>AIR FILTER TR-XXL SE/ECO/EVO TYPE M</v>
          </cell>
          <cell r="F2707">
            <v>134.99460999999999</v>
          </cell>
          <cell r="G2707">
            <v>85.94</v>
          </cell>
          <cell r="H2707">
            <v>65.132180000000005</v>
          </cell>
          <cell r="I2707">
            <v>56.519669999999998</v>
          </cell>
          <cell r="J2707">
            <v>61.556350000000002</v>
          </cell>
          <cell r="K2707">
            <v>16199.3532</v>
          </cell>
          <cell r="L2707">
            <v>6015.8</v>
          </cell>
          <cell r="M2707">
            <v>5731.63184</v>
          </cell>
          <cell r="N2707">
            <v>0</v>
          </cell>
          <cell r="O2707">
            <v>0</v>
          </cell>
        </row>
        <row r="2708">
          <cell r="B2708" t="str">
            <v>3581926</v>
          </cell>
          <cell r="C2708" t="str">
            <v>Воздушный фильтр TR-XXL EVO TYPE L</v>
          </cell>
          <cell r="D2708" t="str">
            <v>Воздушный фильтр TR-XXL EVO TYPE L</v>
          </cell>
          <cell r="E2708" t="str">
            <v>AIR FILTER TR-XXL EVO TYPE L</v>
          </cell>
          <cell r="F2708">
            <v>32.090339999999998</v>
          </cell>
          <cell r="G2708">
            <v>37.229999999999997</v>
          </cell>
          <cell r="H2708">
            <v>22.539850000000001</v>
          </cell>
          <cell r="I2708">
            <v>20.476960000000002</v>
          </cell>
          <cell r="J2708">
            <v>23.346450000000001</v>
          </cell>
          <cell r="K2708">
            <v>3850.8407999999999</v>
          </cell>
          <cell r="L2708">
            <v>2606.1</v>
          </cell>
          <cell r="M2708">
            <v>1983.5068000000001</v>
          </cell>
          <cell r="N2708">
            <v>0</v>
          </cell>
          <cell r="O2708">
            <v>0</v>
          </cell>
        </row>
        <row r="2709">
          <cell r="B2709" t="str">
            <v>3581927</v>
          </cell>
          <cell r="C2709" t="str">
            <v>Адаптер для внешнего забора воздуха TR-XXL SE TYPE XS</v>
          </cell>
          <cell r="D2709" t="str">
            <v>Адаптер для внешнего забора воздуха TR-XXL SE TYPE XS</v>
          </cell>
          <cell r="E2709" t="str">
            <v>ROOM SEALED KIT TR-XXL SE TYPE XS</v>
          </cell>
          <cell r="F2709">
            <v>151.63726</v>
          </cell>
          <cell r="G2709">
            <v>133.03</v>
          </cell>
          <cell r="H2709">
            <v>113.72721999999999</v>
          </cell>
          <cell r="I2709">
            <v>98.83044000000001</v>
          </cell>
          <cell r="J2709">
            <v>103.37219</v>
          </cell>
          <cell r="K2709">
            <v>18196.4712</v>
          </cell>
          <cell r="L2709">
            <v>9312.1</v>
          </cell>
          <cell r="M2709">
            <v>10007.995359999999</v>
          </cell>
          <cell r="N2709">
            <v>0</v>
          </cell>
          <cell r="O2709">
            <v>0</v>
          </cell>
        </row>
        <row r="2710">
          <cell r="B2710" t="str">
            <v>3581928</v>
          </cell>
          <cell r="C2710" t="str">
            <v>Адаптер для внешнего забора воздуха TR-XXL SE/ECО TYPE S</v>
          </cell>
          <cell r="D2710" t="str">
            <v>Адаптер для внешнего забора воздуха TR-XXL SE/ECО TYPE S</v>
          </cell>
          <cell r="E2710" t="str">
            <v>ROOM SEALED KIT TR-XXL SE/ECO TYPE S</v>
          </cell>
          <cell r="F2710">
            <v>146.99028000000001</v>
          </cell>
          <cell r="G2710">
            <v>209.79</v>
          </cell>
          <cell r="H2710">
            <v>166.88039000000001</v>
          </cell>
          <cell r="I2710">
            <v>141.84010000000001</v>
          </cell>
          <cell r="J2710">
            <v>129.88126</v>
          </cell>
          <cell r="K2710">
            <v>17638.833600000002</v>
          </cell>
          <cell r="L2710">
            <v>14685.3</v>
          </cell>
          <cell r="M2710">
            <v>14685.474320000001</v>
          </cell>
          <cell r="N2710">
            <v>0</v>
          </cell>
          <cell r="O2710">
            <v>0</v>
          </cell>
        </row>
        <row r="2711">
          <cell r="B2711" t="str">
            <v>3581929</v>
          </cell>
          <cell r="C2711" t="str">
            <v>Адаптер для внешнего забора воздуха TR-XXL SE/ECО TYPE M</v>
          </cell>
          <cell r="D2711" t="str">
            <v>Адаптер для внешнего забора воздуха TR-XXL SE/ECО TYPE M</v>
          </cell>
          <cell r="E2711" t="str">
            <v>ROOM SEALED KIT TR-XXL SE/ECO TYPE M</v>
          </cell>
          <cell r="F2711">
            <v>113.14652066666667</v>
          </cell>
          <cell r="G2711">
            <v>193.97</v>
          </cell>
          <cell r="H2711">
            <v>154.29071000000002</v>
          </cell>
          <cell r="I2711">
            <v>131.83173000000002</v>
          </cell>
          <cell r="J2711">
            <v>121.04836</v>
          </cell>
          <cell r="K2711">
            <v>13577.582480000001</v>
          </cell>
          <cell r="L2711">
            <v>13577.9</v>
          </cell>
          <cell r="M2711">
            <v>13577.582480000001</v>
          </cell>
          <cell r="N2711">
            <v>0</v>
          </cell>
          <cell r="O2711">
            <v>0</v>
          </cell>
        </row>
        <row r="2712">
          <cell r="B2712" t="str">
            <v>3581930</v>
          </cell>
          <cell r="C2712" t="str">
            <v>Адаптер для внешнего забора воздуха TR-XXL EVO TYPE L</v>
          </cell>
          <cell r="D2712" t="str">
            <v>Адаптер для внешнего забора воздуха TR-XXL EVO TYPE L</v>
          </cell>
          <cell r="E2712" t="str">
            <v>ROOM SEALED KIT TR-XXL EVO TYPE L</v>
          </cell>
          <cell r="F2712">
            <v>79.369238666666675</v>
          </cell>
          <cell r="G2712">
            <v>136.06</v>
          </cell>
          <cell r="H2712">
            <v>108.23078000000001</v>
          </cell>
          <cell r="I2712">
            <v>95.29316</v>
          </cell>
          <cell r="J2712">
            <v>76.351789999999994</v>
          </cell>
          <cell r="K2712">
            <v>9524.3086400000011</v>
          </cell>
          <cell r="L2712">
            <v>9524.2000000000007</v>
          </cell>
          <cell r="M2712">
            <v>9524.3086400000011</v>
          </cell>
          <cell r="N2712">
            <v>0</v>
          </cell>
          <cell r="O2712">
            <v>0</v>
          </cell>
        </row>
        <row r="2713">
          <cell r="B2713" t="str">
            <v>3581931</v>
          </cell>
          <cell r="C2713" t="str">
            <v>Адаптер для внешнего забора воздуха TR-XXL EVO TYPE XL</v>
          </cell>
          <cell r="D2713" t="str">
            <v>Адаптер для внешнего забора воздуха TR-XXL EVO TYPE XL</v>
          </cell>
          <cell r="E2713" t="str">
            <v>ROOM SEALED KIT TR-XXL EVO TYPE XL</v>
          </cell>
          <cell r="F2713">
            <v>127.94521666666667</v>
          </cell>
          <cell r="G2713">
            <v>219.33</v>
          </cell>
          <cell r="H2713">
            <v>174.47074999999998</v>
          </cell>
          <cell r="I2713">
            <v>148.13396999999998</v>
          </cell>
          <cell r="J2713">
            <v>105.15953</v>
          </cell>
          <cell r="K2713">
            <v>15353.425999999999</v>
          </cell>
          <cell r="L2713">
            <v>15353.1</v>
          </cell>
          <cell r="M2713">
            <v>15353.425999999999</v>
          </cell>
          <cell r="N2713">
            <v>0</v>
          </cell>
          <cell r="O2713">
            <v>0</v>
          </cell>
        </row>
        <row r="2714">
          <cell r="B2714" t="str">
            <v>3581932</v>
          </cell>
          <cell r="C2714" t="str">
            <v>Адаптер для внешнего забора воздуха TR-XXL EVO TYPE XXL</v>
          </cell>
          <cell r="D2714" t="str">
            <v>Адаптер для внешнего забора воздуха TR-XXL EVO TYPE XXL</v>
          </cell>
          <cell r="E2714" t="str">
            <v>ROOM SEALED KIT TR-XXL EVO TYPE XXL</v>
          </cell>
          <cell r="F2714">
            <v>111.387034</v>
          </cell>
          <cell r="G2714">
            <v>190.95</v>
          </cell>
          <cell r="H2714">
            <v>151.89140999999998</v>
          </cell>
          <cell r="I2714">
            <v>129.85983000000002</v>
          </cell>
          <cell r="J2714">
            <v>119.00699</v>
          </cell>
          <cell r="K2714">
            <v>13366.444079999999</v>
          </cell>
          <cell r="L2714">
            <v>13366.5</v>
          </cell>
          <cell r="M2714">
            <v>13366.444079999999</v>
          </cell>
          <cell r="N2714">
            <v>0</v>
          </cell>
          <cell r="O2714">
            <v>0</v>
          </cell>
        </row>
        <row r="2715">
          <cell r="B2715" t="str">
            <v>3581933</v>
          </cell>
          <cell r="C2715" t="str">
            <v>Регулятор тяги TR-XXL SE/EVO TYPE S</v>
          </cell>
          <cell r="D2715" t="str">
            <v>Регулятор тяги TR-XXL SE/EVO TYPE S</v>
          </cell>
          <cell r="E2715" t="str">
            <v>FLUE DAMPER TR-XXL SE/EVO TYPE S</v>
          </cell>
          <cell r="F2715">
            <v>186.72139000000001</v>
          </cell>
          <cell r="G2715">
            <v>188.44</v>
          </cell>
          <cell r="H2715">
            <v>203.39273</v>
          </cell>
          <cell r="I2715">
            <v>169.67194000000001</v>
          </cell>
          <cell r="J2715">
            <v>177.8092</v>
          </cell>
          <cell r="K2715">
            <v>22406.566800000001</v>
          </cell>
          <cell r="L2715">
            <v>13190.8</v>
          </cell>
          <cell r="M2715">
            <v>17898.560239999999</v>
          </cell>
          <cell r="N2715">
            <v>0</v>
          </cell>
          <cell r="O2715">
            <v>0</v>
          </cell>
        </row>
        <row r="2716">
          <cell r="B2716" t="str">
            <v>3581934</v>
          </cell>
          <cell r="C2716" t="str">
            <v>Регулятор тяги TR-XXL SE/ECО/EVO TYPE M</v>
          </cell>
          <cell r="D2716" t="str">
            <v>Регулятор тяги TR-XXL SE/ECО/EVO TYPE M</v>
          </cell>
          <cell r="E2716" t="str">
            <v>FLUE DAMPER TR-XXL SE/ECO/EVO TYPE M</v>
          </cell>
          <cell r="F2716">
            <v>197.25151</v>
          </cell>
          <cell r="G2716">
            <v>200.81</v>
          </cell>
          <cell r="H2716">
            <v>213.71074999999999</v>
          </cell>
          <cell r="I2716">
            <v>177.72604000000001</v>
          </cell>
          <cell r="J2716">
            <v>192.22372000000001</v>
          </cell>
          <cell r="K2716">
            <v>23670.181199999999</v>
          </cell>
          <cell r="L2716">
            <v>14056.7</v>
          </cell>
          <cell r="M2716">
            <v>18806.545999999998</v>
          </cell>
          <cell r="N2716">
            <v>0</v>
          </cell>
          <cell r="O2716">
            <v>0</v>
          </cell>
        </row>
        <row r="2717">
          <cell r="B2717" t="str">
            <v>3581935</v>
          </cell>
          <cell r="C2717" t="str">
            <v>Регулятор тяги TR-XXL SE/ECО/EVO TYPE L</v>
          </cell>
          <cell r="D2717" t="str">
            <v>Регулятор тяги TR-XXL SE/ECО/EVO TYPE L</v>
          </cell>
          <cell r="E2717" t="str">
            <v>FLUE DAMPER TR-XXL SE/ECO/EVO TYPE L</v>
          </cell>
          <cell r="F2717">
            <v>237.59754000000001</v>
          </cell>
          <cell r="G2717">
            <v>237.9</v>
          </cell>
          <cell r="H2717">
            <v>255.11749</v>
          </cell>
          <cell r="I2717">
            <v>212.11081999999999</v>
          </cell>
          <cell r="J2717">
            <v>214.87741</v>
          </cell>
          <cell r="K2717">
            <v>28511.7048</v>
          </cell>
          <cell r="L2717">
            <v>16653</v>
          </cell>
          <cell r="M2717">
            <v>22450.339120000001</v>
          </cell>
          <cell r="N2717">
            <v>0</v>
          </cell>
          <cell r="O2717">
            <v>0</v>
          </cell>
        </row>
        <row r="2718">
          <cell r="B2718" t="str">
            <v>3581936</v>
          </cell>
          <cell r="C2718" t="str">
            <v>Регулятор тяги TR-XXL SE/ECО/EVO TYPE XL</v>
          </cell>
          <cell r="D2718" t="str">
            <v>Регулятор тяги TR-XXL SE/ECО/EVO TYPE XL</v>
          </cell>
          <cell r="E2718" t="str">
            <v>FLUE DAMPER TR-XXL SE/ECO/EVO TYPE XL</v>
          </cell>
          <cell r="F2718">
            <v>263.81804</v>
          </cell>
          <cell r="G2718">
            <v>247</v>
          </cell>
          <cell r="H2718">
            <v>265.50259</v>
          </cell>
          <cell r="I2718">
            <v>220.69526000000002</v>
          </cell>
          <cell r="J2718">
            <v>223.45501000000002</v>
          </cell>
          <cell r="K2718">
            <v>31658.164800000002</v>
          </cell>
          <cell r="L2718">
            <v>17290</v>
          </cell>
          <cell r="M2718">
            <v>23364.227920000001</v>
          </cell>
          <cell r="N2718">
            <v>0</v>
          </cell>
          <cell r="O2718">
            <v>0</v>
          </cell>
        </row>
        <row r="2719">
          <cell r="B2719" t="str">
            <v>3581937</v>
          </cell>
          <cell r="C2719" t="str">
            <v>Регулятор тяги TR-XXL SE/ECО/EVO TYPE XXL</v>
          </cell>
          <cell r="D2719" t="str">
            <v>Регулятор тяги TR-XXL SE/ECО/EVO TYPE XXL</v>
          </cell>
          <cell r="E2719" t="str">
            <v>FLUE DAMPER TR-XXL SE/ECO/EVO TYPE XXL</v>
          </cell>
          <cell r="F2719">
            <v>268.78089</v>
          </cell>
          <cell r="G2719">
            <v>251.54</v>
          </cell>
          <cell r="H2719">
            <v>278.23340000000002</v>
          </cell>
          <cell r="I2719">
            <v>230.87193999999997</v>
          </cell>
          <cell r="J2719">
            <v>243.08029999999999</v>
          </cell>
          <cell r="K2719">
            <v>32253.7068</v>
          </cell>
          <cell r="L2719">
            <v>17607.8</v>
          </cell>
          <cell r="M2719">
            <v>24484.539199999999</v>
          </cell>
          <cell r="N2719">
            <v>0</v>
          </cell>
          <cell r="O2719">
            <v>0</v>
          </cell>
        </row>
        <row r="2720">
          <cell r="B2720" t="str">
            <v>3590027</v>
          </cell>
          <cell r="C2720" t="str">
            <v>Нейтрализатор конденсата тип DN1</v>
          </cell>
          <cell r="D2720" t="str">
            <v>Установка нейтрализации конденсата DN1 (без насоса)
- 0-75 кВт
- гранулы в комплекте
- размеры 300x200x220 (ДxШxВ мм)</v>
          </cell>
          <cell r="E2720" t="str">
            <v>NEUTRALIZATION BOX DN1 INCL. GRANULATE</v>
          </cell>
          <cell r="F2720">
            <v>128.63173</v>
          </cell>
          <cell r="G2720">
            <v>126.04</v>
          </cell>
          <cell r="H2720">
            <v>122.34173999999999</v>
          </cell>
          <cell r="I2720">
            <v>106.33324</v>
          </cell>
          <cell r="J2720">
            <v>111.21044000000001</v>
          </cell>
          <cell r="K2720">
            <v>15435.8076</v>
          </cell>
          <cell r="L2720">
            <v>8822.8000000000011</v>
          </cell>
          <cell r="M2720">
            <v>10766.073119999999</v>
          </cell>
          <cell r="N2720">
            <v>0</v>
          </cell>
          <cell r="O2720">
            <v>47363.946468384012</v>
          </cell>
        </row>
        <row r="2721">
          <cell r="B2721" t="str">
            <v>3590029</v>
          </cell>
          <cell r="C2721" t="str">
            <v>Нейтрализатор конденсата тип DN3</v>
          </cell>
          <cell r="D2721" t="str">
            <v xml:space="preserve">Нейтрализатор конденсата DN3 </v>
          </cell>
          <cell r="E2721" t="str">
            <v>NEUTRALIZATION BOX DN3 INCL. GRANULATE</v>
          </cell>
          <cell r="F2721">
            <v>312.14401999999995</v>
          </cell>
          <cell r="G2721">
            <v>294.26</v>
          </cell>
          <cell r="H2721">
            <v>300.73485999999997</v>
          </cell>
          <cell r="I2721">
            <v>261.82639999999998</v>
          </cell>
          <cell r="J2721">
            <v>270.47149000000002</v>
          </cell>
          <cell r="K2721">
            <v>37457.282399999996</v>
          </cell>
          <cell r="L2721">
            <v>20598.2</v>
          </cell>
          <cell r="M2721">
            <v>26464.667679999999</v>
          </cell>
          <cell r="N2721">
            <v>0</v>
          </cell>
          <cell r="O2721">
            <v>0</v>
          </cell>
        </row>
        <row r="2722">
          <cell r="B2722" t="str">
            <v>3318235</v>
          </cell>
          <cell r="C2722" t="str">
            <v>Датчик температуры с эл.управлением (бес</v>
          </cell>
          <cell r="D2722" t="str">
            <v>Датчик температуры с эл.управлением беспроводной</v>
          </cell>
          <cell r="E2722" t="str">
            <v>ROOM SENSOR WIRELESS AR</v>
          </cell>
          <cell r="F2722">
            <v>28.849830000000001</v>
          </cell>
          <cell r="G2722">
            <v>28.85</v>
          </cell>
          <cell r="H2722">
            <v>28.849830000000001</v>
          </cell>
          <cell r="I2722">
            <v>28.849829999999997</v>
          </cell>
          <cell r="J2722">
            <v>28.849830000000001</v>
          </cell>
          <cell r="K2722">
            <v>3461.9796000000001</v>
          </cell>
          <cell r="L2722">
            <v>2019.5</v>
          </cell>
          <cell r="M2722">
            <v>2538.7850400000002</v>
          </cell>
          <cell r="N2722">
            <v>0</v>
          </cell>
          <cell r="O2722">
            <v>0</v>
          </cell>
        </row>
        <row r="2723">
          <cell r="B2723" t="str">
            <v>3590053</v>
          </cell>
          <cell r="C2723" t="str">
            <v>Гидравлический разделитель МОНО DN150</v>
          </cell>
          <cell r="D2723" t="str">
            <v>Гидравлический разделитель МОНО DN150</v>
          </cell>
          <cell r="E2723" t="str">
            <v>MONO HEADER DN150</v>
          </cell>
          <cell r="F2723">
            <v>428.43126000000007</v>
          </cell>
          <cell r="G2723">
            <v>401.68</v>
          </cell>
          <cell r="H2723">
            <v>394.88751000000008</v>
          </cell>
          <cell r="I2723">
            <v>328.27199999999999</v>
          </cell>
          <cell r="J2723">
            <v>329.17440000000005</v>
          </cell>
          <cell r="K2723">
            <v>51411.751200000006</v>
          </cell>
          <cell r="L2723">
            <v>28117.600000000002</v>
          </cell>
          <cell r="M2723">
            <v>34750.100880000005</v>
          </cell>
          <cell r="N2723">
            <v>0</v>
          </cell>
          <cell r="O2723">
            <v>0</v>
          </cell>
        </row>
        <row r="2724">
          <cell r="B2724" t="str">
            <v>3318236</v>
          </cell>
          <cell r="C2724" t="str">
            <v>Датчик уличной температуры беспроводной</v>
          </cell>
          <cell r="D2724" t="str">
            <v>Датчик уличной температуры беспроводной</v>
          </cell>
          <cell r="E2724" t="str">
            <v>EXTERNAL SENSOR WIRELESS AR</v>
          </cell>
          <cell r="F2724">
            <v>27.541969999999999</v>
          </cell>
          <cell r="G2724">
            <v>27.54</v>
          </cell>
          <cell r="H2724">
            <v>27.541969999999996</v>
          </cell>
          <cell r="I2724">
            <v>27.541969999999999</v>
          </cell>
          <cell r="J2724">
            <v>27.541970000000003</v>
          </cell>
          <cell r="K2724">
            <v>3305.0364</v>
          </cell>
          <cell r="L2724">
            <v>1927.8</v>
          </cell>
          <cell r="M2724">
            <v>2423.6933599999998</v>
          </cell>
          <cell r="N2724">
            <v>0</v>
          </cell>
          <cell r="O2724">
            <v>0</v>
          </cell>
        </row>
        <row r="2725">
          <cell r="B2725" t="str">
            <v>3318237</v>
          </cell>
          <cell r="C2725" t="str">
            <v>Приемопередатчик для усиления сигнала</v>
          </cell>
          <cell r="D2725" t="str">
            <v>Приемопередатчик для усиления сигнала</v>
          </cell>
          <cell r="E2725" t="str">
            <v>REPEATER FOR MOD DEVICES WIRELESS AR</v>
          </cell>
          <cell r="F2725">
            <v>27.315099999999997</v>
          </cell>
          <cell r="G2725">
            <v>27.32</v>
          </cell>
          <cell r="H2725">
            <v>27.315099999999997</v>
          </cell>
          <cell r="I2725">
            <v>27.315100000000001</v>
          </cell>
          <cell r="J2725">
            <v>27.315099999999997</v>
          </cell>
          <cell r="K2725">
            <v>3277.8119999999999</v>
          </cell>
          <cell r="L2725">
            <v>1912.4</v>
          </cell>
          <cell r="M2725">
            <v>2403.7287999999999</v>
          </cell>
          <cell r="N2725">
            <v>0</v>
          </cell>
          <cell r="O2725">
            <v>0</v>
          </cell>
        </row>
        <row r="2726">
          <cell r="B2726" t="str">
            <v>3590120</v>
          </cell>
          <cell r="C2726" t="str">
            <v>Гидравлический разделитель DVA106</v>
          </cell>
          <cell r="D2726" t="str">
            <v>Гидравлический разделитель МОНО</v>
          </cell>
          <cell r="E2726" t="str">
            <v>MONO HEADER DN300 (DVA106)</v>
          </cell>
          <cell r="F2726">
            <v>664.52654000000007</v>
          </cell>
          <cell r="G2726">
            <v>724.74</v>
          </cell>
          <cell r="H2726">
            <v>843.52100999999993</v>
          </cell>
          <cell r="I2726">
            <v>691.07046000000003</v>
          </cell>
          <cell r="J2726">
            <v>702.11649</v>
          </cell>
          <cell r="K2726">
            <v>79743.184800000003</v>
          </cell>
          <cell r="L2726">
            <v>50731.8</v>
          </cell>
          <cell r="M2726">
            <v>74229.84887999999</v>
          </cell>
          <cell r="N2726">
            <v>0</v>
          </cell>
          <cell r="O2726">
            <v>0</v>
          </cell>
        </row>
        <row r="2727">
          <cell r="B2727" t="str">
            <v>3590191</v>
          </cell>
          <cell r="C2727" t="str">
            <v>INSULATION KIT MONO HEADER R601-R603</v>
          </cell>
          <cell r="D2727" t="str">
            <v>Изоляция гидравлического разделителя МОНО</v>
          </cell>
          <cell r="E2727" t="str">
            <v>KIT INSULATION MONO HEADER R601-R603</v>
          </cell>
          <cell r="F2727">
            <v>109.32345083333333</v>
          </cell>
          <cell r="G2727">
            <v>187.41</v>
          </cell>
          <cell r="H2727">
            <v>187.41162999999997</v>
          </cell>
          <cell r="I2727">
            <v>187.41163</v>
          </cell>
          <cell r="J2727">
            <v>187.41163</v>
          </cell>
          <cell r="K2727">
            <v>13118.8141</v>
          </cell>
          <cell r="L2727">
            <v>13118.699999999999</v>
          </cell>
          <cell r="M2727">
            <v>16492.223439999998</v>
          </cell>
          <cell r="N2727">
            <v>0</v>
          </cell>
          <cell r="O2727">
            <v>0</v>
          </cell>
        </row>
        <row r="2728">
          <cell r="B2728" t="str">
            <v>3590192</v>
          </cell>
          <cell r="C2728" t="str">
            <v>INSULATION KIT MONO HEADER R604-R607</v>
          </cell>
          <cell r="D2728" t="str">
            <v>Изоляция гидравлического разделителя МОНО</v>
          </cell>
          <cell r="E2728" t="str">
            <v>KIT INSULATION MONO HEADER R604-R607</v>
          </cell>
          <cell r="F2728">
            <v>188.09</v>
          </cell>
          <cell r="G2728">
            <v>188.09</v>
          </cell>
          <cell r="H2728">
            <v>188.08999999999997</v>
          </cell>
          <cell r="I2728">
            <v>188.09</v>
          </cell>
          <cell r="J2728">
            <v>188.09</v>
          </cell>
          <cell r="K2728">
            <v>22570.799999999999</v>
          </cell>
          <cell r="L2728">
            <v>13166.300000000001</v>
          </cell>
          <cell r="M2728">
            <v>16551.919999999998</v>
          </cell>
          <cell r="N2728">
            <v>0</v>
          </cell>
          <cell r="O2728">
            <v>0</v>
          </cell>
        </row>
        <row r="2729">
          <cell r="B2729" t="str">
            <v>3590193</v>
          </cell>
          <cell r="C2729" t="str">
            <v>INSULATION KIT MONO HEADER R601-R603</v>
          </cell>
          <cell r="D2729" t="str">
            <v>Изоляция гидравлического разделителя ДУО</v>
          </cell>
          <cell r="E2729" t="str">
            <v>KIT INSULATION DUO HEADER R601-R603</v>
          </cell>
          <cell r="F2729">
            <v>135.55391433333335</v>
          </cell>
          <cell r="G2729">
            <v>232.38</v>
          </cell>
          <cell r="H2729">
            <v>184.84624681818184</v>
          </cell>
          <cell r="I2729">
            <v>191.37023200000002</v>
          </cell>
          <cell r="J2729">
            <v>205.90467999999998</v>
          </cell>
          <cell r="K2729">
            <v>16266.469720000001</v>
          </cell>
          <cell r="L2729">
            <v>16266.6</v>
          </cell>
          <cell r="M2729">
            <v>16266.469720000001</v>
          </cell>
          <cell r="N2729">
            <v>0</v>
          </cell>
          <cell r="O2729">
            <v>0</v>
          </cell>
        </row>
        <row r="2730">
          <cell r="B2730" t="str">
            <v>3590194</v>
          </cell>
          <cell r="C2730" t="str">
            <v>Изоляция гидравлического разделителя</v>
          </cell>
          <cell r="D2730" t="str">
            <v>Изоляция гидравлического разделителя ДУО</v>
          </cell>
          <cell r="E2730" t="str">
            <v>KIT INSULATION DUO HEADER R604-R607</v>
          </cell>
          <cell r="F2730">
            <v>232.17000000000002</v>
          </cell>
          <cell r="G2730">
            <v>232.17</v>
          </cell>
          <cell r="H2730">
            <v>232.17</v>
          </cell>
          <cell r="I2730">
            <v>232.17000000000002</v>
          </cell>
          <cell r="J2730">
            <v>232.17</v>
          </cell>
          <cell r="K2730">
            <v>27860.400000000001</v>
          </cell>
          <cell r="L2730">
            <v>16251.9</v>
          </cell>
          <cell r="M2730">
            <v>20430.96</v>
          </cell>
          <cell r="N2730">
            <v>0</v>
          </cell>
          <cell r="O2730">
            <v>0</v>
          </cell>
        </row>
        <row r="2731">
          <cell r="B2731" t="str">
            <v>3590198</v>
          </cell>
          <cell r="C2731" t="str">
            <v>Расширительный бак 4л</v>
          </cell>
          <cell r="D2731" t="str">
            <v>Расширительный бак 4л</v>
          </cell>
          <cell r="E2731" t="str">
            <v>EXPANSION VESSEL FLEXCON TOP4/</v>
          </cell>
          <cell r="F2731">
            <v>54.443279999999994</v>
          </cell>
          <cell r="G2731">
            <v>54.44</v>
          </cell>
          <cell r="H2731">
            <v>46.701230000000002</v>
          </cell>
          <cell r="I2731">
            <v>43.417520000000003</v>
          </cell>
          <cell r="J2731">
            <v>25.382360000000002</v>
          </cell>
          <cell r="K2731">
            <v>6533.1935999999996</v>
          </cell>
          <cell r="L2731">
            <v>3810.7999999999997</v>
          </cell>
          <cell r="M2731">
            <v>4109.7082399999999</v>
          </cell>
          <cell r="N2731">
            <v>0</v>
          </cell>
          <cell r="O2731">
            <v>10054.916010048002</v>
          </cell>
        </row>
        <row r="2732">
          <cell r="B2732" t="str">
            <v>3590199</v>
          </cell>
          <cell r="C2732" t="str">
            <v>Расширительный бак 8л</v>
          </cell>
          <cell r="D2732" t="str">
            <v>Расширительный бак 8л</v>
          </cell>
          <cell r="E2732" t="str">
            <v>EXPANSION VESSEL FLEXCON TOP8/</v>
          </cell>
          <cell r="F2732">
            <v>24.587499999999999</v>
          </cell>
          <cell r="G2732">
            <v>26.79</v>
          </cell>
          <cell r="H2732">
            <v>25.697870000000002</v>
          </cell>
          <cell r="I2732">
            <v>24.507570000000001</v>
          </cell>
          <cell r="J2732">
            <v>24.93787</v>
          </cell>
          <cell r="K2732">
            <v>2950.5</v>
          </cell>
          <cell r="L2732">
            <v>1875.3</v>
          </cell>
          <cell r="M2732">
            <v>2261.4125600000002</v>
          </cell>
          <cell r="N2732">
            <v>0</v>
          </cell>
          <cell r="O2732">
            <v>12171.740433216004</v>
          </cell>
        </row>
        <row r="2733">
          <cell r="B2733" t="str">
            <v>3590200</v>
          </cell>
          <cell r="C2733" t="str">
            <v>Блок контроля давления теплоносителя</v>
          </cell>
          <cell r="D2733" t="str">
            <v>Блок контроля давления теплоносителя</v>
          </cell>
          <cell r="E2733" t="str">
            <v>KIT 2X WATER PRESSURE SWITCH R600</v>
          </cell>
          <cell r="F2733">
            <v>299.00481166666668</v>
          </cell>
          <cell r="G2733">
            <v>512.58000000000004</v>
          </cell>
          <cell r="H2733">
            <v>407.73383409090911</v>
          </cell>
          <cell r="I2733">
            <v>422.12444000000005</v>
          </cell>
          <cell r="J2733">
            <v>422.12443999999999</v>
          </cell>
          <cell r="K2733">
            <v>35880.577400000002</v>
          </cell>
          <cell r="L2733">
            <v>35880.600000000006</v>
          </cell>
          <cell r="M2733">
            <v>35880.577400000002</v>
          </cell>
          <cell r="N2733">
            <v>0</v>
          </cell>
          <cell r="O2733">
            <v>0</v>
          </cell>
        </row>
        <row r="2734">
          <cell r="B2734" t="str">
            <v>3590201</v>
          </cell>
          <cell r="C2734" t="str">
            <v>Внешний аварийный термостат 100</v>
          </cell>
          <cell r="D2734" t="str">
            <v>Внешний аварийный термостат</v>
          </cell>
          <cell r="E2734" t="str">
            <v>KIT EXT. SAFETY TEMP. LIMITER R600</v>
          </cell>
          <cell r="F2734">
            <v>44.020299999999999</v>
          </cell>
          <cell r="G2734">
            <v>48.55</v>
          </cell>
          <cell r="H2734">
            <v>29.854710000000001</v>
          </cell>
          <cell r="I2734">
            <v>28.467420000000001</v>
          </cell>
          <cell r="J2734">
            <v>30.540580000000002</v>
          </cell>
          <cell r="K2734">
            <v>5282.4359999999997</v>
          </cell>
          <cell r="L2734">
            <v>3398.5</v>
          </cell>
          <cell r="M2734">
            <v>2627.2144800000001</v>
          </cell>
          <cell r="N2734">
            <v>0</v>
          </cell>
          <cell r="O2734">
            <v>0</v>
          </cell>
        </row>
        <row r="2735">
          <cell r="B2735" t="str">
            <v>3590203</v>
          </cell>
          <cell r="C2735" t="str">
            <v>BYPASS HIGH EFF. R601-R602</v>
          </cell>
          <cell r="D2735" t="str">
            <v>BYPASS HIGH EFF. R601-R602</v>
          </cell>
          <cell r="E2735" t="str">
            <v>BYPASS HIGH EFF. R601-R602</v>
          </cell>
          <cell r="F2735">
            <v>359.62750641666668</v>
          </cell>
          <cell r="G2735">
            <v>616.5</v>
          </cell>
          <cell r="H2735">
            <v>490.4011451136364</v>
          </cell>
          <cell r="I2735">
            <v>507.70942082352946</v>
          </cell>
          <cell r="J2735">
            <v>546.26963000000001</v>
          </cell>
          <cell r="K2735">
            <v>43155.300770000002</v>
          </cell>
          <cell r="L2735">
            <v>43155</v>
          </cell>
          <cell r="M2735">
            <v>43155.300770000002</v>
          </cell>
          <cell r="N2735">
            <v>0</v>
          </cell>
          <cell r="O2735">
            <v>0</v>
          </cell>
        </row>
        <row r="2736">
          <cell r="B2736" t="str">
            <v>3590204</v>
          </cell>
          <cell r="C2736" t="str">
            <v>BYPASS HIGH EFF. R603</v>
          </cell>
          <cell r="D2736" t="str">
            <v>BYPASS HIGH EFF. R603</v>
          </cell>
          <cell r="E2736" t="str">
            <v>BYPASS HIGH EFF. R603</v>
          </cell>
          <cell r="F2736">
            <v>360.3714296666667</v>
          </cell>
          <cell r="G2736">
            <v>617.78</v>
          </cell>
          <cell r="H2736">
            <v>491.41558590909096</v>
          </cell>
          <cell r="I2736">
            <v>508.75966541176473</v>
          </cell>
          <cell r="J2736">
            <v>547.39964000000009</v>
          </cell>
          <cell r="K2736">
            <v>43244.571560000004</v>
          </cell>
          <cell r="L2736">
            <v>43244.6</v>
          </cell>
          <cell r="M2736">
            <v>43244.571560000004</v>
          </cell>
          <cell r="N2736">
            <v>0</v>
          </cell>
          <cell r="O2736">
            <v>0</v>
          </cell>
        </row>
        <row r="2737">
          <cell r="B2737" t="str">
            <v>3590205</v>
          </cell>
          <cell r="C2737" t="str">
            <v>BYPASS HIGH EFF. R604</v>
          </cell>
          <cell r="D2737" t="str">
            <v>BYPASS HIGH EFF. R604</v>
          </cell>
          <cell r="E2737" t="str">
            <v>BYPASS HIGH EFF. R604</v>
          </cell>
          <cell r="F2737">
            <v>462.57939958333338</v>
          </cell>
          <cell r="G2737">
            <v>792.99</v>
          </cell>
          <cell r="H2737">
            <v>630.79009034090916</v>
          </cell>
          <cell r="I2737">
            <v>653.05327</v>
          </cell>
          <cell r="J2737">
            <v>653.05327</v>
          </cell>
          <cell r="K2737">
            <v>55509.527950000003</v>
          </cell>
          <cell r="L2737">
            <v>55509.3</v>
          </cell>
          <cell r="M2737">
            <v>55509.527950000003</v>
          </cell>
          <cell r="N2737">
            <v>0</v>
          </cell>
          <cell r="O2737">
            <v>0</v>
          </cell>
        </row>
        <row r="2738">
          <cell r="B2738" t="str">
            <v>3590206</v>
          </cell>
          <cell r="C2738" t="str">
            <v>BYPASS HIGH EFF. R606-R607</v>
          </cell>
          <cell r="D2738" t="str">
            <v>BYPASS HIGH EFF. R606-R607</v>
          </cell>
          <cell r="E2738" t="str">
            <v>BYPASS HIGH EFF. R606-R607</v>
          </cell>
          <cell r="F2738">
            <v>446.27391249999999</v>
          </cell>
          <cell r="G2738">
            <v>765.04</v>
          </cell>
          <cell r="H2738">
            <v>608.55533522727274</v>
          </cell>
          <cell r="I2738">
            <v>630.03375882352941</v>
          </cell>
          <cell r="J2738">
            <v>714.03825999999992</v>
          </cell>
          <cell r="K2738">
            <v>53552.869500000001</v>
          </cell>
          <cell r="L2738">
            <v>53552.799999999996</v>
          </cell>
          <cell r="M2738">
            <v>53552.869500000001</v>
          </cell>
          <cell r="N2738">
            <v>0</v>
          </cell>
          <cell r="O2738">
            <v>0</v>
          </cell>
        </row>
        <row r="2739">
          <cell r="B2739" t="str">
            <v>3590207</v>
          </cell>
          <cell r="C2739" t="str">
            <v>2ND RETURN CONN. R601-R602</v>
          </cell>
          <cell r="D2739" t="str">
            <v>2ND RETURN CONN. R601-R602</v>
          </cell>
          <cell r="E2739" t="str">
            <v>2ND RETURN CONN. R601-R602</v>
          </cell>
          <cell r="F2739">
            <v>49.944407333333331</v>
          </cell>
          <cell r="G2739">
            <v>85.62</v>
          </cell>
          <cell r="H2739">
            <v>68.106009999999998</v>
          </cell>
          <cell r="I2739">
            <v>68.106009999999998</v>
          </cell>
          <cell r="J2739">
            <v>68.106009999999998</v>
          </cell>
          <cell r="K2739">
            <v>5993.32888</v>
          </cell>
          <cell r="L2739">
            <v>5993.4000000000005</v>
          </cell>
          <cell r="M2739">
            <v>5993.32888</v>
          </cell>
          <cell r="N2739">
            <v>0</v>
          </cell>
          <cell r="O2739">
            <v>0</v>
          </cell>
        </row>
        <row r="2740">
          <cell r="B2740" t="str">
            <v>3590208</v>
          </cell>
          <cell r="C2740" t="str">
            <v>FRAME GENUS HP 85/100 MOUNTING PLATE</v>
          </cell>
          <cell r="D2740" t="str">
            <v>Рама напольная для монтажа котла
Для одиночной установки Genus Premium HP 85-100</v>
          </cell>
          <cell r="E2740" t="str">
            <v>FRAME GENUS HP 85/100 MOUNTING PLATE</v>
          </cell>
          <cell r="F2740">
            <v>14.276430000000001</v>
          </cell>
          <cell r="G2740">
            <v>24.47</v>
          </cell>
          <cell r="H2740">
            <v>19.467859090909091</v>
          </cell>
          <cell r="I2740">
            <v>20.154960000000003</v>
          </cell>
          <cell r="J2740">
            <v>24.473880000000001</v>
          </cell>
          <cell r="K2740">
            <v>1713.1716000000001</v>
          </cell>
          <cell r="L2740">
            <v>1712.8999999999999</v>
          </cell>
          <cell r="M2740">
            <v>1713.1716000000001</v>
          </cell>
          <cell r="N2740">
            <v>0</v>
          </cell>
          <cell r="O2740">
            <v>0</v>
          </cell>
        </row>
        <row r="2741">
          <cell r="B2741" t="str">
            <v>3590209</v>
          </cell>
          <cell r="C2741" t="str">
            <v>BOILER CONNECTION KIT (IT)</v>
          </cell>
          <cell r="D2741" t="str">
            <v xml:space="preserve">Гидравлические и газовые подсоединения котла к коллектору </v>
          </cell>
          <cell r="E2741" t="str">
            <v>BOILER CONNECTION KIT (IT)</v>
          </cell>
          <cell r="F2741">
            <v>147.66899583333333</v>
          </cell>
          <cell r="G2741">
            <v>253.15</v>
          </cell>
          <cell r="H2741">
            <v>201.36681250000001</v>
          </cell>
          <cell r="I2741">
            <v>208.47387647058824</v>
          </cell>
          <cell r="J2741">
            <v>253.14685</v>
          </cell>
          <cell r="K2741">
            <v>17720.279500000001</v>
          </cell>
          <cell r="L2741">
            <v>17720.5</v>
          </cell>
          <cell r="M2741">
            <v>17720.279500000001</v>
          </cell>
          <cell r="N2741">
            <v>0</v>
          </cell>
          <cell r="O2741">
            <v>0</v>
          </cell>
        </row>
        <row r="2742">
          <cell r="B2742" t="str">
            <v>3590210</v>
          </cell>
          <cell r="C2742" t="str">
            <v>Комплект подкл. Genus Premium HP85-100</v>
          </cell>
          <cell r="D2742" t="str">
            <v>Комплект подключения котла
Состав: циркуляционный насос, балансировочный клапан, з-х ходовой клапан с ручным приводом, термометр подачи, термометр возврата, предохранительный клапан
Для каскадной установки  Genus Premium HP 85-100</v>
          </cell>
          <cell r="E2742" t="str">
            <v>BOILER CONNECTION KIT (NOT BE AND IT)</v>
          </cell>
          <cell r="F2742">
            <v>115.75963</v>
          </cell>
          <cell r="G2742">
            <v>198.45</v>
          </cell>
          <cell r="H2742">
            <v>157.85404090909091</v>
          </cell>
          <cell r="I2742">
            <v>163.42536000000001</v>
          </cell>
          <cell r="J2742">
            <v>198.44507999999999</v>
          </cell>
          <cell r="K2742">
            <v>13891.1556</v>
          </cell>
          <cell r="L2742">
            <v>13891.5</v>
          </cell>
          <cell r="M2742">
            <v>13891.1556</v>
          </cell>
          <cell r="N2742">
            <v>0</v>
          </cell>
          <cell r="O2742">
            <v>0</v>
          </cell>
        </row>
        <row r="2743">
          <cell r="B2743" t="str">
            <v>3590212</v>
          </cell>
          <cell r="C2743" t="str">
            <v>DHW KIT FOR SINGLE BOILER</v>
          </cell>
          <cell r="D2743" t="str">
            <v>Комплект для подсоединения емкостного водонагревателя косвенного нагрева к котлу</v>
          </cell>
          <cell r="E2743" t="str">
            <v>DHW KIT FOR SINGLE BOILER</v>
          </cell>
          <cell r="F2743" t="str">
            <v>-</v>
          </cell>
          <cell r="G2743" t="str">
            <v>-</v>
          </cell>
          <cell r="H2743" t="e">
            <v>#N/A</v>
          </cell>
          <cell r="I2743">
            <v>0</v>
          </cell>
          <cell r="J2743">
            <v>157.66</v>
          </cell>
          <cell r="K2743">
            <v>0</v>
          </cell>
          <cell r="L2743">
            <v>0</v>
          </cell>
          <cell r="M2743" t="e">
            <v>#N/A</v>
          </cell>
          <cell r="N2743">
            <v>0</v>
          </cell>
          <cell r="O2743">
            <v>0</v>
          </cell>
        </row>
        <row r="2744">
          <cell r="B2744" t="str">
            <v>3590213</v>
          </cell>
          <cell r="C2744" t="str">
            <v>HEADER FOR SINGLE BOILER</v>
          </cell>
          <cell r="D2744" t="str">
            <v>Гидравлический разделитель Ø1’
Для одиночной установки котла Genus Premium HP 85-100</v>
          </cell>
          <cell r="E2744" t="str">
            <v>HEADER FOR SINGLE BOILER</v>
          </cell>
          <cell r="F2744">
            <v>41.483586666666675</v>
          </cell>
          <cell r="G2744">
            <v>71.11</v>
          </cell>
          <cell r="H2744">
            <v>56.56852727272728</v>
          </cell>
          <cell r="I2744">
            <v>58.565063529411773</v>
          </cell>
          <cell r="J2744">
            <v>71.114720000000005</v>
          </cell>
          <cell r="K2744">
            <v>4978.0304000000006</v>
          </cell>
          <cell r="L2744">
            <v>4977.7</v>
          </cell>
          <cell r="M2744">
            <v>4978.0304000000006</v>
          </cell>
          <cell r="N2744">
            <v>0</v>
          </cell>
          <cell r="O2744">
            <v>0</v>
          </cell>
        </row>
        <row r="2745">
          <cell r="B2745" t="str">
            <v>3590214</v>
          </cell>
          <cell r="C2745" t="str">
            <v>Комплект дымоуд.d160 2 котла HP85-100</v>
          </cell>
          <cell r="D2745" t="str">
            <v>Комплект дымоудаления Ø160 для 2 котлов
Для каскадной установки Genus Premium HP 85-100</v>
          </cell>
          <cell r="E2745" t="str">
            <v>FLUE SYSTEM FOR CASCADE 2 BOILERS</v>
          </cell>
          <cell r="F2745">
            <v>247.43146283333331</v>
          </cell>
          <cell r="G2745">
            <v>424.17</v>
          </cell>
          <cell r="H2745">
            <v>337.40654022727273</v>
          </cell>
          <cell r="I2745">
            <v>349.31500635294117</v>
          </cell>
          <cell r="J2745">
            <v>375.84526</v>
          </cell>
          <cell r="K2745">
            <v>29691.775539999999</v>
          </cell>
          <cell r="L2745">
            <v>29691.9</v>
          </cell>
          <cell r="M2745">
            <v>29691.775539999999</v>
          </cell>
          <cell r="N2745">
            <v>0</v>
          </cell>
          <cell r="O2745">
            <v>0</v>
          </cell>
        </row>
        <row r="2746">
          <cell r="B2746" t="str">
            <v>3590216</v>
          </cell>
          <cell r="C2746" t="str">
            <v>FLUE SYSTEM FOR CASCADE 4 BOILERS</v>
          </cell>
          <cell r="D2746" t="str">
            <v>Комплект дымоудаления Ø200 для 4 котлов
Для каскадной установки Genus Premium HP 85-100</v>
          </cell>
          <cell r="E2746" t="str">
            <v>FLUE SYSTEM FOR CASCADE 4 BOILERS</v>
          </cell>
          <cell r="F2746">
            <v>541.1583333333333</v>
          </cell>
          <cell r="G2746">
            <v>927.7</v>
          </cell>
          <cell r="H2746">
            <v>737.94318181818187</v>
          </cell>
          <cell r="I2746">
            <v>763.98823529411766</v>
          </cell>
          <cell r="J2746">
            <v>927.7</v>
          </cell>
          <cell r="K2746">
            <v>64939</v>
          </cell>
          <cell r="L2746">
            <v>64939</v>
          </cell>
          <cell r="M2746">
            <v>64939</v>
          </cell>
          <cell r="N2746">
            <v>0</v>
          </cell>
          <cell r="O2746">
            <v>0</v>
          </cell>
        </row>
        <row r="2747">
          <cell r="B2747" t="str">
            <v>3590217</v>
          </cell>
          <cell r="C2747" t="str">
            <v>Клапан безопасн. подачи газа один.котла</v>
          </cell>
          <cell r="D2747" t="str">
            <v>Клапан безопасности подачи газа для одиночной установки котла</v>
          </cell>
          <cell r="E2747" t="str">
            <v>ISPESL GAS VALVE SINGLE BOILER 85/100</v>
          </cell>
          <cell r="F2747">
            <v>100.22315916666666</v>
          </cell>
          <cell r="G2747">
            <v>171.81</v>
          </cell>
          <cell r="H2747">
            <v>136.66794431818181</v>
          </cell>
          <cell r="I2747">
            <v>141.49151882352942</v>
          </cell>
          <cell r="J2747">
            <v>171.81112999999999</v>
          </cell>
          <cell r="K2747">
            <v>12026.7791</v>
          </cell>
          <cell r="L2747">
            <v>12026.7</v>
          </cell>
          <cell r="M2747">
            <v>12026.7791</v>
          </cell>
          <cell r="N2747">
            <v>0</v>
          </cell>
          <cell r="O2747">
            <v>0</v>
          </cell>
        </row>
        <row r="2748">
          <cell r="B2748" t="str">
            <v>3318238</v>
          </cell>
          <cell r="C2748" t="str">
            <v>Комнатный термостат</v>
          </cell>
          <cell r="D2748" t="str">
            <v>Комнатный термостат</v>
          </cell>
          <cell r="E2748" t="str">
            <v>ROOM THERMOSTAT ON/OFF</v>
          </cell>
          <cell r="F2748">
            <v>4.5965450000000008</v>
          </cell>
          <cell r="G2748">
            <v>7.88</v>
          </cell>
          <cell r="H2748">
            <v>6.2680159090909093</v>
          </cell>
          <cell r="I2748">
            <v>6.4892400000000006</v>
          </cell>
          <cell r="J2748">
            <v>6.4892399999999997</v>
          </cell>
          <cell r="K2748">
            <v>551.58540000000005</v>
          </cell>
          <cell r="L2748">
            <v>551.6</v>
          </cell>
          <cell r="M2748">
            <v>551.58540000000005</v>
          </cell>
          <cell r="N2748">
            <v>0</v>
          </cell>
          <cell r="O2748">
            <v>0</v>
          </cell>
        </row>
        <row r="2749">
          <cell r="B2749" t="str">
            <v>3590222</v>
          </cell>
          <cell r="C2749" t="str">
            <v>2ND RETURN CONN. R605-R607</v>
          </cell>
          <cell r="D2749" t="str">
            <v>2ND RETURN CONN. R605-R607</v>
          </cell>
          <cell r="E2749" t="str">
            <v>2ND RETURN CONN. R605-R607</v>
          </cell>
          <cell r="F2749">
            <v>66.662023583333337</v>
          </cell>
          <cell r="G2749">
            <v>114.28</v>
          </cell>
          <cell r="H2749">
            <v>90.902759431818183</v>
          </cell>
          <cell r="I2749">
            <v>94.111092117647061</v>
          </cell>
          <cell r="J2749">
            <v>101.25877</v>
          </cell>
          <cell r="K2749">
            <v>7999.44283</v>
          </cell>
          <cell r="L2749">
            <v>7999.6</v>
          </cell>
          <cell r="M2749">
            <v>7999.44283</v>
          </cell>
          <cell r="N2749">
            <v>0</v>
          </cell>
          <cell r="O2749">
            <v>0</v>
          </cell>
        </row>
        <row r="2750">
          <cell r="B2750" t="str">
            <v>3590223</v>
          </cell>
          <cell r="C2750" t="str">
            <v>Комплект дымоуд.d200 3 котла HP85-100</v>
          </cell>
          <cell r="D2750" t="str">
            <v>Комплект дымоудаления Ø200 для 3 котлов
Для каскадной установки Genus Premium HP 85-100</v>
          </cell>
          <cell r="E2750" t="str">
            <v>FLUE SYSTEM FOR CASCADE 3 BOILERS 100KW</v>
          </cell>
          <cell r="F2750">
            <v>398.35833333333335</v>
          </cell>
          <cell r="G2750">
            <v>682.9</v>
          </cell>
          <cell r="H2750">
            <v>543.21590909090912</v>
          </cell>
          <cell r="I2750">
            <v>562.38823529411764</v>
          </cell>
          <cell r="J2750">
            <v>682.9</v>
          </cell>
          <cell r="K2750">
            <v>47803</v>
          </cell>
          <cell r="L2750">
            <v>47803</v>
          </cell>
          <cell r="M2750">
            <v>47803</v>
          </cell>
          <cell r="N2750">
            <v>0</v>
          </cell>
          <cell r="O2750">
            <v>0</v>
          </cell>
        </row>
        <row r="2751">
          <cell r="B2751" t="str">
            <v>3590224</v>
          </cell>
          <cell r="C2751" t="str">
            <v>Удлинение d110/150-1000мм</v>
          </cell>
          <cell r="D2751" t="str">
            <v>Удлинение Ø110/150 - 1000 мм. Для одиночной установки Genus Premium HP 85-150</v>
          </cell>
          <cell r="E2751" t="str">
            <v>CONCENTRIC FLUE PIPE 110/150MM L=1M</v>
          </cell>
          <cell r="F2751">
            <v>24.692339999999998</v>
          </cell>
          <cell r="G2751">
            <v>22.83</v>
          </cell>
          <cell r="H2751">
            <v>19.391639999999999</v>
          </cell>
          <cell r="I2751">
            <v>18.950389999999999</v>
          </cell>
          <cell r="J2751">
            <v>18.99249</v>
          </cell>
          <cell r="K2751">
            <v>2963.0807999999997</v>
          </cell>
          <cell r="L2751">
            <v>1598.1</v>
          </cell>
          <cell r="M2751">
            <v>1706.46432</v>
          </cell>
          <cell r="N2751">
            <v>0</v>
          </cell>
          <cell r="O2751">
            <v>0</v>
          </cell>
        </row>
        <row r="2752">
          <cell r="B2752" t="str">
            <v>3590225</v>
          </cell>
          <cell r="C2752" t="str">
            <v>Удлинение d110/150-500мм</v>
          </cell>
          <cell r="D2752" t="str">
            <v>Удлинение Ø110/150 - 500 мм. Для одиночной установки Genus Premium HP 85-150</v>
          </cell>
          <cell r="E2752" t="str">
            <v>CONCENTRIC FLUE PIPE 110/150MM L=0.5M</v>
          </cell>
          <cell r="F2752">
            <v>16.835919999999998</v>
          </cell>
          <cell r="G2752">
            <v>17.5</v>
          </cell>
          <cell r="H2752">
            <v>14.2226</v>
          </cell>
          <cell r="I2752">
            <v>13.891800000000002</v>
          </cell>
          <cell r="J2752">
            <v>13.92229</v>
          </cell>
          <cell r="K2752">
            <v>2020.3103999999998</v>
          </cell>
          <cell r="L2752">
            <v>1225</v>
          </cell>
          <cell r="M2752">
            <v>1251.5888</v>
          </cell>
          <cell r="N2752">
            <v>0</v>
          </cell>
          <cell r="O2752">
            <v>0</v>
          </cell>
        </row>
        <row r="2753">
          <cell r="B2753" t="str">
            <v>3590226</v>
          </cell>
          <cell r="C2753" t="str">
            <v>Отвод коаксиал.90º d110/150</v>
          </cell>
          <cell r="D2753" t="str">
            <v>Отвод коаксиальный 90º Ø110/150
Для одиночной установки Genus Premium HP 85-100</v>
          </cell>
          <cell r="E2753" t="str">
            <v>CONCENTRIC BEND 90 DEGR 110/150MM</v>
          </cell>
          <cell r="F2753">
            <v>22.61459</v>
          </cell>
          <cell r="G2753">
            <v>21.5</v>
          </cell>
          <cell r="H2753">
            <v>17.653700000000001</v>
          </cell>
          <cell r="I2753">
            <v>17.240139999999997</v>
          </cell>
          <cell r="J2753">
            <v>17.77722</v>
          </cell>
          <cell r="K2753">
            <v>2713.7507999999998</v>
          </cell>
          <cell r="L2753">
            <v>1505</v>
          </cell>
          <cell r="M2753">
            <v>1553.5256000000002</v>
          </cell>
          <cell r="N2753">
            <v>0</v>
          </cell>
          <cell r="O2753">
            <v>0</v>
          </cell>
        </row>
        <row r="2754">
          <cell r="B2754" t="str">
            <v>3590227</v>
          </cell>
          <cell r="C2754" t="str">
            <v>Отвод коаксиал.45° M/F d110/150</v>
          </cell>
          <cell r="D2754" t="str">
            <v>Отвод коаксиальный 45° M/F ∅110/150 из AL/PPS для изменения конфигурации коаксиального дымохода/воздуховода
Для одиночной установки Genus Premium HP 85-100</v>
          </cell>
          <cell r="E2754" t="str">
            <v>CONCENTRIC BEND 45 DEGR 110/150MM</v>
          </cell>
          <cell r="F2754">
            <v>22.094580000000001</v>
          </cell>
          <cell r="G2754">
            <v>20.03</v>
          </cell>
          <cell r="H2754">
            <v>17.528390000000002</v>
          </cell>
          <cell r="I2754">
            <v>17.265039999999999</v>
          </cell>
          <cell r="J2754">
            <v>17.837889999999998</v>
          </cell>
          <cell r="K2754">
            <v>2651.3496</v>
          </cell>
          <cell r="L2754">
            <v>1402.1000000000001</v>
          </cell>
          <cell r="M2754">
            <v>1542.4983200000001</v>
          </cell>
          <cell r="N2754">
            <v>0</v>
          </cell>
          <cell r="O2754">
            <v>0</v>
          </cell>
        </row>
        <row r="2755">
          <cell r="B2755" t="str">
            <v>3590228</v>
          </cell>
          <cell r="C2755" t="str">
            <v>Оголовок коаксиал.d110/150 вертик.</v>
          </cell>
          <cell r="D2755" t="str">
            <v>Оголовок коаксиальный Ø110/150 вертикальный
Для одиночной установки Genus Premium HP 85-100</v>
          </cell>
          <cell r="E2755" t="str">
            <v>CONCENTRIC ROOF TERMINAL 110/150MM</v>
          </cell>
          <cell r="F2755">
            <v>51.463769999999997</v>
          </cell>
          <cell r="G2755">
            <v>48.72</v>
          </cell>
          <cell r="H2755">
            <v>43.100030000000004</v>
          </cell>
          <cell r="I2755">
            <v>42.030160000000002</v>
          </cell>
          <cell r="J2755">
            <v>42.134689999999999</v>
          </cell>
          <cell r="K2755">
            <v>6175.6523999999999</v>
          </cell>
          <cell r="L2755">
            <v>3410.4</v>
          </cell>
          <cell r="M2755">
            <v>3792.8026400000003</v>
          </cell>
          <cell r="N2755">
            <v>0</v>
          </cell>
          <cell r="O2755">
            <v>0</v>
          </cell>
        </row>
        <row r="2756">
          <cell r="B2756" t="str">
            <v>3590229</v>
          </cell>
          <cell r="C2756" t="str">
            <v>Оголовок коаксиал.d110/150 горизонт.</v>
          </cell>
          <cell r="D2756" t="str">
            <v>Оголовок коаксиальный Ø110/150 горизонтальный
Для одиночной установки Genus Premium HP 85-100</v>
          </cell>
          <cell r="E2756" t="str">
            <v>CONCENTRIC WALL TERMINAL 110/150MM</v>
          </cell>
          <cell r="F2756">
            <v>37.024279999999997</v>
          </cell>
          <cell r="G2756">
            <v>34.51</v>
          </cell>
          <cell r="H2756">
            <v>29.871420000000001</v>
          </cell>
          <cell r="I2756">
            <v>29.317979999999999</v>
          </cell>
          <cell r="J2756">
            <v>29.882380000000001</v>
          </cell>
          <cell r="K2756">
            <v>4442.9135999999999</v>
          </cell>
          <cell r="L2756">
            <v>2415.6999999999998</v>
          </cell>
          <cell r="M2756">
            <v>2628.68496</v>
          </cell>
          <cell r="N2756">
            <v>0</v>
          </cell>
          <cell r="O2756">
            <v>0</v>
          </cell>
        </row>
        <row r="2757">
          <cell r="B2757" t="str">
            <v>3590230</v>
          </cell>
          <cell r="C2757" t="str">
            <v>Адаптер d100/110 дымоудаления</v>
          </cell>
          <cell r="D2757" t="str">
            <v xml:space="preserve">Адаптер дымоудаления раздельной системы Ø100/110 
Включает порт анализа продуктов горения
Для одиночной установки Genus Premium HP 85-100
</v>
          </cell>
          <cell r="E2757" t="str">
            <v>FLUE ADAPTER INCL. TEST POINT 110MM</v>
          </cell>
          <cell r="F2757">
            <v>16.781269999999999</v>
          </cell>
          <cell r="G2757">
            <v>16.25</v>
          </cell>
          <cell r="H2757">
            <v>13.231759999999998</v>
          </cell>
          <cell r="I2757">
            <v>12.95773</v>
          </cell>
          <cell r="J2757">
            <v>13.52069</v>
          </cell>
          <cell r="K2757">
            <v>2013.7523999999999</v>
          </cell>
          <cell r="L2757">
            <v>1137.5</v>
          </cell>
          <cell r="M2757">
            <v>1164.3948799999998</v>
          </cell>
          <cell r="N2757">
            <v>0</v>
          </cell>
          <cell r="O2757">
            <v>0</v>
          </cell>
        </row>
        <row r="2758">
          <cell r="B2758" t="str">
            <v>3590231</v>
          </cell>
          <cell r="C2758" t="str">
            <v>Удлинение d110-1000мм</v>
          </cell>
          <cell r="D2758" t="str">
            <v>Удлинение Ø110 - 1000 мм дымоудаления раздельной системы из PPS. Для одиночной установки Genus Premium HP 85-150</v>
          </cell>
          <cell r="E2758" t="str">
            <v>FLUE PIPE 110MM L=1M</v>
          </cell>
          <cell r="F2758">
            <v>15.889340000000001</v>
          </cell>
          <cell r="G2758">
            <v>15.58</v>
          </cell>
          <cell r="H2758">
            <v>12.287380000000001</v>
          </cell>
          <cell r="I2758">
            <v>12.128069999999999</v>
          </cell>
          <cell r="J2758">
            <v>12.523040000000002</v>
          </cell>
          <cell r="K2758">
            <v>1906.7208000000001</v>
          </cell>
          <cell r="L2758">
            <v>1090.5999999999999</v>
          </cell>
          <cell r="M2758">
            <v>1081.28944</v>
          </cell>
          <cell r="N2758">
            <v>0</v>
          </cell>
          <cell r="O2758">
            <v>0</v>
          </cell>
        </row>
        <row r="2759">
          <cell r="B2759" t="str">
            <v>3590232</v>
          </cell>
          <cell r="C2759" t="str">
            <v>Удлинение d110-500мм</v>
          </cell>
          <cell r="D2759" t="str">
            <v>Удлинение Ø110 - 500 мм дымоудаления раздельной системы из PPS. Для одиночной установки Genus Premium HP 85-150</v>
          </cell>
          <cell r="E2759" t="str">
            <v>FLUE PIPE 110MM L=0.5M</v>
          </cell>
          <cell r="F2759">
            <v>11.180260000000001</v>
          </cell>
          <cell r="G2759">
            <v>11.23</v>
          </cell>
          <cell r="H2759">
            <v>8.2818400000000008</v>
          </cell>
          <cell r="I2759">
            <v>8.292580000000001</v>
          </cell>
          <cell r="J2759">
            <v>8.4519400000000005</v>
          </cell>
          <cell r="K2759">
            <v>1341.6312</v>
          </cell>
          <cell r="L2759">
            <v>786.1</v>
          </cell>
          <cell r="M2759">
            <v>728.80192</v>
          </cell>
          <cell r="N2759">
            <v>0</v>
          </cell>
          <cell r="O2759">
            <v>0</v>
          </cell>
        </row>
        <row r="2760">
          <cell r="B2760" t="str">
            <v>3590233</v>
          </cell>
          <cell r="C2760" t="str">
            <v>Отвод 90° d110</v>
          </cell>
          <cell r="D2760" t="str">
            <v>Отвод 90°- Ø110 дымоудаления раздельной системы из PPS для изменения конфигурации дымохода
Для одиночной установки Genus Premium HP 85-100</v>
          </cell>
          <cell r="E2760" t="str">
            <v>FLUE BEND 90 DEGR 110MM</v>
          </cell>
          <cell r="F2760">
            <v>10.26854</v>
          </cell>
          <cell r="G2760">
            <v>11.26</v>
          </cell>
          <cell r="H2760">
            <v>8.3860900000000012</v>
          </cell>
          <cell r="I2760">
            <v>8.2141999999999999</v>
          </cell>
          <cell r="J2760">
            <v>8.7677399999999999</v>
          </cell>
          <cell r="K2760">
            <v>1232.2248</v>
          </cell>
          <cell r="L2760">
            <v>788.19999999999993</v>
          </cell>
          <cell r="M2760">
            <v>737.97592000000009</v>
          </cell>
          <cell r="N2760">
            <v>0</v>
          </cell>
          <cell r="O2760">
            <v>0</v>
          </cell>
        </row>
        <row r="2761">
          <cell r="B2761" t="str">
            <v>3590234</v>
          </cell>
          <cell r="C2761" t="str">
            <v>Отвод 45° d110</v>
          </cell>
          <cell r="D2761" t="str">
            <v>Отвод 45°- Ø110  дымоудаления раздельной системы из PPS для изменения конфигурации дымохода
Для одиночной установки Genus Premium HP 85-100</v>
          </cell>
          <cell r="E2761" t="str">
            <v>FLUE BEND 45 DEGR 110MM</v>
          </cell>
          <cell r="F2761">
            <v>8.3760200000000005</v>
          </cell>
          <cell r="G2761">
            <v>9.02</v>
          </cell>
          <cell r="H2761">
            <v>6.37826</v>
          </cell>
          <cell r="I2761">
            <v>6.2518599999999998</v>
          </cell>
          <cell r="J2761">
            <v>6.7918700000000003</v>
          </cell>
          <cell r="K2761">
            <v>1005.1224</v>
          </cell>
          <cell r="L2761">
            <v>631.4</v>
          </cell>
          <cell r="M2761">
            <v>561.28688</v>
          </cell>
          <cell r="N2761">
            <v>0</v>
          </cell>
          <cell r="O2761">
            <v>0</v>
          </cell>
        </row>
        <row r="2762">
          <cell r="B2762" t="str">
            <v>3590235</v>
          </cell>
          <cell r="C2762" t="str">
            <v>Оголовок d110 дымоудаления вертик.</v>
          </cell>
          <cell r="D2762" t="str">
            <v>Оголовок дымоудаления Ø110, вертикальный
Для одиночной установки Genus Premium HP 85-100</v>
          </cell>
          <cell r="E2762" t="str">
            <v>FLUE ROOF TERMINAL 110MM</v>
          </cell>
          <cell r="F2762">
            <v>77.884749999999997</v>
          </cell>
          <cell r="G2762">
            <v>71.98</v>
          </cell>
          <cell r="H2762">
            <v>61.785599999999995</v>
          </cell>
          <cell r="I2762">
            <v>58.859659999999991</v>
          </cell>
          <cell r="J2762">
            <v>43.590489999999996</v>
          </cell>
          <cell r="K2762">
            <v>9346.17</v>
          </cell>
          <cell r="L2762">
            <v>5038.6000000000004</v>
          </cell>
          <cell r="M2762">
            <v>5437.1327999999994</v>
          </cell>
          <cell r="N2762">
            <v>0</v>
          </cell>
          <cell r="O2762">
            <v>0</v>
          </cell>
        </row>
        <row r="2763">
          <cell r="B2763" t="str">
            <v>3590236</v>
          </cell>
          <cell r="C2763" t="str">
            <v>Оголовок d110 дымоудаления гориз.</v>
          </cell>
          <cell r="D2763" t="str">
            <v>Оголовок дымоудаления Ø110, горизонтальный
Для одиночной установки Genus Premium HP 85-100</v>
          </cell>
          <cell r="E2763" t="str">
            <v>FLUE WALL TERMINAL 110MM</v>
          </cell>
          <cell r="F2763">
            <v>23.152080000000002</v>
          </cell>
          <cell r="G2763">
            <v>21.81</v>
          </cell>
          <cell r="H2763">
            <v>18.590319999999998</v>
          </cell>
          <cell r="I2763">
            <v>18.266739999999999</v>
          </cell>
          <cell r="J2763">
            <v>18.841889999999999</v>
          </cell>
          <cell r="K2763">
            <v>2778.2496000000001</v>
          </cell>
          <cell r="L2763">
            <v>1526.6999999999998</v>
          </cell>
          <cell r="M2763">
            <v>1635.9481599999999</v>
          </cell>
          <cell r="N2763">
            <v>0</v>
          </cell>
          <cell r="O2763">
            <v>0</v>
          </cell>
        </row>
        <row r="2764">
          <cell r="B2764" t="str">
            <v>3590237</v>
          </cell>
          <cell r="C2764" t="str">
            <v>Адаптер d100 притока воздуха</v>
          </cell>
          <cell r="D2764" t="str">
            <v>Адаптер Ø100 притока воздуха раздельной системы
Включает порт анализа продуктов горения
Для одиночной установки Genus Premium HP 85-100</v>
          </cell>
          <cell r="E2764" t="str">
            <v>AIR ADAPTER INCL. TEST POINT 100MM</v>
          </cell>
          <cell r="F2764">
            <v>9.1032399999999996</v>
          </cell>
          <cell r="G2764">
            <v>9.49</v>
          </cell>
          <cell r="H2764">
            <v>6.6785100000000002</v>
          </cell>
          <cell r="I2764">
            <v>6.5468500000000001</v>
          </cell>
          <cell r="J2764">
            <v>7.0950899999999999</v>
          </cell>
          <cell r="K2764">
            <v>1092.3887999999999</v>
          </cell>
          <cell r="L2764">
            <v>664.30000000000007</v>
          </cell>
          <cell r="M2764">
            <v>587.70888000000002</v>
          </cell>
          <cell r="N2764">
            <v>0</v>
          </cell>
          <cell r="O2764">
            <v>0</v>
          </cell>
        </row>
        <row r="2765">
          <cell r="B2765" t="str">
            <v>3590238</v>
          </cell>
          <cell r="C2765" t="str">
            <v>Удлинение d100-1000мм притока возд.</v>
          </cell>
          <cell r="D2765" t="str">
            <v>Удлинение Ø100 - 1000 мм притока воздуха раздельной системы из AL. Для одиночной установки Genus Premium HP 85-150</v>
          </cell>
          <cell r="E2765" t="str">
            <v>AIR PIPE 100MM L=1M</v>
          </cell>
          <cell r="F2765">
            <v>14.297059999999998</v>
          </cell>
          <cell r="G2765">
            <v>15.3</v>
          </cell>
          <cell r="H2765">
            <v>12.64255</v>
          </cell>
          <cell r="I2765">
            <v>12.456880000000002</v>
          </cell>
          <cell r="J2765">
            <v>13.018690000000001</v>
          </cell>
          <cell r="K2765">
            <v>1715.6471999999999</v>
          </cell>
          <cell r="L2765">
            <v>1071</v>
          </cell>
          <cell r="M2765">
            <v>1112.5444</v>
          </cell>
          <cell r="N2765">
            <v>0</v>
          </cell>
          <cell r="O2765">
            <v>0</v>
          </cell>
        </row>
        <row r="2766">
          <cell r="B2766" t="str">
            <v>3590239</v>
          </cell>
          <cell r="C2766" t="str">
            <v>Отвод 90° d100 притока воздуха</v>
          </cell>
          <cell r="D2766" t="str">
            <v>Отвод 90° - Ø100 притока воздуха раздельной системы из AL. Для одиночной установки Genus Premium HP 85-150</v>
          </cell>
          <cell r="E2766" t="str">
            <v>AIR BEND 90 DEGR 100MM</v>
          </cell>
          <cell r="F2766">
            <v>15.459030000000002</v>
          </cell>
          <cell r="G2766">
            <v>15.06</v>
          </cell>
          <cell r="H2766">
            <v>12.150089999999999</v>
          </cell>
          <cell r="I2766">
            <v>12.006119999999999</v>
          </cell>
          <cell r="J2766">
            <v>12.566889999999999</v>
          </cell>
          <cell r="K2766">
            <v>1855.0836000000002</v>
          </cell>
          <cell r="L2766">
            <v>1054.2</v>
          </cell>
          <cell r="M2766">
            <v>1069.2079199999998</v>
          </cell>
          <cell r="N2766">
            <v>0</v>
          </cell>
          <cell r="O2766">
            <v>0</v>
          </cell>
        </row>
        <row r="2767">
          <cell r="B2767" t="str">
            <v>3590240</v>
          </cell>
          <cell r="C2767" t="str">
            <v>Отвод 45° d100 притока воздуха</v>
          </cell>
          <cell r="D2767" t="str">
            <v>Отвод 45° - Ø100 притока воздуха раздельной системы из AL. Для одиночной установки Genus Premium HP 85-150</v>
          </cell>
          <cell r="E2767" t="str">
            <v>AIR BEND 45 DEGR 100MM</v>
          </cell>
          <cell r="F2767">
            <v>13.967880000000001</v>
          </cell>
          <cell r="G2767">
            <v>14.15</v>
          </cell>
          <cell r="H2767">
            <v>11.594469999999999</v>
          </cell>
          <cell r="I2767">
            <v>11.405099999999999</v>
          </cell>
          <cell r="J2767">
            <v>11.96707</v>
          </cell>
          <cell r="K2767">
            <v>1676.1456000000001</v>
          </cell>
          <cell r="L2767">
            <v>990.5</v>
          </cell>
          <cell r="M2767">
            <v>1020.31336</v>
          </cell>
          <cell r="N2767">
            <v>0</v>
          </cell>
          <cell r="O2767">
            <v>0</v>
          </cell>
        </row>
        <row r="2768">
          <cell r="B2768" t="str">
            <v>3590241</v>
          </cell>
          <cell r="C2768" t="str">
            <v>Оголовок d110 притока воздуха гориз.</v>
          </cell>
          <cell r="D2768" t="str">
            <v>Оголовок притока воздуха Ø100, горизонтальный
Для одиночной установки Genus Premium HP 85-100</v>
          </cell>
          <cell r="E2768" t="str">
            <v>AIR WALL TERMINAL 100MM</v>
          </cell>
          <cell r="F2768">
            <v>23.193789999999996</v>
          </cell>
          <cell r="G2768">
            <v>22.6</v>
          </cell>
          <cell r="H2768">
            <v>19.474029999999999</v>
          </cell>
          <cell r="I2768">
            <v>19.268439999999998</v>
          </cell>
          <cell r="J2768">
            <v>19.845890000000001</v>
          </cell>
          <cell r="K2768">
            <v>2783.2547999999997</v>
          </cell>
          <cell r="L2768">
            <v>1582</v>
          </cell>
          <cell r="M2768">
            <v>1713.7146399999999</v>
          </cell>
          <cell r="N2768">
            <v>0</v>
          </cell>
          <cell r="O2768">
            <v>0</v>
          </cell>
        </row>
        <row r="2769">
          <cell r="B2769" t="str">
            <v>3318239</v>
          </cell>
          <cell r="C2769" t="str">
            <v>Цифровой термостат-программатор</v>
          </cell>
          <cell r="D2769" t="str">
            <v>Цифровой термостат-программатор T-control</v>
          </cell>
          <cell r="E2769" t="str">
            <v>CHRONOTERMOSTAT WIRED</v>
          </cell>
          <cell r="F2769">
            <v>10.571457083333335</v>
          </cell>
          <cell r="G2769">
            <v>18.12</v>
          </cell>
          <cell r="H2769">
            <v>14.415623295454548</v>
          </cell>
          <cell r="I2769">
            <v>14.924410000000002</v>
          </cell>
          <cell r="J2769">
            <v>14.92441</v>
          </cell>
          <cell r="K2769">
            <v>1268.5748500000002</v>
          </cell>
          <cell r="L2769">
            <v>1268.4000000000001</v>
          </cell>
          <cell r="M2769">
            <v>1268.5748500000002</v>
          </cell>
          <cell r="N2769">
            <v>0</v>
          </cell>
          <cell r="O2769">
            <v>0</v>
          </cell>
        </row>
        <row r="2770">
          <cell r="B2770" t="str">
            <v>3318240</v>
          </cell>
          <cell r="C2770" t="str">
            <v>Приемопередатчик беспроводной (для двухп</v>
          </cell>
          <cell r="D2770" t="str">
            <v>Приемопередатчик беспроводной (для двухп.устр.регулирования)</v>
          </cell>
          <cell r="E2770" t="str">
            <v>CHRONOTERMOSTAT WIRELESS RECEIVER</v>
          </cell>
          <cell r="F2770">
            <v>30.551269999999999</v>
          </cell>
          <cell r="G2770">
            <v>30.55</v>
          </cell>
          <cell r="H2770">
            <v>30.551269999999999</v>
          </cell>
          <cell r="I2770">
            <v>30.551270000000002</v>
          </cell>
          <cell r="J2770">
            <v>30.551269999999999</v>
          </cell>
          <cell r="K2770">
            <v>3666.1523999999999</v>
          </cell>
          <cell r="L2770">
            <v>2138.5</v>
          </cell>
          <cell r="M2770">
            <v>2688.5117599999999</v>
          </cell>
          <cell r="N2770">
            <v>0</v>
          </cell>
          <cell r="O2770">
            <v>0</v>
          </cell>
        </row>
        <row r="2771">
          <cell r="B2771" t="str">
            <v>3318241</v>
          </cell>
          <cell r="C2771" t="str">
            <v>Комнатный термостат-программатор (беспро</v>
          </cell>
          <cell r="D2771" t="str">
            <v>Комнатный термостат-программатор (беспроводной)</v>
          </cell>
          <cell r="E2771" t="str">
            <v>WIRELESS CHRONOTHERMOSTAT AR</v>
          </cell>
          <cell r="F2771">
            <v>29.941520000000001</v>
          </cell>
          <cell r="G2771">
            <v>29.94</v>
          </cell>
          <cell r="H2771">
            <v>29.941520000000001</v>
          </cell>
          <cell r="I2771">
            <v>29.941520000000004</v>
          </cell>
          <cell r="J2771">
            <v>29.941520000000001</v>
          </cell>
          <cell r="K2771">
            <v>3592.9823999999999</v>
          </cell>
          <cell r="L2771">
            <v>2095.8000000000002</v>
          </cell>
          <cell r="M2771">
            <v>2634.85376</v>
          </cell>
          <cell r="N2771">
            <v>0</v>
          </cell>
          <cell r="O2771">
            <v>0</v>
          </cell>
        </row>
        <row r="2772">
          <cell r="B2772" t="str">
            <v>3318242</v>
          </cell>
          <cell r="C2772" t="str">
            <v>Интерфейс для системы с 1/2 темп.зонами</v>
          </cell>
          <cell r="D2772" t="str">
            <v>Интерфейс для системы с одной/двумя температурными зонами для установки в котёл</v>
          </cell>
          <cell r="E2772" t="str">
            <v>CLIP-IN FOR 1/2 HT ZONES MANAGEMENT AR</v>
          </cell>
          <cell r="F2772">
            <v>6.0267400000000002</v>
          </cell>
          <cell r="G2772">
            <v>6.03</v>
          </cell>
          <cell r="H2772">
            <v>5.9908899999999994</v>
          </cell>
          <cell r="I2772">
            <v>6.4821699999999991</v>
          </cell>
          <cell r="J2772">
            <v>6.48217</v>
          </cell>
          <cell r="K2772">
            <v>723.2088</v>
          </cell>
          <cell r="L2772">
            <v>422.1</v>
          </cell>
          <cell r="M2772">
            <v>527.19831999999997</v>
          </cell>
          <cell r="N2772">
            <v>0</v>
          </cell>
          <cell r="O2772">
            <v>1852.2213702720005</v>
          </cell>
        </row>
        <row r="2773">
          <cell r="B2773" t="str">
            <v>3318281</v>
          </cell>
          <cell r="C2773" t="str">
            <v>Термостат безопасности 65°C</v>
          </cell>
          <cell r="D2773" t="str">
            <v>Термостат безопасности 65°C с ручным перезапуском</v>
          </cell>
          <cell r="E2773" t="str">
            <v>FLOOR HEATING OVERT TEMP THERMOSTAT 65°C</v>
          </cell>
          <cell r="F2773">
            <v>2.6695399999999996</v>
          </cell>
          <cell r="G2773">
            <v>2.65</v>
          </cell>
          <cell r="H2773">
            <v>2.6924699999999997</v>
          </cell>
          <cell r="I2773">
            <v>2.6688799999999997</v>
          </cell>
          <cell r="J2773">
            <v>2.6688800000000001</v>
          </cell>
          <cell r="K2773">
            <v>320.34479999999996</v>
          </cell>
          <cell r="L2773">
            <v>185.5</v>
          </cell>
          <cell r="M2773">
            <v>236.93735999999998</v>
          </cell>
          <cell r="N2773">
            <v>0</v>
          </cell>
          <cell r="O2773">
            <v>926.11068513600026</v>
          </cell>
        </row>
        <row r="2774">
          <cell r="B2774" t="str">
            <v>3590248</v>
          </cell>
          <cell r="C2774" t="str">
            <v>FLAT FLASHING 110 MM PARALLEL</v>
          </cell>
          <cell r="D2774" t="str">
            <v>FLAT FLASHING 110 MM PARALLEL</v>
          </cell>
          <cell r="E2774" t="str">
            <v>FLAT FLASHING 110 MM PARALLEL</v>
          </cell>
          <cell r="F2774" t="str">
            <v>-</v>
          </cell>
          <cell r="G2774" t="str">
            <v>-</v>
          </cell>
          <cell r="H2774" t="e">
            <v>#N/A</v>
          </cell>
          <cell r="I2774">
            <v>0</v>
          </cell>
          <cell r="J2774" t="e">
            <v>#N/A</v>
          </cell>
          <cell r="K2774">
            <v>0</v>
          </cell>
          <cell r="L2774">
            <v>0</v>
          </cell>
          <cell r="M2774" t="e">
            <v>#N/A</v>
          </cell>
          <cell r="N2774">
            <v>0</v>
          </cell>
          <cell r="O2774">
            <v>0</v>
          </cell>
        </row>
        <row r="2775">
          <cell r="B2775" t="str">
            <v>3590249</v>
          </cell>
          <cell r="C2775" t="str">
            <v>FLAT FLASHING 110/150 MM CONCENTRIC</v>
          </cell>
          <cell r="D2775" t="str">
            <v>FLAT FLASHING 110/150 MM CONCENTRIC</v>
          </cell>
          <cell r="E2775" t="str">
            <v>FLAT FLASHING 110/150 MM CONCENTRIC</v>
          </cell>
          <cell r="F2775" t="str">
            <v>-</v>
          </cell>
          <cell r="G2775" t="str">
            <v>-</v>
          </cell>
          <cell r="H2775" t="e">
            <v>#N/A</v>
          </cell>
          <cell r="I2775">
            <v>0</v>
          </cell>
          <cell r="J2775" t="e">
            <v>#N/A</v>
          </cell>
          <cell r="K2775">
            <v>0</v>
          </cell>
          <cell r="L2775">
            <v>0</v>
          </cell>
          <cell r="M2775" t="e">
            <v>#N/A</v>
          </cell>
          <cell r="N2775">
            <v>0</v>
          </cell>
          <cell r="O2775">
            <v>0</v>
          </cell>
        </row>
        <row r="2776">
          <cell r="B2776" t="str">
            <v>3590250</v>
          </cell>
          <cell r="C2776" t="str">
            <v>Комплект реле  HGV</v>
          </cell>
          <cell r="D2776" t="str">
            <v>Комплект реле HGV</v>
          </cell>
          <cell r="E2776" t="str">
            <v>KIT ROOM FAN + EXT. GAS VALVE R600LMS</v>
          </cell>
          <cell r="F2776">
            <v>59.541429999999998</v>
          </cell>
          <cell r="G2776">
            <v>59.54</v>
          </cell>
          <cell r="H2776">
            <v>59.541429999999998</v>
          </cell>
          <cell r="I2776">
            <v>59.541429999999991</v>
          </cell>
          <cell r="J2776">
            <v>59.541429999999998</v>
          </cell>
          <cell r="K2776">
            <v>7144.9715999999999</v>
          </cell>
          <cell r="L2776">
            <v>4167.8</v>
          </cell>
          <cell r="M2776">
            <v>5239.6458400000001</v>
          </cell>
          <cell r="N2776">
            <v>0</v>
          </cell>
          <cell r="O2776">
            <v>0</v>
          </cell>
        </row>
        <row r="2777">
          <cell r="B2777" t="str">
            <v>3318282</v>
          </cell>
          <cell r="C2777" t="str">
            <v>Каскадный контроллер Е85064</v>
          </cell>
          <cell r="D2777" t="str">
            <v>Каскадный контроллер Е85064 
Управление до 8 котлов, 2-мя смесительными контурами и контуром ГВС, погодозависимое управление Дополнительные специальные функции работы с солнечным коллектором и накопительным водонагревателем косвенного нагрева</v>
          </cell>
          <cell r="E2777" t="str">
            <v>GENUS CASCADE CONTROL UNIT</v>
          </cell>
          <cell r="F2777">
            <v>179.42439000000002</v>
          </cell>
          <cell r="G2777">
            <v>179.42</v>
          </cell>
          <cell r="H2777">
            <v>179.42439000000002</v>
          </cell>
          <cell r="I2777">
            <v>179.42438999999999</v>
          </cell>
          <cell r="J2777">
            <v>179.42439000000002</v>
          </cell>
          <cell r="K2777">
            <v>21530.926800000001</v>
          </cell>
          <cell r="L2777">
            <v>12559.4</v>
          </cell>
          <cell r="M2777">
            <v>15789.346320000001</v>
          </cell>
          <cell r="N2777">
            <v>0</v>
          </cell>
          <cell r="O2777">
            <v>0</v>
          </cell>
        </row>
        <row r="2778">
          <cell r="B2778" t="str">
            <v>3318283</v>
          </cell>
          <cell r="C2778" t="str">
            <v>Пульт управления FBR2</v>
          </cell>
          <cell r="D2778" t="str">
            <v xml:space="preserve">Комнатный термостат FBR2
Подключается только к контроллеру Е8.5064, применяется как дополнительное устройство регулирования </v>
          </cell>
          <cell r="E2778" t="str">
            <v>TERMOSTATO AMBIENTE FBR2</v>
          </cell>
          <cell r="F2778">
            <v>9.9823199999999979</v>
          </cell>
          <cell r="G2778">
            <v>9.98</v>
          </cell>
          <cell r="H2778">
            <v>9.9823199999999996</v>
          </cell>
          <cell r="I2778">
            <v>9.9823199999999996</v>
          </cell>
          <cell r="J2778">
            <v>9.9823199999999996</v>
          </cell>
          <cell r="K2778">
            <v>1197.8783999999998</v>
          </cell>
          <cell r="L2778">
            <v>698.6</v>
          </cell>
          <cell r="M2778">
            <v>878.44416000000001</v>
          </cell>
          <cell r="N2778">
            <v>0</v>
          </cell>
          <cell r="O2778">
            <v>5027.4580050240011</v>
          </cell>
        </row>
        <row r="2779">
          <cell r="B2779" t="str">
            <v>3590253</v>
          </cell>
          <cell r="C2779" t="str">
            <v>Коллектор подача/обратка Ø65 2B лин.</v>
          </cell>
          <cell r="D2779" t="str">
            <v>Коллектор подача/обратка Ø65 2B (ряд)</v>
          </cell>
          <cell r="E2779" t="str">
            <v>COLLECTOR FLOW/RETURN DN65 2B LINE</v>
          </cell>
          <cell r="F2779">
            <v>147.15091999999999</v>
          </cell>
          <cell r="G2779">
            <v>81.7</v>
          </cell>
          <cell r="H2779">
            <v>120.37721000000001</v>
          </cell>
          <cell r="I2779">
            <v>97.782629999999997</v>
          </cell>
          <cell r="J2779">
            <v>92.236740000000012</v>
          </cell>
          <cell r="K2779">
            <v>17658.110399999998</v>
          </cell>
          <cell r="L2779">
            <v>5719</v>
          </cell>
          <cell r="M2779">
            <v>10593.19448</v>
          </cell>
          <cell r="N2779">
            <v>0</v>
          </cell>
          <cell r="O2779">
            <v>40087.36251374401</v>
          </cell>
        </row>
        <row r="2780">
          <cell r="B2780" t="str">
            <v>3590254</v>
          </cell>
          <cell r="C2780" t="str">
            <v>Коллектор подача/обратка Ø65 3 в ряд</v>
          </cell>
          <cell r="D2780" t="str">
            <v>Коллектор подача/обратка Ø65 3B (ряд)</v>
          </cell>
          <cell r="E2780" t="str">
            <v>COLLECTOR FLOW/RETURN DN65 3B LINE</v>
          </cell>
          <cell r="F2780">
            <v>161.50329000000002</v>
          </cell>
          <cell r="G2780">
            <v>134.32</v>
          </cell>
          <cell r="H2780">
            <v>145.58169000000001</v>
          </cell>
          <cell r="I2780">
            <v>120.03505</v>
          </cell>
          <cell r="J2780">
            <v>112.98942</v>
          </cell>
          <cell r="K2780">
            <v>19380.394800000002</v>
          </cell>
          <cell r="L2780">
            <v>9402.4</v>
          </cell>
          <cell r="M2780">
            <v>12811.18872</v>
          </cell>
          <cell r="N2780">
            <v>0</v>
          </cell>
          <cell r="O2780">
            <v>49216.167838656002</v>
          </cell>
        </row>
        <row r="2781">
          <cell r="B2781" t="str">
            <v>3590255</v>
          </cell>
          <cell r="C2781" t="str">
            <v>Коллектор подача/обратка Ø100 2 в ряд</v>
          </cell>
          <cell r="D2781" t="str">
            <v>Коллектор подача/обратка Ø100 2B (ряд)</v>
          </cell>
          <cell r="E2781" t="str">
            <v>COLLECTOR FLOW/RETURN DN100 2B LINE</v>
          </cell>
          <cell r="F2781">
            <v>188.56964000000002</v>
          </cell>
          <cell r="G2781">
            <v>116</v>
          </cell>
          <cell r="H2781">
            <v>127.61028999999999</v>
          </cell>
          <cell r="I2781">
            <v>105.77377</v>
          </cell>
          <cell r="J2781">
            <v>98.648690000000002</v>
          </cell>
          <cell r="K2781">
            <v>22628.356800000001</v>
          </cell>
          <cell r="L2781">
            <v>8120</v>
          </cell>
          <cell r="M2781">
            <v>11229.70552</v>
          </cell>
          <cell r="N2781">
            <v>0</v>
          </cell>
          <cell r="O2781">
            <v>43262.599148496003</v>
          </cell>
        </row>
        <row r="2782">
          <cell r="B2782" t="str">
            <v>3590256</v>
          </cell>
          <cell r="C2782" t="str">
            <v>Коллектор подача/обратка Ø100 3 в ряд</v>
          </cell>
          <cell r="D2782" t="str">
            <v>Коллектор подача/обратка Ø100 3B (ряд)</v>
          </cell>
          <cell r="E2782" t="str">
            <v>COLLECTOR FLOW/RETURN DN100 3B LINE</v>
          </cell>
          <cell r="F2782">
            <v>327.94427999999999</v>
          </cell>
          <cell r="G2782">
            <v>141.04</v>
          </cell>
          <cell r="H2782">
            <v>163.44880999999998</v>
          </cell>
          <cell r="I2782">
            <v>129.46292</v>
          </cell>
          <cell r="J2782">
            <v>120.49803</v>
          </cell>
          <cell r="K2782">
            <v>39353.313600000001</v>
          </cell>
          <cell r="L2782">
            <v>9872.7999999999993</v>
          </cell>
          <cell r="M2782">
            <v>14383.495279999999</v>
          </cell>
          <cell r="N2782">
            <v>0</v>
          </cell>
          <cell r="O2782">
            <v>51994.499894064014</v>
          </cell>
        </row>
        <row r="2783">
          <cell r="B2783" t="str">
            <v>3590257</v>
          </cell>
          <cell r="C2783" t="str">
            <v>Коллектор подача Ø65 4 сп. к сп.</v>
          </cell>
          <cell r="D2783" t="str">
            <v>Коллектор подача Ø65 4B (спина к спине)</v>
          </cell>
          <cell r="E2783" t="str">
            <v>COLLECTOR FLOW DN65 4B B2B</v>
          </cell>
          <cell r="F2783">
            <v>122.2799</v>
          </cell>
          <cell r="G2783">
            <v>114.26</v>
          </cell>
          <cell r="H2783">
            <v>127.96123000000001</v>
          </cell>
          <cell r="I2783">
            <v>106.81634</v>
          </cell>
          <cell r="J2783">
            <v>101.79794</v>
          </cell>
          <cell r="K2783">
            <v>14673.588</v>
          </cell>
          <cell r="L2783">
            <v>7998.2000000000007</v>
          </cell>
          <cell r="M2783">
            <v>11260.588240000001</v>
          </cell>
          <cell r="N2783">
            <v>0</v>
          </cell>
          <cell r="O2783">
            <v>50009.976997344012</v>
          </cell>
        </row>
        <row r="2784">
          <cell r="B2784" t="str">
            <v>3590258</v>
          </cell>
          <cell r="C2784" t="str">
            <v>Коллектор обратка Ø65 4 сп. к сп.</v>
          </cell>
          <cell r="D2784" t="str">
            <v>Коллектор обратка Ø65 4B (спина к спине)</v>
          </cell>
          <cell r="E2784" t="str">
            <v>COLLECTOR RETURN DN65 4B B2B</v>
          </cell>
          <cell r="F2784">
            <v>117.89500999999998</v>
          </cell>
          <cell r="G2784">
            <v>110.03</v>
          </cell>
          <cell r="H2784">
            <v>125.61148999999999</v>
          </cell>
          <cell r="I2784">
            <v>104.24039999999999</v>
          </cell>
          <cell r="J2784">
            <v>100.84414</v>
          </cell>
          <cell r="K2784">
            <v>14147.401199999998</v>
          </cell>
          <cell r="L2784">
            <v>7702.1</v>
          </cell>
          <cell r="M2784">
            <v>11053.811119999998</v>
          </cell>
          <cell r="N2784">
            <v>0</v>
          </cell>
          <cell r="O2784">
            <v>45247.122045216005</v>
          </cell>
        </row>
        <row r="2785">
          <cell r="B2785" t="str">
            <v>3590259</v>
          </cell>
          <cell r="C2785" t="str">
            <v>Коллектор подача Ø65 6 сп. к сп.</v>
          </cell>
          <cell r="D2785" t="str">
            <v>Коллектор подача Ø65 6B (спина к спине)</v>
          </cell>
          <cell r="E2785" t="str">
            <v>COLLECTOR FLOW DN65 6B B2B</v>
          </cell>
          <cell r="F2785">
            <v>152.30268000000004</v>
          </cell>
          <cell r="G2785">
            <v>142.08000000000001</v>
          </cell>
          <cell r="H2785">
            <v>164.73342</v>
          </cell>
          <cell r="I2785">
            <v>136.38108000000003</v>
          </cell>
          <cell r="J2785">
            <v>135.82476</v>
          </cell>
          <cell r="K2785">
            <v>18276.321600000003</v>
          </cell>
          <cell r="L2785">
            <v>9945.6</v>
          </cell>
          <cell r="M2785">
            <v>14496.54096</v>
          </cell>
          <cell r="N2785">
            <v>0</v>
          </cell>
          <cell r="O2785">
            <v>60461.797586736022</v>
          </cell>
        </row>
        <row r="2786">
          <cell r="B2786" t="str">
            <v>3590260</v>
          </cell>
          <cell r="C2786" t="str">
            <v>Коллектор обратка Ø65 6 сп. к сп.</v>
          </cell>
          <cell r="D2786" t="str">
            <v>Коллектор обратка Ø65 6B (спина к спине)</v>
          </cell>
          <cell r="E2786" t="str">
            <v>COLLECTOR RETURN DN65 6B B2B</v>
          </cell>
          <cell r="F2786">
            <v>132.70246</v>
          </cell>
          <cell r="G2786">
            <v>124.12</v>
          </cell>
          <cell r="H2786">
            <v>143.09116</v>
          </cell>
          <cell r="I2786">
            <v>118.59525000000001</v>
          </cell>
          <cell r="J2786">
            <v>118.23342</v>
          </cell>
          <cell r="K2786">
            <v>15924.295199999999</v>
          </cell>
          <cell r="L2786">
            <v>8688.4</v>
          </cell>
          <cell r="M2786">
            <v>12592.022080000001</v>
          </cell>
          <cell r="N2786">
            <v>0</v>
          </cell>
          <cell r="O2786">
            <v>53185.21363209602</v>
          </cell>
        </row>
        <row r="2787">
          <cell r="B2787" t="str">
            <v>3590261</v>
          </cell>
          <cell r="C2787" t="str">
            <v>Коллектор подача Ø100 4 сп. к сп.</v>
          </cell>
          <cell r="D2787" t="str">
            <v>Коллектор подача Ø100 4B (спина к спине)</v>
          </cell>
          <cell r="E2787" t="str">
            <v>COLLECTOR FLOW DN100 4B B2B</v>
          </cell>
          <cell r="F2787">
            <v>305.81624999999997</v>
          </cell>
          <cell r="G2787">
            <v>148.86000000000001</v>
          </cell>
          <cell r="H2787">
            <v>162.285</v>
          </cell>
          <cell r="I2787">
            <v>130.96381</v>
          </cell>
          <cell r="J2787">
            <v>126.84411999999999</v>
          </cell>
          <cell r="K2787">
            <v>36697.949999999997</v>
          </cell>
          <cell r="L2787">
            <v>10420.200000000001</v>
          </cell>
          <cell r="M2787">
            <v>14281.08</v>
          </cell>
          <cell r="N2787">
            <v>0</v>
          </cell>
          <cell r="O2787">
            <v>55831.244161056005</v>
          </cell>
        </row>
        <row r="2788">
          <cell r="B2788" t="str">
            <v>3590262</v>
          </cell>
          <cell r="C2788" t="str">
            <v>Коллектор обратка Ø100 4 сп. к сп.</v>
          </cell>
          <cell r="D2788" t="str">
            <v>Коллектор обратка Ø100 4B (спина к спине)</v>
          </cell>
          <cell r="E2788" t="str">
            <v>COLLECTOR RETURN DN100 4B B2B</v>
          </cell>
          <cell r="F2788">
            <v>278.92987999999997</v>
          </cell>
          <cell r="G2788">
            <v>124.96</v>
          </cell>
          <cell r="H2788">
            <v>143.86467000000002</v>
          </cell>
          <cell r="I2788">
            <v>122.99003</v>
          </cell>
          <cell r="J2788">
            <v>122.59009</v>
          </cell>
          <cell r="K2788">
            <v>33471.585599999999</v>
          </cell>
          <cell r="L2788">
            <v>8747.1999999999989</v>
          </cell>
          <cell r="M2788">
            <v>12660.090960000001</v>
          </cell>
          <cell r="N2788">
            <v>0</v>
          </cell>
          <cell r="O2788">
            <v>55698.942634608014</v>
          </cell>
        </row>
        <row r="2789">
          <cell r="B2789" t="str">
            <v>3590263</v>
          </cell>
          <cell r="C2789" t="str">
            <v>Коллектор подача Ø100 6 сп. к сп.</v>
          </cell>
          <cell r="D2789" t="str">
            <v>Коллектор подача Ø100 6B (спина к спине)</v>
          </cell>
          <cell r="E2789" t="str">
            <v>COLLECTOR FLOW DN100 6B B2B</v>
          </cell>
          <cell r="F2789">
            <v>359.17277000000001</v>
          </cell>
          <cell r="G2789">
            <v>172.07</v>
          </cell>
          <cell r="H2789">
            <v>192.65518999999998</v>
          </cell>
          <cell r="I2789">
            <v>157.42963</v>
          </cell>
          <cell r="J2789">
            <v>152.01119</v>
          </cell>
          <cell r="K2789">
            <v>43100.732400000001</v>
          </cell>
          <cell r="L2789">
            <v>12044.9</v>
          </cell>
          <cell r="M2789">
            <v>16953.656719999999</v>
          </cell>
          <cell r="N2789">
            <v>0</v>
          </cell>
          <cell r="O2789">
            <v>66415.36627689602</v>
          </cell>
        </row>
        <row r="2790">
          <cell r="B2790" t="str">
            <v>3590264</v>
          </cell>
          <cell r="C2790" t="str">
            <v>Коллектор подача Ø100 6 сп. к сп.</v>
          </cell>
          <cell r="D2790" t="str">
            <v>Коллектор обратка Ø100 6B (спина к спине)</v>
          </cell>
          <cell r="E2790" t="str">
            <v>COLLECTOR RETURN DN100 6B B2B</v>
          </cell>
          <cell r="F2790">
            <v>174.49709999999999</v>
          </cell>
          <cell r="G2790">
            <v>164.01</v>
          </cell>
          <cell r="H2790">
            <v>187.31583000000001</v>
          </cell>
          <cell r="I2790">
            <v>155.81314</v>
          </cell>
          <cell r="J2790">
            <v>142.69685999999999</v>
          </cell>
          <cell r="K2790">
            <v>20939.651999999998</v>
          </cell>
          <cell r="L2790">
            <v>11480.699999999999</v>
          </cell>
          <cell r="M2790">
            <v>16483.79304</v>
          </cell>
          <cell r="N2790">
            <v>0</v>
          </cell>
          <cell r="O2790">
            <v>66415.36627689602</v>
          </cell>
        </row>
        <row r="2791">
          <cell r="B2791" t="str">
            <v>3590265</v>
          </cell>
          <cell r="C2791" t="str">
            <v>ISPESL KIT DN65</v>
          </cell>
          <cell r="D2791" t="str">
            <v>ISPESL KIT DN65</v>
          </cell>
          <cell r="E2791" t="str">
            <v>ISPESL KIT DN65</v>
          </cell>
          <cell r="F2791" t="str">
            <v>-</v>
          </cell>
          <cell r="G2791" t="str">
            <v>-</v>
          </cell>
          <cell r="H2791" t="str">
            <v>-</v>
          </cell>
          <cell r="I2791">
            <v>0</v>
          </cell>
          <cell r="J2791">
            <v>209.14891</v>
          </cell>
          <cell r="K2791">
            <v>0</v>
          </cell>
          <cell r="L2791">
            <v>0</v>
          </cell>
          <cell r="M2791">
            <v>0</v>
          </cell>
          <cell r="N2791">
            <v>0</v>
          </cell>
          <cell r="O2791">
            <v>0</v>
          </cell>
        </row>
        <row r="2792">
          <cell r="B2792" t="str">
            <v>3590266</v>
          </cell>
          <cell r="C2792" t="str">
            <v>ISPESL KIT DN100</v>
          </cell>
          <cell r="D2792" t="str">
            <v>ISPESL KIT DN100</v>
          </cell>
          <cell r="E2792" t="str">
            <v>ISPESL KIT DN100</v>
          </cell>
          <cell r="F2792" t="str">
            <v>-</v>
          </cell>
          <cell r="G2792" t="str">
            <v>-</v>
          </cell>
          <cell r="H2792" t="str">
            <v>-</v>
          </cell>
          <cell r="I2792">
            <v>0</v>
          </cell>
          <cell r="J2792">
            <v>263.34026</v>
          </cell>
          <cell r="K2792">
            <v>0</v>
          </cell>
          <cell r="L2792">
            <v>0</v>
          </cell>
          <cell r="M2792">
            <v>0</v>
          </cell>
          <cell r="N2792">
            <v>0</v>
          </cell>
          <cell r="O2792">
            <v>0</v>
          </cell>
        </row>
        <row r="2793">
          <cell r="B2793" t="str">
            <v>3590267</v>
          </cell>
          <cell r="C2793" t="str">
            <v>Коллектор газ. Ø65 2 в ряд/4 сп. к сп</v>
          </cell>
          <cell r="D2793" t="str">
            <v>Коллектор газовый Ø65 2B (ряд) / 4B (спина к спине)</v>
          </cell>
          <cell r="E2793" t="str">
            <v>COLLECTOR GAS DN65 2B LINE / 4B B2B</v>
          </cell>
          <cell r="F2793">
            <v>137.02421999999999</v>
          </cell>
          <cell r="G2793">
            <v>101.84</v>
          </cell>
          <cell r="H2793">
            <v>112.53179999999999</v>
          </cell>
          <cell r="I2793">
            <v>93.290129999999991</v>
          </cell>
          <cell r="J2793">
            <v>86.968009999999992</v>
          </cell>
          <cell r="K2793">
            <v>16442.9064</v>
          </cell>
          <cell r="L2793">
            <v>7128.8</v>
          </cell>
          <cell r="M2793">
            <v>9902.7983999999997</v>
          </cell>
          <cell r="N2793">
            <v>0</v>
          </cell>
          <cell r="O2793">
            <v>39161.251828608016</v>
          </cell>
        </row>
        <row r="2794">
          <cell r="B2794" t="str">
            <v>3590268</v>
          </cell>
          <cell r="C2794" t="str">
            <v>Коллектор газ. Ø65 3 в ряд/6 сп. к сп.</v>
          </cell>
          <cell r="D2794" t="str">
            <v>Коллектор газовый Ø65 3B (ряд) / 6B (спина к спине)</v>
          </cell>
          <cell r="E2794" t="str">
            <v>COLLECTOR GAS DN65 3B LINE / 6B B2B</v>
          </cell>
          <cell r="F2794">
            <v>138.62208000000001</v>
          </cell>
          <cell r="G2794">
            <v>133.69</v>
          </cell>
          <cell r="H2794">
            <v>151.54907</v>
          </cell>
          <cell r="I2794">
            <v>120.45016999999999</v>
          </cell>
          <cell r="J2794">
            <v>112.89905999999999</v>
          </cell>
          <cell r="K2794">
            <v>16634.649600000001</v>
          </cell>
          <cell r="L2794">
            <v>9358.2999999999993</v>
          </cell>
          <cell r="M2794">
            <v>13336.318160000001</v>
          </cell>
          <cell r="N2794">
            <v>0</v>
          </cell>
          <cell r="O2794">
            <v>49083.866312208011</v>
          </cell>
        </row>
        <row r="2795">
          <cell r="B2795" t="str">
            <v>3590269</v>
          </cell>
          <cell r="C2795" t="str">
            <v>Комплект фланца Ø65</v>
          </cell>
          <cell r="D2795" t="str">
            <v>Комплект фланца Ø65</v>
          </cell>
          <cell r="E2795" t="str">
            <v>FLANGE KIT DN65</v>
          </cell>
          <cell r="F2795">
            <v>120.60113</v>
          </cell>
          <cell r="G2795">
            <v>95.46</v>
          </cell>
          <cell r="H2795">
            <v>55.75027</v>
          </cell>
          <cell r="I2795">
            <v>46.321770000000001</v>
          </cell>
          <cell r="J2795">
            <v>44.745019999999997</v>
          </cell>
          <cell r="K2795">
            <v>14472.1356</v>
          </cell>
          <cell r="L2795">
            <v>6682.2</v>
          </cell>
          <cell r="M2795">
            <v>4906.02376</v>
          </cell>
          <cell r="N2795">
            <v>0</v>
          </cell>
          <cell r="O2795">
            <v>19712.927440752006</v>
          </cell>
        </row>
        <row r="2796">
          <cell r="B2796" t="str">
            <v>3590270</v>
          </cell>
          <cell r="C2796" t="str">
            <v>Комплект фланца Ø100</v>
          </cell>
          <cell r="D2796" t="str">
            <v>Комплект фланца Ø100</v>
          </cell>
          <cell r="E2796" t="str">
            <v>FLANGE KIT DN100</v>
          </cell>
          <cell r="F2796">
            <v>161.37530000000001</v>
          </cell>
          <cell r="G2796">
            <v>63</v>
          </cell>
          <cell r="H2796">
            <v>71.259039999999999</v>
          </cell>
          <cell r="I2796">
            <v>59.04683</v>
          </cell>
          <cell r="J2796">
            <v>58.294139999999999</v>
          </cell>
          <cell r="K2796">
            <v>19365.036</v>
          </cell>
          <cell r="L2796">
            <v>4410</v>
          </cell>
          <cell r="M2796">
            <v>6270.7955199999997</v>
          </cell>
          <cell r="N2796">
            <v>0</v>
          </cell>
          <cell r="O2796">
            <v>27518.717501184012</v>
          </cell>
        </row>
        <row r="2797">
          <cell r="B2797" t="str">
            <v>3590271</v>
          </cell>
          <cell r="C2797" t="str">
            <v>Комплект подключения двух коллекторов Ø6</v>
          </cell>
          <cell r="D2797" t="str">
            <v>Комплект подключения двух коллекторов Ø65</v>
          </cell>
          <cell r="E2797" t="str">
            <v>CONNECTION KIT 2 COLLECTORS DN65</v>
          </cell>
          <cell r="F2797">
            <v>20.386150000000001</v>
          </cell>
          <cell r="G2797">
            <v>20.09</v>
          </cell>
          <cell r="H2797">
            <v>12.076480000000002</v>
          </cell>
          <cell r="I2797">
            <v>12.322780000000002</v>
          </cell>
          <cell r="J2797">
            <v>11.823450000000001</v>
          </cell>
          <cell r="K2797">
            <v>2446.3380000000002</v>
          </cell>
          <cell r="L2797">
            <v>1406.3</v>
          </cell>
          <cell r="M2797">
            <v>1062.7302400000001</v>
          </cell>
          <cell r="N2797">
            <v>0</v>
          </cell>
          <cell r="O2797">
            <v>5556.664110816002</v>
          </cell>
        </row>
        <row r="2798">
          <cell r="B2798" t="str">
            <v>3590272</v>
          </cell>
          <cell r="C2798" t="str">
            <v>Комплект подключения 2 коллектора Ø100</v>
          </cell>
          <cell r="D2798" t="str">
            <v>Комплект подключения двух коллекторов Ø100</v>
          </cell>
          <cell r="E2798" t="str">
            <v>CONNECTION KIT 2 COLLECTORS DN100</v>
          </cell>
          <cell r="F2798">
            <v>29.813300000000002</v>
          </cell>
          <cell r="G2798">
            <v>30.04</v>
          </cell>
          <cell r="H2798">
            <v>19.294700000000002</v>
          </cell>
          <cell r="I2798">
            <v>19.809950000000001</v>
          </cell>
          <cell r="J2798">
            <v>17.552430000000001</v>
          </cell>
          <cell r="K2798">
            <v>3577.596</v>
          </cell>
          <cell r="L2798">
            <v>2102.7999999999997</v>
          </cell>
          <cell r="M2798">
            <v>1697.9336000000001</v>
          </cell>
          <cell r="N2798">
            <v>0</v>
          </cell>
          <cell r="O2798">
            <v>8070.3931133280021</v>
          </cell>
        </row>
        <row r="2799">
          <cell r="B2799" t="str">
            <v>3590273</v>
          </cell>
          <cell r="C2799" t="str">
            <v>Комплект заглушек для одного котла</v>
          </cell>
          <cell r="D2799" t="str">
            <v>Комплект заглушек для одного котла</v>
          </cell>
          <cell r="E2799" t="str">
            <v>BLIND KIT FOR 1 BOILER</v>
          </cell>
          <cell r="F2799">
            <v>7.0917900000000005</v>
          </cell>
          <cell r="G2799">
            <v>7.87</v>
          </cell>
          <cell r="H2799">
            <v>6.5378300000000005</v>
          </cell>
          <cell r="I2799">
            <v>5.67354</v>
          </cell>
          <cell r="J2799">
            <v>6.1165900000000004</v>
          </cell>
          <cell r="K2799">
            <v>851.01480000000004</v>
          </cell>
          <cell r="L2799">
            <v>550.9</v>
          </cell>
          <cell r="M2799">
            <v>575.32904000000008</v>
          </cell>
          <cell r="N2799">
            <v>0</v>
          </cell>
          <cell r="O2799">
            <v>2778.332055408001</v>
          </cell>
        </row>
        <row r="2800">
          <cell r="B2800" t="str">
            <v>3590275</v>
          </cell>
          <cell r="C2800" t="str">
            <v>INSULATION SPIROCROSS DN65</v>
          </cell>
          <cell r="D2800" t="str">
            <v>Изоляция Spirocross DN65</v>
          </cell>
          <cell r="E2800" t="str">
            <v>INSULATION SPIROCROSS DN65</v>
          </cell>
          <cell r="F2800" t="str">
            <v>-</v>
          </cell>
          <cell r="G2800" t="str">
            <v>-</v>
          </cell>
          <cell r="H2800" t="e">
            <v>#N/A</v>
          </cell>
          <cell r="I2800">
            <v>0</v>
          </cell>
          <cell r="J2800">
            <v>112.41557</v>
          </cell>
          <cell r="K2800">
            <v>0</v>
          </cell>
          <cell r="L2800">
            <v>0</v>
          </cell>
          <cell r="M2800" t="e">
            <v>#N/A</v>
          </cell>
          <cell r="N2800">
            <v>0</v>
          </cell>
          <cell r="O2800">
            <v>0</v>
          </cell>
        </row>
        <row r="2801">
          <cell r="B2801" t="str">
            <v>3590277</v>
          </cell>
          <cell r="C2801" t="str">
            <v>ADAPTER KIT SPIROCROSS DN100</v>
          </cell>
          <cell r="D2801" t="str">
            <v>Комплект подключения для Spirocross DN100</v>
          </cell>
          <cell r="E2801" t="str">
            <v>ADAPTER KIT SPIROCROSS DN100</v>
          </cell>
          <cell r="F2801">
            <v>235.77731</v>
          </cell>
          <cell r="G2801">
            <v>235.78</v>
          </cell>
          <cell r="H2801">
            <v>280.42266999999998</v>
          </cell>
          <cell r="I2801">
            <v>230.83738</v>
          </cell>
          <cell r="J2801">
            <v>228.87869000000001</v>
          </cell>
          <cell r="K2801">
            <v>28293.2772</v>
          </cell>
          <cell r="L2801">
            <v>16504.599999999999</v>
          </cell>
          <cell r="M2801">
            <v>24677.194960000001</v>
          </cell>
          <cell r="N2801">
            <v>0</v>
          </cell>
          <cell r="O2801">
            <v>0</v>
          </cell>
        </row>
        <row r="2802">
          <cell r="B2802" t="str">
            <v>3590278</v>
          </cell>
          <cell r="C2802" t="str">
            <v>INSULATION SPIROCROSS DN100</v>
          </cell>
          <cell r="D2802" t="str">
            <v>Изоляция Spirocross DN100</v>
          </cell>
          <cell r="E2802" t="str">
            <v>INSULATION SPIROCROSS DN100</v>
          </cell>
          <cell r="F2802" t="str">
            <v>-</v>
          </cell>
          <cell r="G2802" t="str">
            <v>-</v>
          </cell>
          <cell r="H2802" t="e">
            <v>#N/A</v>
          </cell>
          <cell r="I2802">
            <v>0</v>
          </cell>
          <cell r="J2802">
            <v>110.65567999999999</v>
          </cell>
          <cell r="K2802">
            <v>0</v>
          </cell>
          <cell r="L2802">
            <v>0</v>
          </cell>
          <cell r="M2802" t="e">
            <v>#N/A</v>
          </cell>
          <cell r="N2802">
            <v>0</v>
          </cell>
          <cell r="O2802">
            <v>0</v>
          </cell>
        </row>
        <row r="2803">
          <cell r="B2803" t="str">
            <v>3590279</v>
          </cell>
          <cell r="C2803" t="str">
            <v>Стойка монтажной рамы</v>
          </cell>
          <cell r="D2803" t="str">
            <v>Стойка монтажной рамы</v>
          </cell>
          <cell r="E2803" t="str">
            <v>FRAME VERTICAL SUPPORT</v>
          </cell>
          <cell r="F2803">
            <v>31.710500000000003</v>
          </cell>
          <cell r="G2803">
            <v>18.760000000000002</v>
          </cell>
          <cell r="H2803">
            <v>20.496690000000001</v>
          </cell>
          <cell r="I2803">
            <v>16.878740000000001</v>
          </cell>
          <cell r="J2803">
            <v>34.111489999999996</v>
          </cell>
          <cell r="K2803">
            <v>3805.26</v>
          </cell>
          <cell r="L2803">
            <v>1313.2</v>
          </cell>
          <cell r="M2803">
            <v>1803.7087200000001</v>
          </cell>
          <cell r="N2803">
            <v>0</v>
          </cell>
          <cell r="O2803">
            <v>14023.961803488004</v>
          </cell>
        </row>
        <row r="2804">
          <cell r="B2804" t="str">
            <v>3590280</v>
          </cell>
          <cell r="C2804" t="str">
            <v>Горизонтальная перемычка монтажной рамы</v>
          </cell>
          <cell r="D2804" t="str">
            <v>Горизонтальная перемычка монтажной рамы</v>
          </cell>
          <cell r="E2804" t="str">
            <v>FRAME HORIZONTAL SUPPORT</v>
          </cell>
          <cell r="F2804">
            <v>41.220850000000006</v>
          </cell>
          <cell r="G2804">
            <v>40.11</v>
          </cell>
          <cell r="H2804">
            <v>41.876510000000003</v>
          </cell>
          <cell r="I2804">
            <v>34.078629999999997</v>
          </cell>
          <cell r="J2804">
            <v>38.82132</v>
          </cell>
          <cell r="K2804">
            <v>4946.5020000000004</v>
          </cell>
          <cell r="L2804">
            <v>2807.7</v>
          </cell>
          <cell r="M2804">
            <v>3685.1328800000001</v>
          </cell>
          <cell r="N2804">
            <v>0</v>
          </cell>
          <cell r="O2804">
            <v>16273.087753104002</v>
          </cell>
        </row>
        <row r="2805">
          <cell r="B2805" t="str">
            <v>3590281</v>
          </cell>
          <cell r="C2805" t="str">
            <v>COLLECTOR SUPPORT LEFT</v>
          </cell>
          <cell r="D2805" t="str">
            <v>Держатель коллектора слева</v>
          </cell>
          <cell r="E2805" t="str">
            <v>COLLECTOR SUPPORT LEFT</v>
          </cell>
          <cell r="F2805">
            <v>26.403389999999998</v>
          </cell>
          <cell r="G2805">
            <v>27.48</v>
          </cell>
          <cell r="H2805">
            <v>27.998929999999998</v>
          </cell>
          <cell r="I2805">
            <v>20.5352</v>
          </cell>
          <cell r="J2805">
            <v>24.94022</v>
          </cell>
          <cell r="K2805">
            <v>3168.4067999999997</v>
          </cell>
          <cell r="L2805">
            <v>1923.6000000000001</v>
          </cell>
          <cell r="M2805">
            <v>2463.9058399999999</v>
          </cell>
          <cell r="N2805">
            <v>0</v>
          </cell>
          <cell r="O2805">
            <v>0</v>
          </cell>
        </row>
        <row r="2806">
          <cell r="B2806" t="str">
            <v>3590282</v>
          </cell>
          <cell r="C2806" t="str">
            <v>COLLECTOR SUPPORT RIGHT</v>
          </cell>
          <cell r="D2806" t="str">
            <v>Держатель коллектора справа</v>
          </cell>
          <cell r="E2806" t="str">
            <v>COLLECTOR SUPPORT RIGHT</v>
          </cell>
          <cell r="F2806">
            <v>45.037120000000002</v>
          </cell>
          <cell r="G2806">
            <v>46.23</v>
          </cell>
          <cell r="H2806">
            <v>46.213169999999998</v>
          </cell>
          <cell r="I2806">
            <v>41.733470000000004</v>
          </cell>
          <cell r="J2806">
            <v>46.94941</v>
          </cell>
          <cell r="K2806">
            <v>5404.4544000000005</v>
          </cell>
          <cell r="L2806">
            <v>3236.1</v>
          </cell>
          <cell r="M2806">
            <v>4066.7589600000001</v>
          </cell>
          <cell r="N2806">
            <v>0</v>
          </cell>
          <cell r="O2806">
            <v>0</v>
          </cell>
        </row>
        <row r="2807">
          <cell r="B2807" t="str">
            <v>3590283</v>
          </cell>
          <cell r="C2807" t="str">
            <v>Опора монтажной рамы</v>
          </cell>
          <cell r="D2807" t="str">
            <v>Опора монтажной рамы</v>
          </cell>
          <cell r="E2807" t="str">
            <v>FRAME FOOT</v>
          </cell>
          <cell r="F2807">
            <v>13.779050000000002</v>
          </cell>
          <cell r="G2807">
            <v>14.09</v>
          </cell>
          <cell r="H2807">
            <v>11.670629999999999</v>
          </cell>
          <cell r="I2807">
            <v>10.336580000000001</v>
          </cell>
          <cell r="J2807">
            <v>15.01882</v>
          </cell>
          <cell r="K2807">
            <v>1653.4860000000001</v>
          </cell>
          <cell r="L2807">
            <v>986.3</v>
          </cell>
          <cell r="M2807">
            <v>1027.0154399999999</v>
          </cell>
          <cell r="N2807">
            <v>0</v>
          </cell>
          <cell r="O2807">
            <v>6615.076322400002</v>
          </cell>
        </row>
        <row r="2808">
          <cell r="B2808" t="str">
            <v>3590284</v>
          </cell>
          <cell r="C2808" t="str">
            <v>CONNECTION KIT TH-L 65-85 LINE</v>
          </cell>
          <cell r="D2808" t="str">
            <v>CONNECTION KIT TH-L 65-85 LINE</v>
          </cell>
          <cell r="E2808" t="str">
            <v>CONNECTION KIT TH-L 65-85 LINE</v>
          </cell>
          <cell r="F2808" t="str">
            <v>-</v>
          </cell>
          <cell r="G2808" t="str">
            <v>-</v>
          </cell>
          <cell r="H2808" t="e">
            <v>#N/A</v>
          </cell>
          <cell r="I2808">
            <v>0</v>
          </cell>
          <cell r="J2808">
            <v>166.38739000000001</v>
          </cell>
          <cell r="K2808">
            <v>0</v>
          </cell>
          <cell r="L2808">
            <v>0</v>
          </cell>
          <cell r="M2808" t="e">
            <v>#N/A</v>
          </cell>
          <cell r="N2808">
            <v>0</v>
          </cell>
          <cell r="O2808">
            <v>0</v>
          </cell>
        </row>
        <row r="2809">
          <cell r="B2809" t="str">
            <v>3590285</v>
          </cell>
          <cell r="C2809" t="str">
            <v>CONNECTION KIT TH-L 100-145 LINE</v>
          </cell>
          <cell r="D2809" t="str">
            <v>CONNECTION KIT TH-L 100-145 LINE</v>
          </cell>
          <cell r="E2809" t="str">
            <v>CONNECTION KIT TH-L 100-145 LINE</v>
          </cell>
          <cell r="F2809" t="str">
            <v>-</v>
          </cell>
          <cell r="G2809" t="str">
            <v>-</v>
          </cell>
          <cell r="H2809" t="e">
            <v>#N/A</v>
          </cell>
          <cell r="I2809">
            <v>0</v>
          </cell>
          <cell r="J2809">
            <v>180.22232</v>
          </cell>
          <cell r="K2809">
            <v>0</v>
          </cell>
          <cell r="L2809">
            <v>0</v>
          </cell>
          <cell r="M2809" t="e">
            <v>#N/A</v>
          </cell>
          <cell r="N2809">
            <v>0</v>
          </cell>
          <cell r="O2809">
            <v>0</v>
          </cell>
        </row>
        <row r="2810">
          <cell r="B2810" t="str">
            <v>3590286</v>
          </cell>
          <cell r="C2810" t="str">
            <v>CONNECTION KIT TH-L 65-85 B2B</v>
          </cell>
          <cell r="D2810" t="str">
            <v>CONNECTION KIT TH-L 65-85 B2B</v>
          </cell>
          <cell r="E2810" t="str">
            <v>CONNECTION KIT TH-L 65-85 B2B</v>
          </cell>
          <cell r="F2810" t="str">
            <v>-</v>
          </cell>
          <cell r="G2810" t="str">
            <v>-</v>
          </cell>
          <cell r="H2810" t="e">
            <v>#N/A</v>
          </cell>
          <cell r="I2810">
            <v>0</v>
          </cell>
          <cell r="J2810">
            <v>140.51513</v>
          </cell>
          <cell r="K2810">
            <v>0</v>
          </cell>
          <cell r="L2810">
            <v>0</v>
          </cell>
          <cell r="M2810" t="e">
            <v>#N/A</v>
          </cell>
          <cell r="N2810">
            <v>0</v>
          </cell>
          <cell r="O2810">
            <v>0</v>
          </cell>
        </row>
        <row r="2811">
          <cell r="B2811" t="str">
            <v>3590287</v>
          </cell>
          <cell r="C2811" t="str">
            <v>CONNECTION KIT TH-L 100-145 B2B</v>
          </cell>
          <cell r="D2811" t="str">
            <v>CONNECTION KIT TH-L 100-145 B2B</v>
          </cell>
          <cell r="E2811" t="str">
            <v>CONNECTION KIT TH-L 100-145 B2B</v>
          </cell>
          <cell r="F2811">
            <v>182.53749999999999</v>
          </cell>
          <cell r="G2811">
            <v>193.17</v>
          </cell>
          <cell r="H2811">
            <v>187.90257999999997</v>
          </cell>
          <cell r="I2811">
            <v>184.19675999999998</v>
          </cell>
          <cell r="J2811">
            <v>177.34297999999998</v>
          </cell>
          <cell r="K2811">
            <v>21904.5</v>
          </cell>
          <cell r="L2811">
            <v>13521.9</v>
          </cell>
          <cell r="M2811">
            <v>16535.427039999999</v>
          </cell>
          <cell r="N2811">
            <v>0</v>
          </cell>
          <cell r="O2811">
            <v>0</v>
          </cell>
        </row>
        <row r="2812">
          <cell r="B2812" t="str">
            <v>3590288</v>
          </cell>
          <cell r="C2812" t="str">
            <v>CONNECTION KIT TH-L 65-85 LINE ITALY</v>
          </cell>
          <cell r="D2812" t="str">
            <v>CONNECTION KIT TH-L 65-85 LINE ITALY</v>
          </cell>
          <cell r="E2812" t="str">
            <v>CONNECTION KIT TH-L 65-85 LINE ITALY</v>
          </cell>
          <cell r="F2812" t="str">
            <v>-</v>
          </cell>
          <cell r="G2812" t="str">
            <v>-</v>
          </cell>
          <cell r="H2812" t="e">
            <v>#N/A</v>
          </cell>
          <cell r="I2812">
            <v>0</v>
          </cell>
          <cell r="J2812">
            <v>208.07432</v>
          </cell>
          <cell r="K2812">
            <v>0</v>
          </cell>
          <cell r="L2812">
            <v>0</v>
          </cell>
          <cell r="M2812" t="e">
            <v>#N/A</v>
          </cell>
          <cell r="N2812">
            <v>0</v>
          </cell>
          <cell r="O2812">
            <v>0</v>
          </cell>
        </row>
        <row r="2813">
          <cell r="B2813" t="str">
            <v>3590289</v>
          </cell>
          <cell r="C2813" t="str">
            <v>CONNECTION KIT TH-L 100-145 LINE ITALY</v>
          </cell>
          <cell r="D2813" t="str">
            <v>CONNECTION KIT TH-L 100-145 LINE ITALY</v>
          </cell>
          <cell r="E2813" t="str">
            <v>CONNECTION KIT TH-L 100-145 LINE ITALY</v>
          </cell>
          <cell r="F2813" t="str">
            <v>-</v>
          </cell>
          <cell r="G2813" t="str">
            <v>-</v>
          </cell>
          <cell r="H2813" t="e">
            <v>#N/A</v>
          </cell>
          <cell r="I2813">
            <v>0</v>
          </cell>
          <cell r="J2813">
            <v>239.76643999999999</v>
          </cell>
          <cell r="K2813">
            <v>0</v>
          </cell>
          <cell r="L2813">
            <v>0</v>
          </cell>
          <cell r="M2813" t="e">
            <v>#N/A</v>
          </cell>
          <cell r="N2813">
            <v>0</v>
          </cell>
          <cell r="O2813">
            <v>0</v>
          </cell>
        </row>
        <row r="2814">
          <cell r="B2814" t="str">
            <v>3590290</v>
          </cell>
          <cell r="C2814" t="str">
            <v>CONNECTION KIT TH-L 65-85 B2B ITALY</v>
          </cell>
          <cell r="D2814" t="str">
            <v>CONNECTION KIT TH-L 65-85 B2B ITALY</v>
          </cell>
          <cell r="E2814" t="str">
            <v>CONNECTION KIT TH-L 65-85 B2B ITALY</v>
          </cell>
          <cell r="F2814" t="str">
            <v>-</v>
          </cell>
          <cell r="G2814" t="str">
            <v>-</v>
          </cell>
          <cell r="H2814" t="e">
            <v>#N/A</v>
          </cell>
          <cell r="I2814">
            <v>0</v>
          </cell>
          <cell r="J2814">
            <v>208.55763000000002</v>
          </cell>
          <cell r="K2814">
            <v>0</v>
          </cell>
          <cell r="L2814">
            <v>0</v>
          </cell>
          <cell r="M2814" t="e">
            <v>#N/A</v>
          </cell>
          <cell r="N2814">
            <v>0</v>
          </cell>
          <cell r="O2814">
            <v>0</v>
          </cell>
        </row>
        <row r="2815">
          <cell r="B2815" t="str">
            <v>3590291</v>
          </cell>
          <cell r="C2815" t="str">
            <v>CONNECTION KIT TH-L 100-145 B2B ITALY</v>
          </cell>
          <cell r="D2815" t="str">
            <v>CONNECTION KIT TH-L 100-145 B2B ITALY</v>
          </cell>
          <cell r="E2815" t="str">
            <v>CONNECTION KIT TH-L 100-145 B2B ITALY</v>
          </cell>
          <cell r="F2815" t="str">
            <v>-</v>
          </cell>
          <cell r="G2815" t="str">
            <v>-</v>
          </cell>
          <cell r="H2815" t="e">
            <v>#N/A</v>
          </cell>
          <cell r="I2815">
            <v>0</v>
          </cell>
          <cell r="J2815">
            <v>262.78451000000001</v>
          </cell>
          <cell r="K2815">
            <v>0</v>
          </cell>
          <cell r="L2815">
            <v>0</v>
          </cell>
          <cell r="M2815" t="e">
            <v>#N/A</v>
          </cell>
          <cell r="N2815">
            <v>0</v>
          </cell>
          <cell r="O2815">
            <v>0</v>
          </cell>
        </row>
        <row r="2816">
          <cell r="B2816" t="str">
            <v>3590298</v>
          </cell>
          <cell r="C2816" t="str">
            <v>Газовый фильтр 2" с коннектором ø65</v>
          </cell>
          <cell r="D2816" t="str">
            <v>Газовый фильтр 2" с коннектором ø65</v>
          </cell>
          <cell r="E2816" t="str">
            <v>GAS FILTER 2IN INCL. CONNECTOR DN65</v>
          </cell>
          <cell r="F2816">
            <v>81.156580000000005</v>
          </cell>
          <cell r="G2816">
            <v>70.36</v>
          </cell>
          <cell r="H2816">
            <v>67.683199999999999</v>
          </cell>
          <cell r="I2816">
            <v>62.238189999999996</v>
          </cell>
          <cell r="J2816">
            <v>60.002569999999999</v>
          </cell>
          <cell r="K2816">
            <v>9738.7896000000001</v>
          </cell>
          <cell r="L2816">
            <v>4925.2</v>
          </cell>
          <cell r="M2816">
            <v>5956.1215999999995</v>
          </cell>
          <cell r="N2816">
            <v>0</v>
          </cell>
          <cell r="O2816">
            <v>29238.637345008003</v>
          </cell>
        </row>
        <row r="2817">
          <cell r="B2817" t="str">
            <v>3590299</v>
          </cell>
          <cell r="C2817" t="str">
            <v>Удлинение газовой трубы 2"</v>
          </cell>
          <cell r="D2817" t="str">
            <v>Удлинение газовой трубы 2"</v>
          </cell>
          <cell r="E2817" t="str">
            <v>EXTENSION TUBE GAS 2IN</v>
          </cell>
          <cell r="F2817">
            <v>38.471530000000001</v>
          </cell>
          <cell r="G2817">
            <v>37.229999999999997</v>
          </cell>
          <cell r="H2817">
            <v>35.268149999999999</v>
          </cell>
          <cell r="I2817">
            <v>30.518270000000001</v>
          </cell>
          <cell r="J2817">
            <v>29.114439999999998</v>
          </cell>
          <cell r="K2817">
            <v>4616.5835999999999</v>
          </cell>
          <cell r="L2817">
            <v>2606.1</v>
          </cell>
          <cell r="M2817">
            <v>3103.5972000000002</v>
          </cell>
          <cell r="N2817">
            <v>0</v>
          </cell>
          <cell r="O2817">
            <v>12304.041959664</v>
          </cell>
        </row>
        <row r="2818">
          <cell r="B2818" t="str">
            <v>3590300</v>
          </cell>
          <cell r="C2818" t="str">
            <v>Газовый фильтр 2½"</v>
          </cell>
          <cell r="D2818" t="str">
            <v>Газовый фильтр 2½"</v>
          </cell>
          <cell r="E2818" t="str">
            <v>GAS FILTER DN65</v>
          </cell>
          <cell r="F2818">
            <v>140.15333999999999</v>
          </cell>
          <cell r="G2818">
            <v>119.88</v>
          </cell>
          <cell r="H2818">
            <v>108.90537</v>
          </cell>
          <cell r="I2818">
            <v>108.86895</v>
          </cell>
          <cell r="J2818">
            <v>104.31846</v>
          </cell>
          <cell r="K2818">
            <v>16818.400799999999</v>
          </cell>
          <cell r="L2818">
            <v>8391.6</v>
          </cell>
          <cell r="M2818">
            <v>9583.6725600000009</v>
          </cell>
          <cell r="N2818">
            <v>0</v>
          </cell>
          <cell r="O2818">
            <v>40219.664040192009</v>
          </cell>
        </row>
        <row r="2819">
          <cell r="B2819" t="str">
            <v>3590301</v>
          </cell>
          <cell r="C2819" t="str">
            <v>Удлинение газовой трубы  2½"</v>
          </cell>
          <cell r="D2819" t="str">
            <v>Труба удлинитель для газового фильтра 2½"</v>
          </cell>
          <cell r="E2819" t="str">
            <v>EXTENSION TUBE GAS DN65</v>
          </cell>
          <cell r="F2819">
            <v>53.589399999999998</v>
          </cell>
          <cell r="G2819">
            <v>54.47</v>
          </cell>
          <cell r="H2819">
            <v>57.867630000000005</v>
          </cell>
          <cell r="I2819">
            <v>48.750360000000001</v>
          </cell>
          <cell r="J2819">
            <v>46.035150000000002</v>
          </cell>
          <cell r="K2819">
            <v>6430.7280000000001</v>
          </cell>
          <cell r="L2819">
            <v>3812.9</v>
          </cell>
          <cell r="M2819">
            <v>5092.3514400000004</v>
          </cell>
          <cell r="N2819">
            <v>0</v>
          </cell>
          <cell r="O2819">
            <v>20639.038125888008</v>
          </cell>
        </row>
        <row r="2820">
          <cell r="B2820" t="str">
            <v>3590302</v>
          </cell>
          <cell r="C2820" t="str">
            <v>2ND ISPESL SAFETY VALVE DN100 &gt; 555KW</v>
          </cell>
          <cell r="D2820" t="str">
            <v>2ND ISPESL SAFETY VALVE DN100 &gt; 555KW</v>
          </cell>
          <cell r="E2820" t="str">
            <v>2ND ISPESL SAFETY VALVE DN100 &gt; 555KW</v>
          </cell>
          <cell r="F2820" t="str">
            <v>-</v>
          </cell>
          <cell r="G2820" t="str">
            <v>-</v>
          </cell>
          <cell r="H2820" t="str">
            <v>-</v>
          </cell>
          <cell r="I2820">
            <v>0</v>
          </cell>
          <cell r="J2820">
            <v>47.46302</v>
          </cell>
          <cell r="K2820">
            <v>0</v>
          </cell>
          <cell r="L2820">
            <v>0</v>
          </cell>
          <cell r="M2820">
            <v>0</v>
          </cell>
          <cell r="N2820">
            <v>0</v>
          </cell>
          <cell r="O2820">
            <v>0</v>
          </cell>
        </row>
        <row r="2821">
          <cell r="B2821" t="str">
            <v>3590303</v>
          </cell>
          <cell r="C2821" t="str">
            <v>ISPESL GAS VALVE 2</v>
          </cell>
          <cell r="D2821" t="str">
            <v>ISPESL GAS VALVE 2"</v>
          </cell>
          <cell r="E2821" t="str">
            <v>ISPESL GAS VALVE 2"</v>
          </cell>
          <cell r="F2821" t="str">
            <v>-</v>
          </cell>
          <cell r="G2821" t="str">
            <v>-</v>
          </cell>
          <cell r="H2821" t="e">
            <v>#N/A</v>
          </cell>
          <cell r="I2821">
            <v>0</v>
          </cell>
          <cell r="J2821">
            <v>319.35864000000004</v>
          </cell>
          <cell r="K2821">
            <v>0</v>
          </cell>
          <cell r="L2821">
            <v>0</v>
          </cell>
          <cell r="M2821" t="e">
            <v>#N/A</v>
          </cell>
          <cell r="N2821">
            <v>0</v>
          </cell>
          <cell r="O2821">
            <v>0</v>
          </cell>
        </row>
        <row r="2822">
          <cell r="B2822" t="str">
            <v>3590304</v>
          </cell>
          <cell r="C2822" t="str">
            <v>ISPESL GAS VALVE DN65</v>
          </cell>
          <cell r="D2822" t="str">
            <v>ISPESL GAS VALVE DN65</v>
          </cell>
          <cell r="E2822" t="str">
            <v>ISPESL GAS VALVE DN65</v>
          </cell>
          <cell r="F2822" t="str">
            <v>-</v>
          </cell>
          <cell r="G2822" t="str">
            <v>-</v>
          </cell>
          <cell r="H2822" t="e">
            <v>#N/A</v>
          </cell>
          <cell r="I2822">
            <v>0</v>
          </cell>
          <cell r="J2822">
            <v>595.81421</v>
          </cell>
          <cell r="K2822">
            <v>0</v>
          </cell>
          <cell r="L2822">
            <v>0</v>
          </cell>
          <cell r="M2822" t="e">
            <v>#N/A</v>
          </cell>
          <cell r="N2822">
            <v>0</v>
          </cell>
          <cell r="O2822">
            <v>0</v>
          </cell>
        </row>
        <row r="2823">
          <cell r="B2823" t="str">
            <v>3590305</v>
          </cell>
          <cell r="C2823" t="str">
            <v>TAS GAS VALVE 3/4"</v>
          </cell>
          <cell r="D2823" t="str">
            <v>TAS GAS VALVE 3/4"</v>
          </cell>
          <cell r="E2823" t="str">
            <v>TAS GAS VALVE 3/4"</v>
          </cell>
          <cell r="F2823" t="str">
            <v>-</v>
          </cell>
          <cell r="G2823" t="str">
            <v>-</v>
          </cell>
          <cell r="H2823" t="e">
            <v>#N/A</v>
          </cell>
          <cell r="I2823">
            <v>0</v>
          </cell>
          <cell r="J2823">
            <v>9.4506499999999996</v>
          </cell>
          <cell r="K2823">
            <v>0</v>
          </cell>
          <cell r="L2823">
            <v>0</v>
          </cell>
          <cell r="M2823" t="e">
            <v>#N/A</v>
          </cell>
          <cell r="N2823">
            <v>0</v>
          </cell>
          <cell r="O2823">
            <v>0</v>
          </cell>
        </row>
        <row r="2824">
          <cell r="B2824" t="str">
            <v>3590306</v>
          </cell>
          <cell r="C2824" t="str">
            <v>TAS GAS VALVE 1"</v>
          </cell>
          <cell r="D2824" t="str">
            <v>TAS GAS VALVE 1"</v>
          </cell>
          <cell r="E2824" t="str">
            <v>TAS GAS VALVE 1"</v>
          </cell>
          <cell r="F2824" t="str">
            <v>-</v>
          </cell>
          <cell r="G2824" t="str">
            <v>-</v>
          </cell>
          <cell r="H2824" t="e">
            <v>#N/A</v>
          </cell>
          <cell r="I2824">
            <v>0</v>
          </cell>
          <cell r="J2824">
            <v>21.413119999999999</v>
          </cell>
          <cell r="K2824">
            <v>0</v>
          </cell>
          <cell r="L2824">
            <v>0</v>
          </cell>
          <cell r="M2824" t="e">
            <v>#N/A</v>
          </cell>
          <cell r="N2824">
            <v>0</v>
          </cell>
          <cell r="O2824">
            <v>0</v>
          </cell>
        </row>
        <row r="2825">
          <cell r="B2825" t="str">
            <v>3590307</v>
          </cell>
          <cell r="C2825" t="str">
            <v>FLUE ADAPTER 110MM PARALLEL TH-L 65-120</v>
          </cell>
          <cell r="D2825" t="str">
            <v>FLUE ADAPTER 110MM PARALLEL TH-L 65-120</v>
          </cell>
          <cell r="E2825" t="str">
            <v>FLUE ADAPTER 110MM PARALLEL TH-L 65-120</v>
          </cell>
          <cell r="F2825" t="str">
            <v>-</v>
          </cell>
          <cell r="G2825" t="str">
            <v>-</v>
          </cell>
          <cell r="H2825" t="e">
            <v>#N/A</v>
          </cell>
          <cell r="I2825">
            <v>0</v>
          </cell>
          <cell r="J2825">
            <v>27.437080000000002</v>
          </cell>
          <cell r="K2825">
            <v>0</v>
          </cell>
          <cell r="L2825">
            <v>0</v>
          </cell>
          <cell r="M2825" t="e">
            <v>#N/A</v>
          </cell>
          <cell r="N2825">
            <v>0</v>
          </cell>
          <cell r="O2825">
            <v>0</v>
          </cell>
        </row>
        <row r="2826">
          <cell r="B2826" t="str">
            <v>3590308</v>
          </cell>
          <cell r="C2826" t="str">
            <v>FLUE ADAPTER 125MM PARALLEL TH-L 145</v>
          </cell>
          <cell r="D2826" t="str">
            <v>FLUE ADAPTER 125MM PARALLEL TH-L 145</v>
          </cell>
          <cell r="E2826" t="str">
            <v>FLUE ADAPTER 125MM PARALLEL TH-L 145</v>
          </cell>
          <cell r="F2826" t="str">
            <v>-</v>
          </cell>
          <cell r="G2826" t="str">
            <v>-</v>
          </cell>
          <cell r="H2826" t="e">
            <v>#N/A</v>
          </cell>
          <cell r="I2826">
            <v>0</v>
          </cell>
          <cell r="J2826">
            <v>36.021279999999997</v>
          </cell>
          <cell r="K2826">
            <v>0</v>
          </cell>
          <cell r="L2826">
            <v>0</v>
          </cell>
          <cell r="M2826" t="e">
            <v>#N/A</v>
          </cell>
          <cell r="N2826">
            <v>0</v>
          </cell>
          <cell r="O2826">
            <v>0</v>
          </cell>
        </row>
        <row r="2827">
          <cell r="B2827" t="str">
            <v>3590311</v>
          </cell>
          <cell r="C2827" t="str">
            <v>Защитная решетка на патрубок 100MM</v>
          </cell>
          <cell r="D2827" t="str">
            <v>AIR INLET COVER 100MM TH-L 65-120</v>
          </cell>
          <cell r="E2827" t="str">
            <v>AIR INLET COVER 100MM TH-L 65-120</v>
          </cell>
          <cell r="F2827">
            <v>11.215619999999999</v>
          </cell>
          <cell r="G2827">
            <v>10.8</v>
          </cell>
          <cell r="H2827">
            <v>9.5148500000000009</v>
          </cell>
          <cell r="I2827">
            <v>9.472430000000001</v>
          </cell>
          <cell r="J2827">
            <v>9.5465199999999992</v>
          </cell>
          <cell r="K2827">
            <v>1345.8743999999999</v>
          </cell>
          <cell r="L2827">
            <v>756</v>
          </cell>
          <cell r="M2827">
            <v>837.30680000000007</v>
          </cell>
          <cell r="N2827">
            <v>0</v>
          </cell>
          <cell r="O2827">
            <v>0</v>
          </cell>
        </row>
        <row r="2828">
          <cell r="B2828" t="str">
            <v>3590312</v>
          </cell>
          <cell r="C2828" t="str">
            <v>Решетка забора воздуха R40/150</v>
          </cell>
          <cell r="D2828" t="str">
            <v>AIR INLET COVER 130MM TH-L 145</v>
          </cell>
          <cell r="E2828" t="str">
            <v>AIR INLET COVER 130MM TH-L 145</v>
          </cell>
          <cell r="F2828">
            <v>15.930399999999999</v>
          </cell>
          <cell r="G2828">
            <v>15.11</v>
          </cell>
          <cell r="H2828">
            <v>13.631810000000002</v>
          </cell>
          <cell r="I2828">
            <v>13.574590000000001</v>
          </cell>
          <cell r="J2828">
            <v>13.6609</v>
          </cell>
          <cell r="K2828">
            <v>1911.6479999999999</v>
          </cell>
          <cell r="L2828">
            <v>1057.7</v>
          </cell>
          <cell r="M2828">
            <v>1199.5992800000001</v>
          </cell>
          <cell r="N2828">
            <v>0</v>
          </cell>
          <cell r="O2828">
            <v>0</v>
          </cell>
        </row>
        <row r="2829">
          <cell r="B2829" t="str">
            <v>3590313</v>
          </cell>
          <cell r="C2829" t="str">
            <v>Комплект для отвода дымовых газов каскад</v>
          </cell>
          <cell r="D2829" t="str">
            <v>Комплект установки каскадный диаметр коллектора 150</v>
          </cell>
          <cell r="E2829" t="str">
            <v>CASCADE FLUE KIT BASIC DN150 LINE</v>
          </cell>
          <cell r="F2829">
            <v>274.77487000000002</v>
          </cell>
          <cell r="G2829">
            <v>274.77</v>
          </cell>
          <cell r="H2829">
            <v>249.11166</v>
          </cell>
          <cell r="I2829">
            <v>247.19392999999999</v>
          </cell>
          <cell r="J2829">
            <v>246.80203</v>
          </cell>
          <cell r="K2829">
            <v>32972.984400000001</v>
          </cell>
          <cell r="L2829">
            <v>19233.899999999998</v>
          </cell>
          <cell r="M2829">
            <v>21921.826079999999</v>
          </cell>
          <cell r="N2829">
            <v>0</v>
          </cell>
          <cell r="O2829">
            <v>0</v>
          </cell>
        </row>
        <row r="2830">
          <cell r="B2830" t="str">
            <v>3590314</v>
          </cell>
          <cell r="C2830" t="str">
            <v>CASCADE FLUE KIT EXTENSION DN150 LINE</v>
          </cell>
          <cell r="D2830" t="str">
            <v>CASCADE FLUE KIT EXTENSION DN150 LINE</v>
          </cell>
          <cell r="E2830" t="str">
            <v>CASCADE FLUE KIT EXTENSION DN150 LINE</v>
          </cell>
          <cell r="F2830" t="str">
            <v>-</v>
          </cell>
          <cell r="G2830" t="str">
            <v>-</v>
          </cell>
          <cell r="H2830" t="e">
            <v>#N/A</v>
          </cell>
          <cell r="I2830">
            <v>0</v>
          </cell>
          <cell r="J2830">
            <v>102.62289</v>
          </cell>
          <cell r="K2830">
            <v>0</v>
          </cell>
          <cell r="L2830">
            <v>0</v>
          </cell>
          <cell r="M2830" t="e">
            <v>#N/A</v>
          </cell>
          <cell r="N2830">
            <v>0</v>
          </cell>
          <cell r="O2830">
            <v>0</v>
          </cell>
        </row>
        <row r="2831">
          <cell r="B2831" t="str">
            <v>3590315</v>
          </cell>
          <cell r="C2831" t="str">
            <v>Комплект для отвода дымовых газов DN200</v>
          </cell>
          <cell r="D2831" t="str">
            <v>CASCADE FLUE KIT BASIC DN200 LINE</v>
          </cell>
          <cell r="E2831" t="str">
            <v>CASCADE FLUE KIT BASIC DN200 LINE</v>
          </cell>
          <cell r="F2831">
            <v>323.15363000000002</v>
          </cell>
          <cell r="G2831">
            <v>323.14999999999998</v>
          </cell>
          <cell r="H2831">
            <v>300.94639999999998</v>
          </cell>
          <cell r="I2831">
            <v>299.10978999999998</v>
          </cell>
          <cell r="J2831">
            <v>297.15843000000001</v>
          </cell>
          <cell r="K2831">
            <v>38778.435600000004</v>
          </cell>
          <cell r="L2831">
            <v>22620.5</v>
          </cell>
          <cell r="M2831">
            <v>26483.283199999998</v>
          </cell>
          <cell r="N2831">
            <v>0</v>
          </cell>
          <cell r="O2831">
            <v>0</v>
          </cell>
        </row>
        <row r="2832">
          <cell r="B2832" t="str">
            <v>3590316</v>
          </cell>
          <cell r="C2832" t="str">
            <v>Комплект для отвода DN200 (дополнит)</v>
          </cell>
          <cell r="D2832" t="str">
            <v>CASCADE FLUE KIT EXTENSION DN200 LINE</v>
          </cell>
          <cell r="E2832" t="str">
            <v>CASCADE FLUE KIT EXTENSION DN200 LINE</v>
          </cell>
          <cell r="F2832">
            <v>139.38</v>
          </cell>
          <cell r="G2832">
            <v>146.61000000000001</v>
          </cell>
          <cell r="H2832">
            <v>134.97021999999998</v>
          </cell>
          <cell r="I2832">
            <v>134.49128000000002</v>
          </cell>
          <cell r="J2832">
            <v>133.48166000000001</v>
          </cell>
          <cell r="K2832">
            <v>16725.599999999999</v>
          </cell>
          <cell r="L2832">
            <v>10262.700000000001</v>
          </cell>
          <cell r="M2832">
            <v>11877.379359999999</v>
          </cell>
          <cell r="N2832">
            <v>0</v>
          </cell>
          <cell r="O2832">
            <v>0</v>
          </cell>
        </row>
        <row r="2833">
          <cell r="B2833" t="str">
            <v>3590317</v>
          </cell>
          <cell r="C2833" t="str">
            <v>CASCADE FLUE KIT BASIC DN150 B2B</v>
          </cell>
          <cell r="D2833" t="str">
            <v>CASCADE FLUE KIT BASIC DN150 B2B</v>
          </cell>
          <cell r="E2833" t="str">
            <v>CASCADE FLUE KIT BASIC DN150 B2B</v>
          </cell>
          <cell r="F2833" t="str">
            <v>-</v>
          </cell>
          <cell r="G2833" t="str">
            <v>-</v>
          </cell>
          <cell r="H2833" t="e">
            <v>#N/A</v>
          </cell>
          <cell r="I2833">
            <v>0</v>
          </cell>
          <cell r="J2833">
            <v>234.75817999999998</v>
          </cell>
          <cell r="K2833">
            <v>0</v>
          </cell>
          <cell r="L2833">
            <v>0</v>
          </cell>
          <cell r="M2833" t="e">
            <v>#N/A</v>
          </cell>
          <cell r="N2833">
            <v>0</v>
          </cell>
          <cell r="O2833">
            <v>0</v>
          </cell>
        </row>
        <row r="2834">
          <cell r="B2834" t="str">
            <v>3590318</v>
          </cell>
          <cell r="C2834" t="str">
            <v>CASCADE FLUE KIT EXTENSION DN150 B2B</v>
          </cell>
          <cell r="D2834" t="str">
            <v>CASCADE FLUE KIT EXTENSION DN150 B2B</v>
          </cell>
          <cell r="E2834" t="str">
            <v>CASCADE FLUE KIT EXTENSION DN150 B2B</v>
          </cell>
          <cell r="F2834" t="str">
            <v>-</v>
          </cell>
          <cell r="G2834" t="str">
            <v>-</v>
          </cell>
          <cell r="H2834" t="e">
            <v>#N/A</v>
          </cell>
          <cell r="I2834">
            <v>0</v>
          </cell>
          <cell r="J2834">
            <v>198.65548999999999</v>
          </cell>
          <cell r="K2834">
            <v>0</v>
          </cell>
          <cell r="L2834">
            <v>0</v>
          </cell>
          <cell r="M2834" t="e">
            <v>#N/A</v>
          </cell>
          <cell r="N2834">
            <v>0</v>
          </cell>
          <cell r="O2834">
            <v>0</v>
          </cell>
        </row>
        <row r="2835">
          <cell r="B2835" t="str">
            <v>3590319</v>
          </cell>
          <cell r="C2835" t="str">
            <v>CASCADE FLUE KIT BASIC DN200 B2B</v>
          </cell>
          <cell r="D2835" t="str">
            <v>CASCADE FLUE KIT BASIC DN200 B2B</v>
          </cell>
          <cell r="E2835" t="str">
            <v>CASCADE FLUE KIT BASIC DN200 B2B</v>
          </cell>
          <cell r="F2835">
            <v>287.97999999999996</v>
          </cell>
          <cell r="G2835">
            <v>293.24</v>
          </cell>
          <cell r="H2835">
            <v>289.79672999999997</v>
          </cell>
          <cell r="I2835">
            <v>287.16961000000003</v>
          </cell>
          <cell r="J2835">
            <v>289.26567</v>
          </cell>
          <cell r="K2835">
            <v>34557.599999999999</v>
          </cell>
          <cell r="L2835">
            <v>20526.8</v>
          </cell>
          <cell r="M2835">
            <v>25502.112239999999</v>
          </cell>
          <cell r="N2835">
            <v>0</v>
          </cell>
          <cell r="O2835">
            <v>0</v>
          </cell>
        </row>
        <row r="2836">
          <cell r="B2836" t="str">
            <v>3590320</v>
          </cell>
          <cell r="C2836" t="str">
            <v>CASCADE FLUE KIT EXTENSION DN200 B2B</v>
          </cell>
          <cell r="D2836" t="str">
            <v>CASCADE FLUE KIT EXTENSION DN200 B2B</v>
          </cell>
          <cell r="E2836" t="str">
            <v>CASCADE FLUE KIT EXTENSION DN200 B2B</v>
          </cell>
          <cell r="F2836">
            <v>259.62333000000001</v>
          </cell>
          <cell r="G2836">
            <v>261.27999999999997</v>
          </cell>
          <cell r="H2836">
            <v>260.48813999999999</v>
          </cell>
          <cell r="I2836">
            <v>257.80247000000003</v>
          </cell>
          <cell r="J2836">
            <v>259.80411000000004</v>
          </cell>
          <cell r="K2836">
            <v>31154.799600000002</v>
          </cell>
          <cell r="L2836">
            <v>18289.599999999999</v>
          </cell>
          <cell r="M2836">
            <v>22922.956320000001</v>
          </cell>
          <cell r="N2836">
            <v>0</v>
          </cell>
          <cell r="O2836">
            <v>0</v>
          </cell>
        </row>
        <row r="2837">
          <cell r="B2837" t="str">
            <v>3590321</v>
          </cell>
          <cell r="C2837" t="str">
            <v>ADAPTER FOR CASCADE CONNECTION TH-L 145</v>
          </cell>
          <cell r="D2837" t="str">
            <v>ADAPTER FOR CASCADE CONNECTION TH-L 145</v>
          </cell>
          <cell r="E2837" t="str">
            <v>ADAPTER FOR CASCADE CONNECTION TH-L 145</v>
          </cell>
          <cell r="F2837">
            <v>21.210519999999999</v>
          </cell>
          <cell r="G2837">
            <v>22.08</v>
          </cell>
          <cell r="H2837">
            <v>19.94961</v>
          </cell>
          <cell r="I2837">
            <v>19.744899999999998</v>
          </cell>
          <cell r="J2837">
            <v>20.154030000000002</v>
          </cell>
          <cell r="K2837">
            <v>2545.2624000000001</v>
          </cell>
          <cell r="L2837">
            <v>1545.6</v>
          </cell>
          <cell r="M2837">
            <v>1755.5656799999999</v>
          </cell>
          <cell r="N2837">
            <v>0</v>
          </cell>
          <cell r="O2837">
            <v>0</v>
          </cell>
        </row>
        <row r="2838">
          <cell r="B2838" t="str">
            <v>3318284</v>
          </cell>
          <cell r="C2838" t="str">
            <v>Пульт управления ВМ8</v>
          </cell>
          <cell r="D2838" t="str">
            <v>Пульт управления ВМ8 
Датчик комнатной температуры для дистанционного управления программами регуляторов
Подключается только к контроллеру Е8.5064, применяется как дополнительное устройство регулирования</v>
          </cell>
          <cell r="E2838" t="str">
            <v>CONTROLLO REMOTO BM 8</v>
          </cell>
          <cell r="F2838">
            <v>59.834650000000003</v>
          </cell>
          <cell r="G2838">
            <v>59.83</v>
          </cell>
          <cell r="H2838">
            <v>59.834650000000003</v>
          </cell>
          <cell r="I2838">
            <v>59.834649999999996</v>
          </cell>
          <cell r="J2838">
            <v>59.834650000000003</v>
          </cell>
          <cell r="K2838">
            <v>7180.1580000000004</v>
          </cell>
          <cell r="L2838">
            <v>4188.0999999999995</v>
          </cell>
          <cell r="M2838">
            <v>5265.4492</v>
          </cell>
          <cell r="N2838">
            <v>0</v>
          </cell>
          <cell r="O2838">
            <v>19316.022861408004</v>
          </cell>
        </row>
        <row r="2839">
          <cell r="B2839" t="str">
            <v>3318285</v>
          </cell>
          <cell r="C2839" t="str">
            <v>Комплект из трех запорных кранов (подача, возврат, газ)</v>
          </cell>
          <cell r="D2839" t="str">
            <v>Комплект из трех запорных кранов (подача, возврат, газ)</v>
          </cell>
          <cell r="E2839" t="str">
            <v>KIT 3 TAPS (PI)</v>
          </cell>
          <cell r="F2839" t="str">
            <v>-</v>
          </cell>
          <cell r="G2839" t="str">
            <v>-</v>
          </cell>
          <cell r="H2839" t="e">
            <v>#N/A</v>
          </cell>
          <cell r="I2839">
            <v>0</v>
          </cell>
          <cell r="J2839">
            <v>9.7726399999999991</v>
          </cell>
          <cell r="K2839">
            <v>0</v>
          </cell>
          <cell r="L2839">
            <v>0</v>
          </cell>
          <cell r="M2839" t="e">
            <v>#N/A</v>
          </cell>
          <cell r="N2839">
            <v>0</v>
          </cell>
          <cell r="O2839">
            <v>0</v>
          </cell>
        </row>
        <row r="2840">
          <cell r="B2840" t="str">
            <v>3318298</v>
          </cell>
          <cell r="C2840" t="str">
            <v>Clima remote control беспроводной</v>
          </cell>
          <cell r="D2840" t="str">
            <v>Дистанционное устройство управления CHX</v>
          </cell>
          <cell r="E2840" t="str">
            <v>REMOTE CONTROL WIRED CHX</v>
          </cell>
          <cell r="F2840">
            <v>31.858239999999999</v>
          </cell>
          <cell r="G2840">
            <v>31.86</v>
          </cell>
          <cell r="H2840">
            <v>31.858240000000002</v>
          </cell>
          <cell r="I2840">
            <v>31.858239999999995</v>
          </cell>
          <cell r="J2840">
            <v>31.858240000000002</v>
          </cell>
          <cell r="K2840">
            <v>3822.9887999999996</v>
          </cell>
          <cell r="L2840">
            <v>2230.1999999999998</v>
          </cell>
          <cell r="M2840">
            <v>2803.5251200000002</v>
          </cell>
          <cell r="N2840">
            <v>0</v>
          </cell>
          <cell r="O2840">
            <v>0</v>
          </cell>
        </row>
        <row r="2841">
          <cell r="B2841" t="str">
            <v>3318300</v>
          </cell>
          <cell r="C2841" t="str">
            <v>Хронотермостат беспроводной</v>
          </cell>
          <cell r="D2841" t="str">
            <v>Хронотермостат беспроводной</v>
          </cell>
          <cell r="E2841" t="str">
            <v>ROOM THERMOSTAT CHX</v>
          </cell>
          <cell r="F2841">
            <v>4.11253125</v>
          </cell>
          <cell r="G2841">
            <v>7.05</v>
          </cell>
          <cell r="H2841">
            <v>5.6079971590909095</v>
          </cell>
          <cell r="I2841">
            <v>5.8059264705882354</v>
          </cell>
          <cell r="J2841">
            <v>6.58005</v>
          </cell>
          <cell r="K2841">
            <v>493.50375000000003</v>
          </cell>
          <cell r="L2841">
            <v>493.5</v>
          </cell>
          <cell r="M2841">
            <v>493.50375000000003</v>
          </cell>
          <cell r="N2841">
            <v>0</v>
          </cell>
          <cell r="O2841">
            <v>0</v>
          </cell>
        </row>
        <row r="2842">
          <cell r="B2842" t="str">
            <v>3590326</v>
          </cell>
          <cell r="C2842" t="str">
            <v>VAL. SICUR. 3 BAR 65-85</v>
          </cell>
          <cell r="D2842" t="str">
            <v>Предохранительный клапан 3 бара</v>
          </cell>
          <cell r="E2842" t="str">
            <v>SAFETY VALVE TÜV 3 BAR TH-L 65-85</v>
          </cell>
          <cell r="F2842">
            <v>29.212969999999999</v>
          </cell>
          <cell r="G2842">
            <v>29.21</v>
          </cell>
          <cell r="H2842">
            <v>24.82938</v>
          </cell>
          <cell r="I2842">
            <v>24.217100000000002</v>
          </cell>
          <cell r="J2842">
            <v>24.13898</v>
          </cell>
          <cell r="K2842">
            <v>3505.5563999999999</v>
          </cell>
          <cell r="L2842">
            <v>2044.7</v>
          </cell>
          <cell r="M2842">
            <v>2184.9854399999999</v>
          </cell>
          <cell r="N2842">
            <v>0</v>
          </cell>
          <cell r="O2842">
            <v>0</v>
          </cell>
        </row>
        <row r="2843">
          <cell r="B2843" t="str">
            <v>3590327</v>
          </cell>
          <cell r="C2843" t="str">
            <v>VAL. SICUR. 4 BAR 65-85</v>
          </cell>
          <cell r="D2843" t="str">
            <v xml:space="preserve">Предохранительный клапан 4 бара </v>
          </cell>
          <cell r="E2843" t="str">
            <v>SAFETY VALVE TÜV 4 BAR TH-L 65-85</v>
          </cell>
          <cell r="F2843" t="str">
            <v>-</v>
          </cell>
          <cell r="G2843" t="str">
            <v>-</v>
          </cell>
          <cell r="H2843" t="e">
            <v>#N/A</v>
          </cell>
          <cell r="I2843">
            <v>0</v>
          </cell>
          <cell r="J2843">
            <v>70.66</v>
          </cell>
          <cell r="K2843">
            <v>0</v>
          </cell>
          <cell r="L2843">
            <v>0</v>
          </cell>
          <cell r="M2843" t="e">
            <v>#N/A</v>
          </cell>
          <cell r="N2843">
            <v>0</v>
          </cell>
          <cell r="O2843">
            <v>0</v>
          </cell>
        </row>
        <row r="2844">
          <cell r="B2844" t="str">
            <v>3590328</v>
          </cell>
          <cell r="C2844" t="str">
            <v>VAL. SICUR. 5 BAR 65-85</v>
          </cell>
          <cell r="D2844" t="str">
            <v xml:space="preserve">Предохранительный клапан 5 бара </v>
          </cell>
          <cell r="E2844" t="str">
            <v>SAFETY VALVE TÜV 5 BAR TH-L 65-85</v>
          </cell>
          <cell r="F2844" t="str">
            <v>-</v>
          </cell>
          <cell r="G2844" t="str">
            <v>-</v>
          </cell>
          <cell r="H2844" t="e">
            <v>#N/A</v>
          </cell>
          <cell r="I2844">
            <v>0</v>
          </cell>
          <cell r="J2844">
            <v>82.513329999999996</v>
          </cell>
          <cell r="K2844">
            <v>0</v>
          </cell>
          <cell r="L2844">
            <v>0</v>
          </cell>
          <cell r="M2844" t="e">
            <v>#N/A</v>
          </cell>
          <cell r="N2844">
            <v>0</v>
          </cell>
          <cell r="O2844">
            <v>0</v>
          </cell>
        </row>
        <row r="2845">
          <cell r="B2845" t="str">
            <v>3590329</v>
          </cell>
          <cell r="C2845" t="str">
            <v>Предохранительный клапан 6 Бар</v>
          </cell>
          <cell r="D2845" t="str">
            <v xml:space="preserve">Предохранительный клапан 6 Бар </v>
          </cell>
          <cell r="E2845" t="str">
            <v>SAFETY VALVE TÜV 6 BAR TH-L 65-85</v>
          </cell>
          <cell r="F2845">
            <v>117.25</v>
          </cell>
          <cell r="G2845">
            <v>124.23</v>
          </cell>
          <cell r="H2845">
            <v>88.949759999999998</v>
          </cell>
          <cell r="I2845">
            <v>85.294899999999998</v>
          </cell>
          <cell r="J2845">
            <v>86.408550000000005</v>
          </cell>
          <cell r="K2845">
            <v>14070</v>
          </cell>
          <cell r="L2845">
            <v>8696.1</v>
          </cell>
          <cell r="M2845">
            <v>7827.57888</v>
          </cell>
          <cell r="N2845">
            <v>0</v>
          </cell>
          <cell r="O2845">
            <v>0</v>
          </cell>
        </row>
        <row r="2846">
          <cell r="B2846" t="str">
            <v>3590330</v>
          </cell>
          <cell r="C2846" t="str">
            <v>Предохранительный клапан 3 BAR</v>
          </cell>
          <cell r="D2846" t="str">
            <v>Группа гидравлической безопасности 3 бар</v>
          </cell>
          <cell r="E2846" t="str">
            <v>SAFETY VALVE TUV 3 BAR TH-L 100-145</v>
          </cell>
          <cell r="F2846">
            <v>33.640709999999999</v>
          </cell>
          <cell r="G2846">
            <v>34.58</v>
          </cell>
          <cell r="H2846">
            <v>31.400840000000002</v>
          </cell>
          <cell r="I2846">
            <v>30.266370000000002</v>
          </cell>
          <cell r="J2846">
            <v>29.618029999999997</v>
          </cell>
          <cell r="K2846">
            <v>4036.8852000000002</v>
          </cell>
          <cell r="L2846">
            <v>2420.6</v>
          </cell>
          <cell r="M2846">
            <v>2763.2739200000001</v>
          </cell>
          <cell r="N2846">
            <v>0</v>
          </cell>
          <cell r="O2846">
            <v>0</v>
          </cell>
        </row>
        <row r="2847">
          <cell r="B2847" t="str">
            <v>3590331</v>
          </cell>
          <cell r="C2847" t="str">
            <v>VAL. SICUR. 4 BAR 100-145</v>
          </cell>
          <cell r="D2847" t="str">
            <v xml:space="preserve">Предохранительный клапан 4 бара </v>
          </cell>
          <cell r="E2847" t="str">
            <v>SAFETY VALVE TUV 4 BAR TH-L 100-145</v>
          </cell>
          <cell r="F2847" t="str">
            <v>-</v>
          </cell>
          <cell r="G2847" t="str">
            <v>-</v>
          </cell>
          <cell r="H2847" t="e">
            <v>#N/A</v>
          </cell>
          <cell r="I2847">
            <v>0</v>
          </cell>
          <cell r="J2847">
            <v>94.047499999999999</v>
          </cell>
          <cell r="K2847">
            <v>0</v>
          </cell>
          <cell r="L2847">
            <v>0</v>
          </cell>
          <cell r="M2847" t="e">
            <v>#N/A</v>
          </cell>
          <cell r="N2847">
            <v>0</v>
          </cell>
          <cell r="O2847">
            <v>0</v>
          </cell>
        </row>
        <row r="2848">
          <cell r="B2848" t="str">
            <v>3590332</v>
          </cell>
          <cell r="C2848" t="str">
            <v>VAL. SICUR. 5 BAR 100-145</v>
          </cell>
          <cell r="D2848" t="str">
            <v xml:space="preserve">Предохранительный клапан 5 бара </v>
          </cell>
          <cell r="E2848" t="str">
            <v>SAFETY VALVE TUV 5 BAR TH-L 100-145</v>
          </cell>
          <cell r="F2848" t="str">
            <v>-</v>
          </cell>
          <cell r="G2848" t="str">
            <v>-</v>
          </cell>
          <cell r="H2848" t="e">
            <v>#N/A</v>
          </cell>
          <cell r="I2848">
            <v>0</v>
          </cell>
          <cell r="J2848">
            <v>85.444999999999993</v>
          </cell>
          <cell r="K2848">
            <v>0</v>
          </cell>
          <cell r="L2848">
            <v>0</v>
          </cell>
          <cell r="M2848" t="e">
            <v>#N/A</v>
          </cell>
          <cell r="N2848">
            <v>0</v>
          </cell>
          <cell r="O2848">
            <v>0</v>
          </cell>
        </row>
        <row r="2849">
          <cell r="B2849" t="str">
            <v>3590333</v>
          </cell>
          <cell r="C2849" t="str">
            <v>VAL- SICUR. 6 BAR 100-145</v>
          </cell>
          <cell r="D2849" t="str">
            <v xml:space="preserve">Предохранительный клапан 6 Бар </v>
          </cell>
          <cell r="E2849" t="str">
            <v>SAFETY VALVE TUV 6 BAR TH-L 100-145</v>
          </cell>
          <cell r="F2849" t="str">
            <v>-</v>
          </cell>
          <cell r="G2849" t="str">
            <v>-</v>
          </cell>
          <cell r="H2849" t="e">
            <v>#N/A</v>
          </cell>
          <cell r="I2849">
            <v>0</v>
          </cell>
          <cell r="J2849">
            <v>100.53880000000001</v>
          </cell>
          <cell r="K2849">
            <v>0</v>
          </cell>
          <cell r="L2849">
            <v>0</v>
          </cell>
          <cell r="M2849" t="e">
            <v>#N/A</v>
          </cell>
          <cell r="N2849">
            <v>0</v>
          </cell>
          <cell r="O2849">
            <v>0</v>
          </cell>
        </row>
        <row r="2850">
          <cell r="B2850" t="str">
            <v>3590334</v>
          </cell>
          <cell r="C2850" t="str">
            <v>RUBINETTI CHIUSURA TH 65-85</v>
          </cell>
          <cell r="D2850" t="str">
            <v>Комплект запорных вентилей</v>
          </cell>
          <cell r="E2850" t="str">
            <v>SHUT OFF VALVE KIT TH-L 65-85</v>
          </cell>
          <cell r="F2850" t="str">
            <v>-</v>
          </cell>
          <cell r="G2850" t="str">
            <v>-</v>
          </cell>
          <cell r="H2850" t="e">
            <v>#N/A</v>
          </cell>
          <cell r="I2850">
            <v>0</v>
          </cell>
          <cell r="J2850">
            <v>35.89846</v>
          </cell>
          <cell r="K2850">
            <v>0</v>
          </cell>
          <cell r="L2850">
            <v>0</v>
          </cell>
          <cell r="M2850" t="e">
            <v>#N/A</v>
          </cell>
          <cell r="N2850">
            <v>0</v>
          </cell>
          <cell r="O2850">
            <v>0</v>
          </cell>
        </row>
        <row r="2851">
          <cell r="B2851" t="str">
            <v>3590335</v>
          </cell>
          <cell r="C2851" t="str">
            <v>Комплект запорных кранов</v>
          </cell>
          <cell r="D2851" t="str">
            <v>Набор запорных кранов
В комплекте: 2 крана подачи/возврата контура ГВС, газовый кран</v>
          </cell>
          <cell r="E2851" t="str">
            <v>SHUT OFF VALVE KIT TH-L 100-145</v>
          </cell>
          <cell r="F2851">
            <v>80.800030000000007</v>
          </cell>
          <cell r="G2851">
            <v>73.180000000000007</v>
          </cell>
          <cell r="H2851">
            <v>67.285629999999998</v>
          </cell>
          <cell r="I2851">
            <v>62.799019999999999</v>
          </cell>
          <cell r="J2851">
            <v>62.988430000000001</v>
          </cell>
          <cell r="K2851">
            <v>9696.0036</v>
          </cell>
          <cell r="L2851">
            <v>5122.6000000000004</v>
          </cell>
          <cell r="M2851">
            <v>5921.13544</v>
          </cell>
          <cell r="N2851">
            <v>0</v>
          </cell>
          <cell r="O2851">
            <v>0</v>
          </cell>
        </row>
        <row r="2852">
          <cell r="B2852" t="str">
            <v>3590336</v>
          </cell>
          <cell r="C2852" t="str">
            <v>VAL. SICUREZZA ISPESL 4.5 BAR TH 65-85</v>
          </cell>
          <cell r="D2852" t="str">
            <v>SAFETY KIT ISPESL 4.5 BAR TH-L 65-85</v>
          </cell>
          <cell r="E2852" t="str">
            <v>SAFETY KIT ISPESL 4.5 BAR TH-L 65-85</v>
          </cell>
          <cell r="F2852" t="str">
            <v>-</v>
          </cell>
          <cell r="G2852" t="str">
            <v>-</v>
          </cell>
          <cell r="H2852" t="str">
            <v>-</v>
          </cell>
          <cell r="I2852">
            <v>0</v>
          </cell>
          <cell r="J2852">
            <v>125.08499</v>
          </cell>
          <cell r="K2852">
            <v>0</v>
          </cell>
          <cell r="L2852">
            <v>0</v>
          </cell>
          <cell r="M2852">
            <v>0</v>
          </cell>
          <cell r="N2852">
            <v>0</v>
          </cell>
          <cell r="O2852">
            <v>0</v>
          </cell>
        </row>
        <row r="2853">
          <cell r="B2853" t="str">
            <v>3590337</v>
          </cell>
          <cell r="C2853" t="str">
            <v>VAL. SICUREZZA ISPESL 4.5 BAR TH 100-145</v>
          </cell>
          <cell r="D2853" t="str">
            <v>SAFETY KIT ISPESL 4.5 BAR TH-L 100-145</v>
          </cell>
          <cell r="E2853" t="str">
            <v>SAFETY KIT ISPESL 4.5 BAR TH-L 100-145</v>
          </cell>
          <cell r="F2853" t="str">
            <v>-</v>
          </cell>
          <cell r="G2853" t="str">
            <v>-</v>
          </cell>
          <cell r="H2853" t="str">
            <v>-</v>
          </cell>
          <cell r="I2853">
            <v>0</v>
          </cell>
          <cell r="J2853">
            <v>121.36157</v>
          </cell>
          <cell r="K2853">
            <v>0</v>
          </cell>
          <cell r="L2853">
            <v>0</v>
          </cell>
          <cell r="M2853">
            <v>0</v>
          </cell>
          <cell r="N2853">
            <v>0</v>
          </cell>
          <cell r="O2853">
            <v>0</v>
          </cell>
        </row>
        <row r="2854">
          <cell r="B2854" t="str">
            <v>3590338</v>
          </cell>
          <cell r="C2854" t="str">
            <v>VIC THISION L 65 - 85</v>
          </cell>
          <cell r="D2854" t="str">
            <v>ISPESL GAS VALVE KIT TH-L 65-85</v>
          </cell>
          <cell r="E2854" t="str">
            <v>ISPESL GAS VALVE KIT TH-L 65-85</v>
          </cell>
          <cell r="F2854" t="str">
            <v>-</v>
          </cell>
          <cell r="G2854" t="str">
            <v>-</v>
          </cell>
          <cell r="H2854" t="e">
            <v>#N/A</v>
          </cell>
          <cell r="I2854">
            <v>0</v>
          </cell>
          <cell r="J2854">
            <v>172.53832999999997</v>
          </cell>
          <cell r="K2854">
            <v>0</v>
          </cell>
          <cell r="L2854">
            <v>0</v>
          </cell>
          <cell r="M2854" t="e">
            <v>#N/A</v>
          </cell>
          <cell r="N2854">
            <v>0</v>
          </cell>
          <cell r="O2854">
            <v>0</v>
          </cell>
        </row>
        <row r="2855">
          <cell r="B2855" t="str">
            <v>3590339</v>
          </cell>
          <cell r="C2855" t="str">
            <v>VIC THISION L 100 - 145</v>
          </cell>
          <cell r="D2855" t="str">
            <v>ISPESL GAS VALVE KIT TH-L 100-145</v>
          </cell>
          <cell r="E2855" t="str">
            <v>ISPESL GAS VALVE KIT TH-L 100-145</v>
          </cell>
          <cell r="F2855" t="str">
            <v>-</v>
          </cell>
          <cell r="G2855" t="str">
            <v>-</v>
          </cell>
          <cell r="H2855" t="e">
            <v>#N/A</v>
          </cell>
          <cell r="I2855">
            <v>0</v>
          </cell>
          <cell r="J2855">
            <v>172.43662</v>
          </cell>
          <cell r="K2855">
            <v>0</v>
          </cell>
          <cell r="L2855">
            <v>0</v>
          </cell>
          <cell r="M2855" t="e">
            <v>#N/A</v>
          </cell>
          <cell r="N2855">
            <v>0</v>
          </cell>
          <cell r="O2855">
            <v>0</v>
          </cell>
        </row>
        <row r="2856">
          <cell r="B2856" t="str">
            <v>3590342</v>
          </cell>
          <cell r="C2856" t="str">
            <v>ISOLA. COMP. IDR. TH 65-85</v>
          </cell>
          <cell r="D2856" t="str">
            <v>Термоизоляция гидравлического разделителя AX125</v>
          </cell>
          <cell r="E2856" t="str">
            <v>INSULATION FOR SPIROCROSS AX125</v>
          </cell>
          <cell r="F2856" t="str">
            <v>-</v>
          </cell>
          <cell r="G2856" t="str">
            <v>-</v>
          </cell>
          <cell r="H2856" t="e">
            <v>#N/A</v>
          </cell>
          <cell r="I2856">
            <v>0</v>
          </cell>
          <cell r="J2856">
            <v>31.179209999999998</v>
          </cell>
          <cell r="K2856">
            <v>0</v>
          </cell>
          <cell r="L2856">
            <v>0</v>
          </cell>
          <cell r="M2856" t="e">
            <v>#N/A</v>
          </cell>
          <cell r="N2856">
            <v>0</v>
          </cell>
          <cell r="O2856">
            <v>0</v>
          </cell>
        </row>
        <row r="2857">
          <cell r="B2857" t="str">
            <v>3590343</v>
          </cell>
          <cell r="C2857" t="str">
            <v>ISOLA. COMP. IDR. TH 100-145</v>
          </cell>
          <cell r="D2857" t="str">
            <v>Термоизоляция гидравлического разделителя AX150</v>
          </cell>
          <cell r="E2857" t="str">
            <v>INSULATION FOR SPIROCROSS AX150</v>
          </cell>
          <cell r="F2857" t="str">
            <v>-</v>
          </cell>
          <cell r="G2857" t="str">
            <v>-</v>
          </cell>
          <cell r="H2857" t="e">
            <v>#N/A</v>
          </cell>
          <cell r="I2857">
            <v>0</v>
          </cell>
          <cell r="J2857">
            <v>31.179209999999998</v>
          </cell>
          <cell r="K2857">
            <v>0</v>
          </cell>
          <cell r="L2857">
            <v>0</v>
          </cell>
          <cell r="M2857" t="e">
            <v>#N/A</v>
          </cell>
          <cell r="N2857">
            <v>0</v>
          </cell>
          <cell r="O2857">
            <v>0</v>
          </cell>
        </row>
        <row r="2858">
          <cell r="B2858" t="str">
            <v>3590344</v>
          </cell>
          <cell r="C2858" t="str">
            <v>PLATE HEAT EXCHANGER CB52-40L TH-L</v>
          </cell>
          <cell r="D2858" t="str">
            <v>PLATE HEAT EXCHANGER CB60-40L TH-L</v>
          </cell>
          <cell r="E2858" t="str">
            <v>PLATE HEAT EXCHANGER CB60-40L TH-L</v>
          </cell>
          <cell r="F2858" t="str">
            <v>-</v>
          </cell>
          <cell r="G2858" t="str">
            <v>-</v>
          </cell>
          <cell r="H2858" t="e">
            <v>#N/A</v>
          </cell>
          <cell r="I2858">
            <v>0</v>
          </cell>
          <cell r="J2858">
            <v>445.88837999999998</v>
          </cell>
          <cell r="K2858">
            <v>0</v>
          </cell>
          <cell r="L2858">
            <v>0</v>
          </cell>
          <cell r="M2858" t="e">
            <v>#N/A</v>
          </cell>
          <cell r="N2858">
            <v>0</v>
          </cell>
          <cell r="O2858">
            <v>0</v>
          </cell>
        </row>
        <row r="2859">
          <cell r="B2859" t="str">
            <v>3590345</v>
          </cell>
          <cell r="C2859" t="str">
            <v>PLATE HEAT EXCHANGER CB52-50L TH-L</v>
          </cell>
          <cell r="D2859" t="str">
            <v>PLATE HEAT EXCHANGER CB60-50L TH-L</v>
          </cell>
          <cell r="E2859" t="str">
            <v>PLATE HEAT EXCHANGER CB60-50L TH-L</v>
          </cell>
          <cell r="F2859" t="str">
            <v>-</v>
          </cell>
          <cell r="G2859" t="str">
            <v>-</v>
          </cell>
          <cell r="H2859" t="e">
            <v>#N/A</v>
          </cell>
          <cell r="I2859">
            <v>0</v>
          </cell>
          <cell r="J2859">
            <v>485.31286999999998</v>
          </cell>
          <cell r="K2859">
            <v>0</v>
          </cell>
          <cell r="L2859">
            <v>0</v>
          </cell>
          <cell r="M2859" t="e">
            <v>#N/A</v>
          </cell>
          <cell r="N2859">
            <v>0</v>
          </cell>
          <cell r="O2859">
            <v>0</v>
          </cell>
        </row>
        <row r="2860">
          <cell r="B2860" t="str">
            <v>3590346</v>
          </cell>
          <cell r="C2860" t="str">
            <v>PLATE HEAT EXCHANGER CB76-40H TH-L</v>
          </cell>
          <cell r="D2860" t="str">
            <v>PLATE HEAT EXCHANGER CB110-40H TH-L</v>
          </cell>
          <cell r="E2860" t="str">
            <v>PLATE HEAT EXCHANGER CB110-40H TH-L</v>
          </cell>
          <cell r="F2860" t="str">
            <v>-</v>
          </cell>
          <cell r="G2860" t="str">
            <v>-</v>
          </cell>
          <cell r="H2860" t="e">
            <v>#N/A</v>
          </cell>
          <cell r="I2860">
            <v>0</v>
          </cell>
          <cell r="J2860">
            <v>758.87052000000006</v>
          </cell>
          <cell r="K2860">
            <v>0</v>
          </cell>
          <cell r="L2860">
            <v>0</v>
          </cell>
          <cell r="M2860" t="e">
            <v>#N/A</v>
          </cell>
          <cell r="N2860">
            <v>0</v>
          </cell>
          <cell r="O2860">
            <v>0</v>
          </cell>
        </row>
        <row r="2861">
          <cell r="B2861" t="str">
            <v>3590347</v>
          </cell>
          <cell r="C2861" t="str">
            <v>PLATE HEAT EXCHANGER CB76-50H TH-L</v>
          </cell>
          <cell r="D2861" t="str">
            <v>PLATE HEAT EXCHANGER CB110-50H TH-L</v>
          </cell>
          <cell r="E2861" t="str">
            <v>PLATE HEAT EXCHANGER CB110-50H TH-L</v>
          </cell>
          <cell r="F2861" t="str">
            <v>-</v>
          </cell>
          <cell r="G2861" t="str">
            <v>-</v>
          </cell>
          <cell r="H2861" t="e">
            <v>#N/A</v>
          </cell>
          <cell r="I2861">
            <v>0</v>
          </cell>
          <cell r="J2861">
            <v>817.76996999999994</v>
          </cell>
          <cell r="K2861">
            <v>0</v>
          </cell>
          <cell r="L2861">
            <v>0</v>
          </cell>
          <cell r="M2861" t="e">
            <v>#N/A</v>
          </cell>
          <cell r="N2861">
            <v>0</v>
          </cell>
          <cell r="O2861">
            <v>0</v>
          </cell>
        </row>
        <row r="2862">
          <cell r="B2862" t="str">
            <v>3590348</v>
          </cell>
          <cell r="C2862" t="str">
            <v>Реле мин давления газа</v>
          </cell>
          <cell r="D2862" t="str">
            <v>Реле минимального  давления газа</v>
          </cell>
          <cell r="E2862" t="str">
            <v>MIN. GAS PRESSURE SWITCH TH-L</v>
          </cell>
          <cell r="F2862">
            <v>40.219180000000001</v>
          </cell>
          <cell r="G2862">
            <v>42.92</v>
          </cell>
          <cell r="H2862">
            <v>31.980959999999996</v>
          </cell>
          <cell r="I2862">
            <v>29.555070000000004</v>
          </cell>
          <cell r="J2862">
            <v>31.328759999999999</v>
          </cell>
          <cell r="K2862">
            <v>4826.3015999999998</v>
          </cell>
          <cell r="L2862">
            <v>3004.4</v>
          </cell>
          <cell r="M2862">
            <v>2814.3244799999998</v>
          </cell>
          <cell r="N2862">
            <v>0</v>
          </cell>
          <cell r="O2862">
            <v>0</v>
          </cell>
        </row>
        <row r="2863">
          <cell r="B2863" t="str">
            <v>3590350</v>
          </cell>
          <cell r="C2863" t="str">
            <v>FILTRO GAS TH 65-85</v>
          </cell>
          <cell r="D2863" t="str">
            <v>Газовый фильтр</v>
          </cell>
          <cell r="E2863" t="str">
            <v>GAS FILTER 65-85</v>
          </cell>
          <cell r="F2863" t="str">
            <v>-</v>
          </cell>
          <cell r="G2863" t="str">
            <v>-</v>
          </cell>
          <cell r="H2863" t="e">
            <v>#N/A</v>
          </cell>
          <cell r="I2863">
            <v>0</v>
          </cell>
          <cell r="J2863">
            <v>23.16197</v>
          </cell>
          <cell r="K2863">
            <v>0</v>
          </cell>
          <cell r="L2863">
            <v>0</v>
          </cell>
          <cell r="M2863" t="e">
            <v>#N/A</v>
          </cell>
          <cell r="N2863">
            <v>0</v>
          </cell>
          <cell r="O2863">
            <v>0</v>
          </cell>
        </row>
        <row r="2864">
          <cell r="B2864" t="str">
            <v>3590351</v>
          </cell>
          <cell r="C2864" t="str">
            <v>Газовый фильтр</v>
          </cell>
          <cell r="D2864" t="str">
            <v>Газовый фильтр</v>
          </cell>
          <cell r="E2864" t="str">
            <v>GAS FILTER 100-145</v>
          </cell>
          <cell r="F2864">
            <v>37.7971</v>
          </cell>
          <cell r="G2864">
            <v>36.92</v>
          </cell>
          <cell r="H2864">
            <v>30.767740000000003</v>
          </cell>
          <cell r="I2864">
            <v>30.45834</v>
          </cell>
          <cell r="J2864">
            <v>29.997409999999999</v>
          </cell>
          <cell r="K2864">
            <v>4535.652</v>
          </cell>
          <cell r="L2864">
            <v>2584.4</v>
          </cell>
          <cell r="M2864">
            <v>2707.5611200000003</v>
          </cell>
          <cell r="N2864">
            <v>0</v>
          </cell>
          <cell r="O2864">
            <v>0</v>
          </cell>
        </row>
        <row r="2865">
          <cell r="B2865" t="str">
            <v>3318301</v>
          </cell>
          <cell r="C2865" t="str">
            <v>Хронотермостат проводной</v>
          </cell>
          <cell r="D2865" t="str">
            <v>Хронотермостат проводной</v>
          </cell>
          <cell r="E2865" t="str">
            <v>WIRED CHRONOTHERMOSTAT CHX</v>
          </cell>
          <cell r="F2865">
            <v>15.010359999999999</v>
          </cell>
          <cell r="G2865">
            <v>15.01</v>
          </cell>
          <cell r="H2865">
            <v>15.010359999999999</v>
          </cell>
          <cell r="I2865">
            <v>15.010360000000002</v>
          </cell>
          <cell r="J2865">
            <v>15.01036</v>
          </cell>
          <cell r="K2865">
            <v>1801.2431999999999</v>
          </cell>
          <cell r="L2865">
            <v>1050.7</v>
          </cell>
          <cell r="M2865">
            <v>1320.9116799999999</v>
          </cell>
          <cell r="N2865">
            <v>0</v>
          </cell>
          <cell r="O2865">
            <v>0</v>
          </cell>
        </row>
        <row r="2866">
          <cell r="B2866" t="str">
            <v>3590354</v>
          </cell>
          <cell r="C2866" t="str">
            <v>CONNECTION KIT 2" SECUNDARY SYSTEM</v>
          </cell>
          <cell r="D2866" t="str">
            <v>Комплект подключения 2'' к системе</v>
          </cell>
          <cell r="E2866" t="str">
            <v>CONNECTION KIT 2  SECUNDARY SYSTEM</v>
          </cell>
          <cell r="F2866" t="str">
            <v>-</v>
          </cell>
          <cell r="G2866" t="str">
            <v>-</v>
          </cell>
          <cell r="H2866" t="e">
            <v>#N/A</v>
          </cell>
          <cell r="I2866">
            <v>0</v>
          </cell>
          <cell r="J2866">
            <v>175.1</v>
          </cell>
          <cell r="K2866">
            <v>0</v>
          </cell>
          <cell r="L2866">
            <v>0</v>
          </cell>
          <cell r="M2866" t="e">
            <v>#N/A</v>
          </cell>
          <cell r="N2866">
            <v>0</v>
          </cell>
          <cell r="O2866">
            <v>0</v>
          </cell>
        </row>
        <row r="2867">
          <cell r="B2867" t="str">
            <v>3590355</v>
          </cell>
          <cell r="C2867" t="str">
            <v>ADAPTER KIT 2 INCH-DN40 SECUNDARY SYSTEM</v>
          </cell>
          <cell r="D2867" t="str">
            <v>Комплект адаптеров для комплекта подключения 2’’ – DN40</v>
          </cell>
          <cell r="E2867" t="str">
            <v>ADAPTER KIT 2 INCH-DN40 SECUNDARY SYSTEM</v>
          </cell>
          <cell r="F2867" t="str">
            <v>-</v>
          </cell>
          <cell r="G2867" t="str">
            <v>-</v>
          </cell>
          <cell r="H2867" t="e">
            <v>#N/A</v>
          </cell>
          <cell r="I2867">
            <v>0</v>
          </cell>
          <cell r="J2867">
            <v>62.834290000000003</v>
          </cell>
          <cell r="K2867">
            <v>0</v>
          </cell>
          <cell r="L2867">
            <v>0</v>
          </cell>
          <cell r="M2867" t="e">
            <v>#N/A</v>
          </cell>
          <cell r="N2867">
            <v>0</v>
          </cell>
          <cell r="O2867">
            <v>0</v>
          </cell>
        </row>
        <row r="2868">
          <cell r="B2868" t="str">
            <v>3590356</v>
          </cell>
          <cell r="C2868" t="str">
            <v>ADAPTER KIT 2 INCH-DN50 SECUNDARY SYSTEM</v>
          </cell>
          <cell r="D2868" t="str">
            <v>Комплект адаптеров для комплекта подключения 2’’ – DN50</v>
          </cell>
          <cell r="E2868" t="str">
            <v>ADAPTER KIT 2 INCH-DN50 SECUNDARY SYSTEM</v>
          </cell>
          <cell r="F2868" t="str">
            <v>-</v>
          </cell>
          <cell r="G2868" t="str">
            <v>-</v>
          </cell>
          <cell r="H2868" t="e">
            <v>#N/A</v>
          </cell>
          <cell r="I2868">
            <v>0</v>
          </cell>
          <cell r="J2868">
            <v>58.39</v>
          </cell>
          <cell r="K2868">
            <v>0</v>
          </cell>
          <cell r="L2868">
            <v>0</v>
          </cell>
          <cell r="M2868" t="e">
            <v>#N/A</v>
          </cell>
          <cell r="N2868">
            <v>0</v>
          </cell>
          <cell r="O2868">
            <v>0</v>
          </cell>
        </row>
        <row r="2869">
          <cell r="B2869" t="str">
            <v>3590357</v>
          </cell>
          <cell r="C2869" t="str">
            <v>Теплообменник CB200-30M TH-L каскадный</v>
          </cell>
          <cell r="D2869" t="str">
            <v>Пластинчатый теплообменник CB200-30M TH-L каскадный</v>
          </cell>
          <cell r="E2869" t="str">
            <v>PLATE HEAT EXCH. CB200-30M TH-L CASCADE</v>
          </cell>
          <cell r="F2869">
            <v>1985.1651999999999</v>
          </cell>
          <cell r="G2869">
            <v>1974.09</v>
          </cell>
          <cell r="H2869">
            <v>2033.2955299999996</v>
          </cell>
          <cell r="I2869">
            <v>1763.62823</v>
          </cell>
          <cell r="J2869">
            <v>1722.9232500000001</v>
          </cell>
          <cell r="K2869">
            <v>238219.82399999999</v>
          </cell>
          <cell r="L2869">
            <v>138186.29999999999</v>
          </cell>
          <cell r="M2869">
            <v>178930.00663999998</v>
          </cell>
          <cell r="N2869">
            <v>0</v>
          </cell>
          <cell r="O2869">
            <v>764173.61676364811</v>
          </cell>
        </row>
        <row r="2870">
          <cell r="B2870" t="str">
            <v>3590358</v>
          </cell>
          <cell r="C2870" t="str">
            <v>Теплообменник CB200-50M TH-L каскадный</v>
          </cell>
          <cell r="D2870" t="str">
            <v>Пластинчатый теплообменник CB200-50M TH-L каскадный</v>
          </cell>
          <cell r="E2870" t="str">
            <v>PLATE HEAT EXCH. CB200-50M TH-L CASCADE</v>
          </cell>
          <cell r="F2870">
            <v>2010.4587099999999</v>
          </cell>
          <cell r="G2870">
            <v>2006.45</v>
          </cell>
          <cell r="H2870">
            <v>2201.8477600000001</v>
          </cell>
          <cell r="I2870">
            <v>1913.2011199999997</v>
          </cell>
          <cell r="J2870">
            <v>1913.4970600000001</v>
          </cell>
          <cell r="K2870">
            <v>241255.04519999999</v>
          </cell>
          <cell r="L2870">
            <v>140451.5</v>
          </cell>
          <cell r="M2870">
            <v>193762.60287999999</v>
          </cell>
          <cell r="N2870">
            <v>0</v>
          </cell>
          <cell r="O2870">
            <v>842231.51736796834</v>
          </cell>
        </row>
        <row r="2871">
          <cell r="B2871" t="str">
            <v>3590359</v>
          </cell>
          <cell r="C2871" t="str">
            <v>Теплообменник CB200-64M TH-L каскадный</v>
          </cell>
          <cell r="D2871" t="str">
            <v>Пластинчатый теплообменник CB200-64M TH-L каскадный</v>
          </cell>
          <cell r="E2871" t="str">
            <v>PLATE HEAT EXCH. CB200-64M TH-L CASCADE</v>
          </cell>
          <cell r="F2871">
            <v>2392.6619100000003</v>
          </cell>
          <cell r="G2871">
            <v>2391.84</v>
          </cell>
          <cell r="H2871">
            <v>2648.6650199999999</v>
          </cell>
          <cell r="I2871">
            <v>2301.90778</v>
          </cell>
          <cell r="J2871">
            <v>2273.0357899999999</v>
          </cell>
          <cell r="K2871">
            <v>287119.42920000001</v>
          </cell>
          <cell r="L2871">
            <v>167428.80000000002</v>
          </cell>
          <cell r="M2871">
            <v>233082.52176</v>
          </cell>
          <cell r="N2871">
            <v>0</v>
          </cell>
          <cell r="O2871">
            <v>1002316.3643700483</v>
          </cell>
        </row>
        <row r="2872">
          <cell r="B2872" t="str">
            <v>3590361</v>
          </cell>
          <cell r="C2872" t="str">
            <v>INSULATION SPIROCROSS XC050F TH-L</v>
          </cell>
          <cell r="D2872" t="str">
            <v>Термоизоляция гидравлического разделителя XC050F</v>
          </cell>
          <cell r="E2872" t="str">
            <v>INSULATION SPIROCROSS XC050F TH-L</v>
          </cell>
          <cell r="F2872" t="str">
            <v>-</v>
          </cell>
          <cell r="G2872" t="str">
            <v>-</v>
          </cell>
          <cell r="H2872" t="e">
            <v>#N/A</v>
          </cell>
          <cell r="I2872">
            <v>0</v>
          </cell>
          <cell r="J2872">
            <v>108.86911000000001</v>
          </cell>
          <cell r="K2872">
            <v>0</v>
          </cell>
          <cell r="L2872">
            <v>0</v>
          </cell>
          <cell r="M2872" t="e">
            <v>#N/A</v>
          </cell>
          <cell r="N2872">
            <v>0</v>
          </cell>
          <cell r="O2872">
            <v>0</v>
          </cell>
        </row>
        <row r="2873">
          <cell r="B2873" t="str">
            <v>3590362</v>
          </cell>
          <cell r="C2873" t="str">
            <v>Удлинение  ПП 150MM L=0.5M</v>
          </cell>
          <cell r="D2873" t="str">
            <v>PROLUNGA D150 500MM PP</v>
          </cell>
          <cell r="E2873" t="str">
            <v>PROLUNGA D150 500MM PP</v>
          </cell>
          <cell r="F2873">
            <v>28.934039999999996</v>
          </cell>
          <cell r="G2873">
            <v>29.1</v>
          </cell>
          <cell r="H2873">
            <v>26.824099999999998</v>
          </cell>
          <cell r="I2873">
            <v>22.9512</v>
          </cell>
          <cell r="J2873">
            <v>23.123370000000001</v>
          </cell>
          <cell r="K2873">
            <v>3472.0847999999996</v>
          </cell>
          <cell r="L2873">
            <v>2037</v>
          </cell>
          <cell r="M2873">
            <v>2360.5207999999998</v>
          </cell>
          <cell r="N2873">
            <v>0</v>
          </cell>
          <cell r="O2873">
            <v>0</v>
          </cell>
        </row>
        <row r="2874">
          <cell r="B2874" t="str">
            <v>3590363</v>
          </cell>
          <cell r="C2874" t="str">
            <v>Удлинение  ПП 150MM L=1.0M</v>
          </cell>
          <cell r="D2874" t="str">
            <v>FLUE PIPE PP 150MM L=1.0M</v>
          </cell>
          <cell r="E2874" t="str">
            <v>FLUE PIPE PP 150MM L=1.0M</v>
          </cell>
          <cell r="F2874">
            <v>32.875149999999998</v>
          </cell>
          <cell r="G2874">
            <v>34.69</v>
          </cell>
          <cell r="H2874">
            <v>33.999139999999997</v>
          </cell>
          <cell r="I2874">
            <v>28.733189999999997</v>
          </cell>
          <cell r="J2874">
            <v>28.911470000000001</v>
          </cell>
          <cell r="K2874">
            <v>3945.018</v>
          </cell>
          <cell r="L2874">
            <v>2428.2999999999997</v>
          </cell>
          <cell r="M2874">
            <v>2991.9243199999996</v>
          </cell>
          <cell r="N2874">
            <v>0</v>
          </cell>
          <cell r="O2874">
            <v>0</v>
          </cell>
        </row>
        <row r="2875">
          <cell r="B2875" t="str">
            <v>3590364</v>
          </cell>
          <cell r="C2875" t="str">
            <v>Отвод ПП 90° 150MM</v>
          </cell>
          <cell r="D2875" t="str">
            <v>FLUE BEND PP 90 DEGR 150MM</v>
          </cell>
          <cell r="E2875" t="str">
            <v>FLUE BEND PP 90 DEGR 150MM</v>
          </cell>
          <cell r="F2875">
            <v>25.197139999999997</v>
          </cell>
          <cell r="G2875">
            <v>24</v>
          </cell>
          <cell r="H2875">
            <v>22.436160000000001</v>
          </cell>
          <cell r="I2875">
            <v>18.909279999999999</v>
          </cell>
          <cell r="J2875">
            <v>18.725639999999999</v>
          </cell>
          <cell r="K2875">
            <v>3023.6567999999997</v>
          </cell>
          <cell r="L2875">
            <v>1680</v>
          </cell>
          <cell r="M2875">
            <v>1974.3820800000001</v>
          </cell>
          <cell r="N2875">
            <v>0</v>
          </cell>
          <cell r="O2875">
            <v>0</v>
          </cell>
        </row>
        <row r="2876">
          <cell r="B2876" t="str">
            <v>3590365</v>
          </cell>
          <cell r="C2876" t="str">
            <v>Отвод ПП 45° 150MM</v>
          </cell>
          <cell r="D2876" t="str">
            <v>FLUE BEND PP 45 DEGR 150MM</v>
          </cell>
          <cell r="E2876" t="str">
            <v>FLUE BEND PP 45 DEGR 150MM</v>
          </cell>
          <cell r="F2876">
            <v>21.611039999999999</v>
          </cell>
          <cell r="G2876">
            <v>21.14</v>
          </cell>
          <cell r="H2876">
            <v>19.855219999999999</v>
          </cell>
          <cell r="I2876">
            <v>16.800979999999999</v>
          </cell>
          <cell r="J2876">
            <v>17.57845</v>
          </cell>
          <cell r="K2876">
            <v>2593.3247999999999</v>
          </cell>
          <cell r="L2876">
            <v>1479.8</v>
          </cell>
          <cell r="M2876">
            <v>1747.25936</v>
          </cell>
          <cell r="N2876">
            <v>0</v>
          </cell>
          <cell r="O2876">
            <v>0</v>
          </cell>
        </row>
        <row r="2877">
          <cell r="B2877" t="str">
            <v>3590366</v>
          </cell>
          <cell r="C2877" t="str">
            <v>Отвод ПП 30° 200MM</v>
          </cell>
          <cell r="D2877" t="str">
            <v>FLUE BEND PP 30 DEGR 150MM</v>
          </cell>
          <cell r="E2877" t="str">
            <v>FLUE BEND PP 30 DEGR 150MM</v>
          </cell>
          <cell r="F2877">
            <v>34.831110000000002</v>
          </cell>
          <cell r="G2877">
            <v>34.07</v>
          </cell>
          <cell r="H2877">
            <v>30.04035</v>
          </cell>
          <cell r="I2877">
            <v>29.69293</v>
          </cell>
          <cell r="J2877">
            <v>30.606249999999999</v>
          </cell>
          <cell r="K2877">
            <v>4179.7332000000006</v>
          </cell>
          <cell r="L2877">
            <v>2384.9</v>
          </cell>
          <cell r="M2877">
            <v>2643.5508</v>
          </cell>
          <cell r="N2877">
            <v>0</v>
          </cell>
          <cell r="O2877">
            <v>0</v>
          </cell>
        </row>
        <row r="2878">
          <cell r="B2878" t="str">
            <v>3590368</v>
          </cell>
          <cell r="C2878" t="str">
            <v>Адаптер  ПП 150-200MM</v>
          </cell>
          <cell r="D2878" t="str">
            <v>FLUE EXPANDER PP 150-200MM</v>
          </cell>
          <cell r="E2878" t="str">
            <v>FLUE EXPANDER PP 150-200MM</v>
          </cell>
          <cell r="F2878">
            <v>37.454170000000005</v>
          </cell>
          <cell r="G2878">
            <v>36.47</v>
          </cell>
          <cell r="H2878">
            <v>38.783090000000001</v>
          </cell>
          <cell r="I2878">
            <v>32.006010000000003</v>
          </cell>
          <cell r="J2878">
            <v>32.86515</v>
          </cell>
          <cell r="K2878">
            <v>4494.5004000000008</v>
          </cell>
          <cell r="L2878">
            <v>2552.9</v>
          </cell>
          <cell r="M2878">
            <v>3412.91192</v>
          </cell>
          <cell r="N2878">
            <v>0</v>
          </cell>
          <cell r="O2878">
            <v>0</v>
          </cell>
        </row>
        <row r="2879">
          <cell r="B2879" t="str">
            <v>3590369</v>
          </cell>
          <cell r="C2879" t="str">
            <v>Конденсатосборник ПП 150MM</v>
          </cell>
          <cell r="D2879" t="str">
            <v>Конденсатосборник ПП 150MM</v>
          </cell>
          <cell r="E2879" t="str">
            <v>FLUE CONDENSATE TRAP PP 150MM</v>
          </cell>
          <cell r="F2879">
            <v>20.50929</v>
          </cell>
          <cell r="G2879">
            <v>23.93</v>
          </cell>
          <cell r="H2879">
            <v>19.813140000000001</v>
          </cell>
          <cell r="I2879">
            <v>19.551769999999998</v>
          </cell>
          <cell r="J2879">
            <v>20.441800000000001</v>
          </cell>
          <cell r="K2879">
            <v>2461.1147999999998</v>
          </cell>
          <cell r="L2879">
            <v>1675.1</v>
          </cell>
          <cell r="M2879">
            <v>1743.5563200000001</v>
          </cell>
          <cell r="N2879">
            <v>0</v>
          </cell>
          <cell r="O2879">
            <v>0</v>
          </cell>
        </row>
        <row r="2880">
          <cell r="B2880" t="str">
            <v>3590370</v>
          </cell>
          <cell r="C2880" t="str">
            <v>Т-образный отвод ПП 150MM</v>
          </cell>
          <cell r="D2880" t="str">
            <v>FLUE T-PIECE PP 150MM + COVER</v>
          </cell>
          <cell r="E2880" t="str">
            <v>FLUE T-PIECE PP 150MM + COVER</v>
          </cell>
          <cell r="F2880">
            <v>40.66619</v>
          </cell>
          <cell r="G2880">
            <v>40.130000000000003</v>
          </cell>
          <cell r="H2880">
            <v>39.282829999999997</v>
          </cell>
          <cell r="I2880">
            <v>32.563330000000001</v>
          </cell>
          <cell r="J2880">
            <v>32.391959999999997</v>
          </cell>
          <cell r="K2880">
            <v>4879.9427999999998</v>
          </cell>
          <cell r="L2880">
            <v>2809.1000000000004</v>
          </cell>
          <cell r="M2880">
            <v>3456.88904</v>
          </cell>
          <cell r="N2880">
            <v>0</v>
          </cell>
          <cell r="O2880">
            <v>0</v>
          </cell>
        </row>
        <row r="2881">
          <cell r="B2881" t="str">
            <v>3590371</v>
          </cell>
          <cell r="C2881" t="str">
            <v>Хомут дюбельный 150MM</v>
          </cell>
          <cell r="D2881" t="str">
            <v>FLUE WALL BRACKET 150MM</v>
          </cell>
          <cell r="E2881" t="str">
            <v>FLUE WALL BRACKET 150MM</v>
          </cell>
          <cell r="F2881">
            <v>12.156409999999999</v>
          </cell>
          <cell r="G2881">
            <v>13.64</v>
          </cell>
          <cell r="H2881">
            <v>9.443249999999999</v>
          </cell>
          <cell r="I2881">
            <v>10.097810000000001</v>
          </cell>
          <cell r="J2881">
            <v>10.95299</v>
          </cell>
          <cell r="K2881">
            <v>1458.7692</v>
          </cell>
          <cell r="L2881">
            <v>954.80000000000007</v>
          </cell>
          <cell r="M2881">
            <v>831.00599999999997</v>
          </cell>
          <cell r="N2881">
            <v>0</v>
          </cell>
          <cell r="O2881">
            <v>0</v>
          </cell>
        </row>
        <row r="2882">
          <cell r="B2882" t="str">
            <v>3590372</v>
          </cell>
          <cell r="C2882" t="str">
            <v xml:space="preserve"> Элемент для ввода в шахту 150ММ</v>
          </cell>
          <cell r="D2882" t="str">
            <v>FLUE WALL PLATE 150MM</v>
          </cell>
          <cell r="E2882" t="str">
            <v>FLUE WALL PLATE 150MM</v>
          </cell>
          <cell r="F2882">
            <v>20.770160000000001</v>
          </cell>
          <cell r="G2882">
            <v>22.31</v>
          </cell>
          <cell r="H2882">
            <v>17.453779999999998</v>
          </cell>
          <cell r="I2882">
            <v>17.110669999999999</v>
          </cell>
          <cell r="J2882">
            <v>17.948349999999998</v>
          </cell>
          <cell r="K2882">
            <v>2492.4192000000003</v>
          </cell>
          <cell r="L2882">
            <v>1561.6999999999998</v>
          </cell>
          <cell r="M2882">
            <v>1535.93264</v>
          </cell>
          <cell r="N2882">
            <v>0</v>
          </cell>
          <cell r="O2882">
            <v>0</v>
          </cell>
        </row>
        <row r="2883">
          <cell r="B2883" t="str">
            <v>3590373</v>
          </cell>
          <cell r="C2883" t="str">
            <v>Отвод с опорой ПП 90° 150MM</v>
          </cell>
          <cell r="D2883" t="str">
            <v>CURVA DI SUPPORTO 90GR D150 PP</v>
          </cell>
          <cell r="E2883" t="str">
            <v>CURVA DI SUPPORTO 90GR D150 PP</v>
          </cell>
          <cell r="F2883">
            <v>28.4163</v>
          </cell>
          <cell r="G2883">
            <v>28.77</v>
          </cell>
          <cell r="H2883">
            <v>26.75712</v>
          </cell>
          <cell r="I2883">
            <v>22.367280000000001</v>
          </cell>
          <cell r="J2883">
            <v>22.825340000000001</v>
          </cell>
          <cell r="K2883">
            <v>3409.9560000000001</v>
          </cell>
          <cell r="L2883">
            <v>2013.8999999999999</v>
          </cell>
          <cell r="M2883">
            <v>2354.6265600000002</v>
          </cell>
          <cell r="N2883">
            <v>0</v>
          </cell>
          <cell r="O2883">
            <v>0</v>
          </cell>
        </row>
        <row r="2884">
          <cell r="B2884" t="str">
            <v>3590374</v>
          </cell>
          <cell r="C2884" t="str">
            <v>Кронштейн для отвода с опорой</v>
          </cell>
          <cell r="D2884" t="str">
            <v>FLUE SUPPORT STRIP</v>
          </cell>
          <cell r="E2884" t="str">
            <v>FLUE SUPPORT STRIP</v>
          </cell>
          <cell r="F2884">
            <v>14.86378</v>
          </cell>
          <cell r="G2884">
            <v>18.350000000000001</v>
          </cell>
          <cell r="H2884">
            <v>14.00999</v>
          </cell>
          <cell r="I2884">
            <v>13.954439999999998</v>
          </cell>
          <cell r="J2884">
            <v>14.40119</v>
          </cell>
          <cell r="K2884">
            <v>1783.6536000000001</v>
          </cell>
          <cell r="L2884">
            <v>1284.5</v>
          </cell>
          <cell r="M2884">
            <v>1232.8791200000001</v>
          </cell>
          <cell r="N2884">
            <v>0</v>
          </cell>
          <cell r="O2884">
            <v>0</v>
          </cell>
        </row>
        <row r="2885">
          <cell r="B2885" t="str">
            <v>3590375</v>
          </cell>
          <cell r="C2885" t="str">
            <v>Хомуты распорные 150MM, 2шт.</v>
          </cell>
          <cell r="D2885" t="str">
            <v>FLUE SPACER BRACKET 150MM 2PCS</v>
          </cell>
          <cell r="E2885" t="str">
            <v>FLUE SPACER BRACKET 150MM 2PCS</v>
          </cell>
          <cell r="F2885">
            <v>21.604660000000003</v>
          </cell>
          <cell r="G2885">
            <v>21.7</v>
          </cell>
          <cell r="H2885">
            <v>17.50666</v>
          </cell>
          <cell r="I2885">
            <v>17.202660000000002</v>
          </cell>
          <cell r="J2885">
            <v>18.100650000000002</v>
          </cell>
          <cell r="K2885">
            <v>2592.5592000000001</v>
          </cell>
          <cell r="L2885">
            <v>1519</v>
          </cell>
          <cell r="M2885">
            <v>1540.58608</v>
          </cell>
          <cell r="N2885">
            <v>0</v>
          </cell>
          <cell r="O2885">
            <v>0</v>
          </cell>
        </row>
        <row r="2886">
          <cell r="B2886" t="str">
            <v>3590376</v>
          </cell>
          <cell r="C2886" t="str">
            <v>Манжета-оголовок + воздухозаборник 150MM</v>
          </cell>
          <cell r="D2886" t="str">
            <v>FLUE CHIMNEY CAP + AIR VENT 150MM</v>
          </cell>
          <cell r="E2886" t="str">
            <v>FLUE CHIMNEY CAP + AIR VENT 150MM</v>
          </cell>
          <cell r="F2886">
            <v>52.664290000000001</v>
          </cell>
          <cell r="G2886">
            <v>49.61</v>
          </cell>
          <cell r="H2886">
            <v>47.355549999999994</v>
          </cell>
          <cell r="I2886">
            <v>46.91536</v>
          </cell>
          <cell r="J2886">
            <v>47.556290000000004</v>
          </cell>
          <cell r="K2886">
            <v>6319.7147999999997</v>
          </cell>
          <cell r="L2886">
            <v>3472.7</v>
          </cell>
          <cell r="M2886">
            <v>4167.2883999999995</v>
          </cell>
          <cell r="N2886">
            <v>0</v>
          </cell>
          <cell r="O2886">
            <v>0</v>
          </cell>
        </row>
        <row r="2887">
          <cell r="B2887" t="str">
            <v>3590377</v>
          </cell>
          <cell r="C2887" t="str">
            <v>Вывод дымохода 150ММ</v>
          </cell>
          <cell r="D2887" t="str">
            <v>TUBO TERMINALE D150 500MM  ACCIAIO Inox</v>
          </cell>
          <cell r="E2887" t="str">
            <v>TUBO TERMINALE D150 500MM  ACCIAIO INOX</v>
          </cell>
          <cell r="F2887">
            <v>28.61712</v>
          </cell>
          <cell r="G2887">
            <v>27.37</v>
          </cell>
          <cell r="H2887">
            <v>22.899080000000001</v>
          </cell>
          <cell r="I2887">
            <v>22.6297</v>
          </cell>
          <cell r="J2887">
            <v>23.35474</v>
          </cell>
          <cell r="K2887">
            <v>3434.0544</v>
          </cell>
          <cell r="L2887">
            <v>1915.9</v>
          </cell>
          <cell r="M2887">
            <v>2015.11904</v>
          </cell>
          <cell r="N2887">
            <v>0</v>
          </cell>
          <cell r="O2887">
            <v>0</v>
          </cell>
        </row>
        <row r="2888">
          <cell r="B2888" t="str">
            <v>3590378</v>
          </cell>
          <cell r="C2888" t="str">
            <v>FLUE VENTILATION GRATE 150/200MM</v>
          </cell>
          <cell r="D2888" t="str">
            <v>FLUE VENTILATION GRATE 150/200MM</v>
          </cell>
          <cell r="E2888" t="str">
            <v>FLUE VENTILATION GRATE 150/200MM</v>
          </cell>
          <cell r="F2888" t="str">
            <v>-</v>
          </cell>
          <cell r="G2888" t="str">
            <v>-</v>
          </cell>
          <cell r="H2888" t="e">
            <v>#N/A</v>
          </cell>
          <cell r="I2888">
            <v>0</v>
          </cell>
          <cell r="J2888">
            <v>6.4753400000000001</v>
          </cell>
          <cell r="K2888">
            <v>0</v>
          </cell>
          <cell r="L2888">
            <v>0</v>
          </cell>
          <cell r="M2888" t="e">
            <v>#N/A</v>
          </cell>
          <cell r="N2888">
            <v>0</v>
          </cell>
          <cell r="O2888">
            <v>0</v>
          </cell>
        </row>
        <row r="2889">
          <cell r="B2889" t="str">
            <v>3590379</v>
          </cell>
          <cell r="C2889" t="str">
            <v>Удлинение дымохода с оголовком ПП 150ММ</v>
          </cell>
          <cell r="D2889" t="str">
            <v>FLUE ROOF TERMINAL PP 150MM</v>
          </cell>
          <cell r="E2889" t="str">
            <v>FLUE ROOF TERMINAL PP 150MM</v>
          </cell>
          <cell r="F2889">
            <v>132.70364000000001</v>
          </cell>
          <cell r="G2889">
            <v>121.5</v>
          </cell>
          <cell r="H2889">
            <v>115.32816000000001</v>
          </cell>
          <cell r="I2889">
            <v>113.88511999999999</v>
          </cell>
          <cell r="J2889">
            <v>114.64175</v>
          </cell>
          <cell r="K2889">
            <v>15924.436800000001</v>
          </cell>
          <cell r="L2889">
            <v>8505</v>
          </cell>
          <cell r="M2889">
            <v>10148.87808</v>
          </cell>
          <cell r="N2889">
            <v>0</v>
          </cell>
          <cell r="O2889">
            <v>0</v>
          </cell>
        </row>
        <row r="2890">
          <cell r="B2890" t="str">
            <v>3590380</v>
          </cell>
          <cell r="C2890" t="str">
            <v>Манжета, алюминий 150ММ</v>
          </cell>
          <cell r="D2890" t="str">
            <v>WEATHER SLATE FLAT ROOF 150MM</v>
          </cell>
          <cell r="E2890" t="str">
            <v>WEATHER SLATE FLAT ROOF 150MM</v>
          </cell>
          <cell r="F2890">
            <v>15.22227</v>
          </cell>
          <cell r="G2890">
            <v>16.100000000000001</v>
          </cell>
          <cell r="H2890">
            <v>11.967470000000002</v>
          </cell>
          <cell r="I2890">
            <v>11.803109999999998</v>
          </cell>
          <cell r="J2890">
            <v>13.872110000000001</v>
          </cell>
          <cell r="K2890">
            <v>1826.6723999999999</v>
          </cell>
          <cell r="L2890">
            <v>1127</v>
          </cell>
          <cell r="M2890">
            <v>1053.1373600000002</v>
          </cell>
          <cell r="N2890">
            <v>0</v>
          </cell>
          <cell r="O2890">
            <v>0</v>
          </cell>
        </row>
        <row r="2891">
          <cell r="B2891" t="str">
            <v>3590381</v>
          </cell>
          <cell r="C2891" t="str">
            <v>Удлинение  ПП 200MM L=0.5M</v>
          </cell>
          <cell r="D2891" t="str">
            <v>FLUE PIPE PP 200MM L=0.5M</v>
          </cell>
          <cell r="E2891" t="str">
            <v>FLUE PIPE PP 200MM L=0.5M</v>
          </cell>
          <cell r="F2891">
            <v>37.120139999999999</v>
          </cell>
          <cell r="G2891">
            <v>35.36</v>
          </cell>
          <cell r="H2891">
            <v>30.749889999999997</v>
          </cell>
          <cell r="I2891">
            <v>30.490210000000005</v>
          </cell>
          <cell r="J2891">
            <v>30.940090000000001</v>
          </cell>
          <cell r="K2891">
            <v>4454.4168</v>
          </cell>
          <cell r="L2891">
            <v>2475.1999999999998</v>
          </cell>
          <cell r="M2891">
            <v>2705.9903199999999</v>
          </cell>
          <cell r="N2891">
            <v>0</v>
          </cell>
          <cell r="O2891">
            <v>0</v>
          </cell>
        </row>
        <row r="2892">
          <cell r="B2892" t="str">
            <v>3590382</v>
          </cell>
          <cell r="C2892" t="str">
            <v>Удлинение  ПП 200MM L=1.0M</v>
          </cell>
          <cell r="D2892" t="str">
            <v>FLUE PIPE PP 200MM L=1.0M</v>
          </cell>
          <cell r="E2892" t="str">
            <v>FLUE PIPE PP 200MM L=1.0M</v>
          </cell>
          <cell r="F2892">
            <v>52.947850000000003</v>
          </cell>
          <cell r="G2892">
            <v>49.72</v>
          </cell>
          <cell r="H2892">
            <v>44.063920000000003</v>
          </cell>
          <cell r="I2892">
            <v>43.714700000000001</v>
          </cell>
          <cell r="J2892">
            <v>42.98809</v>
          </cell>
          <cell r="K2892">
            <v>6353.7420000000002</v>
          </cell>
          <cell r="L2892">
            <v>3480.4</v>
          </cell>
          <cell r="M2892">
            <v>3877.6249600000001</v>
          </cell>
          <cell r="N2892">
            <v>0</v>
          </cell>
          <cell r="O2892">
            <v>0</v>
          </cell>
        </row>
        <row r="2893">
          <cell r="B2893" t="str">
            <v>3590383</v>
          </cell>
          <cell r="C2893" t="str">
            <v>Отвод ПП 90° 200MM</v>
          </cell>
          <cell r="D2893" t="str">
            <v>CURVA 90GR D200 PP</v>
          </cell>
          <cell r="E2893" t="str">
            <v>CURVA 90GR D200 PP</v>
          </cell>
          <cell r="F2893">
            <v>37.010820000000002</v>
          </cell>
          <cell r="G2893">
            <v>35.26</v>
          </cell>
          <cell r="H2893">
            <v>31.091330000000003</v>
          </cell>
          <cell r="I2893">
            <v>31.175319999999999</v>
          </cell>
          <cell r="J2893">
            <v>31.391890000000004</v>
          </cell>
          <cell r="K2893">
            <v>4441.2984000000006</v>
          </cell>
          <cell r="L2893">
            <v>2468.1999999999998</v>
          </cell>
          <cell r="M2893">
            <v>2736.0370400000002</v>
          </cell>
          <cell r="N2893">
            <v>0</v>
          </cell>
          <cell r="O2893">
            <v>0</v>
          </cell>
        </row>
        <row r="2894">
          <cell r="B2894" t="str">
            <v>3590384</v>
          </cell>
          <cell r="C2894" t="str">
            <v>Отвод ПП 45° 200MM</v>
          </cell>
          <cell r="D2894" t="str">
            <v>FLUE BEND PP 45 DEGR 200MM</v>
          </cell>
          <cell r="E2894" t="str">
            <v>FLUE BEND PP 45 DEGR 200MM</v>
          </cell>
          <cell r="F2894">
            <v>34.879249999999999</v>
          </cell>
          <cell r="G2894">
            <v>33.31</v>
          </cell>
          <cell r="H2894">
            <v>29.070929999999997</v>
          </cell>
          <cell r="I2894">
            <v>28.961560000000002</v>
          </cell>
          <cell r="J2894">
            <v>29.383890000000001</v>
          </cell>
          <cell r="K2894">
            <v>4185.51</v>
          </cell>
          <cell r="L2894">
            <v>2331.7000000000003</v>
          </cell>
          <cell r="M2894">
            <v>2558.2418399999997</v>
          </cell>
          <cell r="N2894">
            <v>0</v>
          </cell>
          <cell r="O2894">
            <v>0</v>
          </cell>
        </row>
        <row r="2895">
          <cell r="B2895" t="str">
            <v>3590386</v>
          </cell>
          <cell r="C2895" t="str">
            <v>Т-образный отвод ПП 200MM</v>
          </cell>
          <cell r="D2895" t="str">
            <v>FLUE T-PIECE PP 200MM + COVER</v>
          </cell>
          <cell r="E2895" t="str">
            <v>FLUE T-PIECE PP 200MM + COVER</v>
          </cell>
          <cell r="F2895">
            <v>73.671440000000004</v>
          </cell>
          <cell r="G2895">
            <v>71.040000000000006</v>
          </cell>
          <cell r="H2895">
            <v>61.820519999999995</v>
          </cell>
          <cell r="I2895">
            <v>61.040590000000009</v>
          </cell>
          <cell r="J2895">
            <v>61.632919999999999</v>
          </cell>
          <cell r="K2895">
            <v>8840.5727999999999</v>
          </cell>
          <cell r="L2895">
            <v>4972.8</v>
          </cell>
          <cell r="M2895">
            <v>5440.2057599999998</v>
          </cell>
          <cell r="N2895">
            <v>0</v>
          </cell>
          <cell r="O2895">
            <v>0</v>
          </cell>
        </row>
        <row r="2896">
          <cell r="B2896" t="str">
            <v>3590387</v>
          </cell>
          <cell r="C2896" t="str">
            <v>Конденсатосборник ПП 200MM</v>
          </cell>
          <cell r="D2896" t="str">
            <v>Конденсатосборник ПП 200MM</v>
          </cell>
          <cell r="E2896" t="str">
            <v>FLUE CONDENSATE TRAP PP 200MM</v>
          </cell>
          <cell r="F2896">
            <v>84.799520000000001</v>
          </cell>
          <cell r="G2896">
            <v>79.319999999999993</v>
          </cell>
          <cell r="H2896">
            <v>76.791439999999994</v>
          </cell>
          <cell r="I2896">
            <v>76.096289999999996</v>
          </cell>
          <cell r="J2896">
            <v>76.910579999999996</v>
          </cell>
          <cell r="K2896">
            <v>10175.9424</v>
          </cell>
          <cell r="L2896">
            <v>5552.4</v>
          </cell>
          <cell r="M2896">
            <v>6757.6467199999997</v>
          </cell>
          <cell r="N2896">
            <v>0</v>
          </cell>
          <cell r="O2896">
            <v>0</v>
          </cell>
        </row>
        <row r="2897">
          <cell r="B2897" t="str">
            <v>3590388</v>
          </cell>
          <cell r="C2897" t="str">
            <v>Хомут дюбельный 200MM</v>
          </cell>
          <cell r="D2897" t="str">
            <v>FLUE WALL BRACKET 200MM</v>
          </cell>
          <cell r="E2897" t="str">
            <v>FLUE WALL BRACKET 200MM</v>
          </cell>
          <cell r="F2897">
            <v>8.9946599999999997</v>
          </cell>
          <cell r="G2897">
            <v>8.67</v>
          </cell>
          <cell r="H2897">
            <v>7.5542699999999998</v>
          </cell>
          <cell r="I2897">
            <v>7.5930900000000001</v>
          </cell>
          <cell r="J2897">
            <v>6.5255400000000003</v>
          </cell>
          <cell r="K2897">
            <v>1079.3591999999999</v>
          </cell>
          <cell r="L2897">
            <v>606.9</v>
          </cell>
          <cell r="M2897">
            <v>664.77575999999999</v>
          </cell>
          <cell r="N2897">
            <v>0</v>
          </cell>
          <cell r="O2897">
            <v>0</v>
          </cell>
        </row>
        <row r="2898">
          <cell r="B2898" t="str">
            <v>3590389</v>
          </cell>
          <cell r="C2898" t="str">
            <v xml:space="preserve"> Элемент для ввода в шахту 200ММ</v>
          </cell>
          <cell r="D2898" t="str">
            <v>FLUE WALL PLATE 200MM</v>
          </cell>
          <cell r="E2898" t="str">
            <v>FLUE WALL PLATE 200MM</v>
          </cell>
          <cell r="F2898">
            <v>35.743099999999998</v>
          </cell>
          <cell r="G2898">
            <v>33.56</v>
          </cell>
          <cell r="H2898">
            <v>18.791370000000001</v>
          </cell>
          <cell r="I2898">
            <v>18.606169999999999</v>
          </cell>
          <cell r="J2898">
            <v>18.968970000000002</v>
          </cell>
          <cell r="K2898">
            <v>4289.1719999999996</v>
          </cell>
          <cell r="L2898">
            <v>2349.2000000000003</v>
          </cell>
          <cell r="M2898">
            <v>1653.6405600000001</v>
          </cell>
          <cell r="N2898">
            <v>0</v>
          </cell>
          <cell r="O2898">
            <v>0</v>
          </cell>
        </row>
        <row r="2899">
          <cell r="B2899" t="str">
            <v>3590390</v>
          </cell>
          <cell r="C2899" t="str">
            <v>Отвод с опорой ПП 90° 200MM</v>
          </cell>
          <cell r="D2899" t="str">
            <v>FLUE SUPPORT ELBOW PP 90 DEGR 200MM</v>
          </cell>
          <cell r="E2899" t="str">
            <v>FLUE SUPPORT ELBOW PP 90 DEGR 200MM</v>
          </cell>
          <cell r="F2899">
            <v>47.428250000000006</v>
          </cell>
          <cell r="G2899">
            <v>46.4</v>
          </cell>
          <cell r="H2899">
            <v>48.009230000000002</v>
          </cell>
          <cell r="I2899">
            <v>39.111239999999995</v>
          </cell>
          <cell r="J2899">
            <v>39.688769999999998</v>
          </cell>
          <cell r="K2899">
            <v>5691.39</v>
          </cell>
          <cell r="L2899">
            <v>3248</v>
          </cell>
          <cell r="M2899">
            <v>4224.8122400000002</v>
          </cell>
          <cell r="N2899">
            <v>0</v>
          </cell>
          <cell r="O2899">
            <v>0</v>
          </cell>
        </row>
        <row r="2900">
          <cell r="B2900" t="str">
            <v>3590391</v>
          </cell>
          <cell r="C2900" t="str">
            <v>Хомуты распорные 200MM, 2шт.</v>
          </cell>
          <cell r="D2900" t="str">
            <v xml:space="preserve">FLUE SPACER BRACKET 200MM 2PCS </v>
          </cell>
          <cell r="E2900" t="str">
            <v xml:space="preserve">FLUE SPACER BRACKET 200MM 2PCS </v>
          </cell>
          <cell r="F2900">
            <v>24.28867</v>
          </cell>
          <cell r="G2900">
            <v>21.82</v>
          </cell>
          <cell r="H2900">
            <v>20.402889999999999</v>
          </cell>
          <cell r="I2900">
            <v>20.586040000000001</v>
          </cell>
          <cell r="J2900">
            <v>20.57056</v>
          </cell>
          <cell r="K2900">
            <v>2914.6403999999998</v>
          </cell>
          <cell r="L2900">
            <v>1527.4</v>
          </cell>
          <cell r="M2900">
            <v>1795.4543200000001</v>
          </cell>
          <cell r="N2900">
            <v>0</v>
          </cell>
          <cell r="O2900">
            <v>0</v>
          </cell>
        </row>
        <row r="2901">
          <cell r="B2901" t="str">
            <v>3590392</v>
          </cell>
          <cell r="C2901" t="str">
            <v>Манжета-оголовок + воздухозаборник 200MM</v>
          </cell>
          <cell r="D2901" t="str">
            <v>FLUE CHIMNEY CAP + AIR VENT 200MM</v>
          </cell>
          <cell r="E2901" t="str">
            <v>FLUE CHIMNEY CAP + AIR VENT 200MM</v>
          </cell>
          <cell r="F2901">
            <v>65.167090000000002</v>
          </cell>
          <cell r="G2901">
            <v>61.33</v>
          </cell>
          <cell r="H2901">
            <v>52.445619999999991</v>
          </cell>
          <cell r="I2901">
            <v>51.955320000000007</v>
          </cell>
          <cell r="J2901">
            <v>52.714179999999999</v>
          </cell>
          <cell r="K2901">
            <v>7820.0508</v>
          </cell>
          <cell r="L2901">
            <v>4293.0999999999995</v>
          </cell>
          <cell r="M2901">
            <v>4615.2145599999994</v>
          </cell>
          <cell r="N2901">
            <v>0</v>
          </cell>
          <cell r="O2901">
            <v>0</v>
          </cell>
        </row>
        <row r="2902">
          <cell r="B2902" t="str">
            <v>3590393</v>
          </cell>
          <cell r="C2902" t="str">
            <v>Вывод дымохода 200ММ</v>
          </cell>
          <cell r="D2902" t="str">
            <v>FLUE CHIMNEY CAP EXT. 200MM</v>
          </cell>
          <cell r="E2902" t="str">
            <v>FLUE CHIMNEY CAP EXT. 200MM</v>
          </cell>
          <cell r="F2902">
            <v>29.839960000000001</v>
          </cell>
          <cell r="G2902">
            <v>28.69</v>
          </cell>
          <cell r="H2902">
            <v>23.615850000000002</v>
          </cell>
          <cell r="I2902">
            <v>23.375409999999999</v>
          </cell>
          <cell r="J2902">
            <v>23.962289999999999</v>
          </cell>
          <cell r="K2902">
            <v>3580.7952</v>
          </cell>
          <cell r="L2902">
            <v>2008.3000000000002</v>
          </cell>
          <cell r="M2902">
            <v>2078.1948000000002</v>
          </cell>
          <cell r="N2902">
            <v>0</v>
          </cell>
          <cell r="O2902">
            <v>0</v>
          </cell>
        </row>
        <row r="2903">
          <cell r="B2903" t="str">
            <v>3590394</v>
          </cell>
          <cell r="C2903" t="str">
            <v>Удлинение дымохода с оголовком ПП 200ММ</v>
          </cell>
          <cell r="D2903" t="str">
            <v>FLUE ROOF TERMINAL PP 200MM</v>
          </cell>
          <cell r="E2903" t="str">
            <v>FLUE ROOF TERMINAL PP 200MM</v>
          </cell>
          <cell r="F2903">
            <v>202.49588</v>
          </cell>
          <cell r="G2903">
            <v>193.56</v>
          </cell>
          <cell r="H2903">
            <v>166.46448999999998</v>
          </cell>
          <cell r="I2903">
            <v>159.36542</v>
          </cell>
          <cell r="J2903">
            <v>149.78174999999999</v>
          </cell>
          <cell r="K2903">
            <v>24299.5056</v>
          </cell>
          <cell r="L2903">
            <v>13549.2</v>
          </cell>
          <cell r="M2903">
            <v>14648.875119999999</v>
          </cell>
          <cell r="N2903">
            <v>0</v>
          </cell>
          <cell r="O2903">
            <v>0</v>
          </cell>
        </row>
        <row r="2904">
          <cell r="B2904" t="str">
            <v>3590395</v>
          </cell>
          <cell r="C2904" t="str">
            <v>Манжета, алюминий 200ММ</v>
          </cell>
          <cell r="D2904" t="str">
            <v>WEATHER SLATE FLAT ROOF 200MM</v>
          </cell>
          <cell r="E2904" t="str">
            <v>WEATHER SLATE FLAT ROOF 200MM</v>
          </cell>
          <cell r="F2904">
            <v>16.974250000000001</v>
          </cell>
          <cell r="G2904">
            <v>16.36</v>
          </cell>
          <cell r="H2904">
            <v>14.897320000000001</v>
          </cell>
          <cell r="I2904">
            <v>14.744880000000002</v>
          </cell>
          <cell r="J2904">
            <v>15.09881</v>
          </cell>
          <cell r="K2904">
            <v>2036.91</v>
          </cell>
          <cell r="L2904">
            <v>1145.2</v>
          </cell>
          <cell r="M2904">
            <v>1310.96416</v>
          </cell>
          <cell r="N2904">
            <v>0</v>
          </cell>
          <cell r="O2904">
            <v>0</v>
          </cell>
        </row>
        <row r="2905">
          <cell r="B2905" t="str">
            <v>3590396</v>
          </cell>
          <cell r="C2905" t="str">
            <v>Комплект коаксиальный для прохода через крышу D100/150 ПП</v>
          </cell>
          <cell r="D2905" t="str">
            <v>Комплект коаксиальный для прохода через крышу D100/150 ПП</v>
          </cell>
          <cell r="E2905" t="str">
            <v>FLUE ROOF TERMINAL CONC. PP 100/150MM</v>
          </cell>
          <cell r="F2905">
            <v>76.226090000000013</v>
          </cell>
          <cell r="G2905">
            <v>79.53</v>
          </cell>
          <cell r="H2905">
            <v>68.497669999999999</v>
          </cell>
          <cell r="I2905">
            <v>65.25103</v>
          </cell>
          <cell r="J2905">
            <v>58.236179999999997</v>
          </cell>
          <cell r="K2905">
            <v>9147.1308000000008</v>
          </cell>
          <cell r="L2905">
            <v>5567.1</v>
          </cell>
          <cell r="M2905">
            <v>6027.7949600000002</v>
          </cell>
          <cell r="N2905">
            <v>0</v>
          </cell>
          <cell r="O2905">
            <v>0</v>
          </cell>
        </row>
        <row r="2906">
          <cell r="B2906" t="str">
            <v>3590397</v>
          </cell>
          <cell r="C2906" t="str">
            <v>FLUE ROOF TERMINAL PP 130/130 MM</v>
          </cell>
          <cell r="D2906" t="str">
            <v>FLUE ROOF TERMINAL PP 130/130 MM</v>
          </cell>
          <cell r="E2906" t="str">
            <v>FLUE ROOF TERMINAL PP 130/130 MM</v>
          </cell>
          <cell r="F2906" t="str">
            <v>-</v>
          </cell>
          <cell r="G2906" t="str">
            <v>-</v>
          </cell>
          <cell r="H2906" t="e">
            <v>#N/A</v>
          </cell>
          <cell r="I2906">
            <v>0</v>
          </cell>
          <cell r="J2906">
            <v>166.99770000000001</v>
          </cell>
          <cell r="K2906">
            <v>0</v>
          </cell>
          <cell r="L2906">
            <v>0</v>
          </cell>
          <cell r="M2906" t="e">
            <v>#N/A</v>
          </cell>
          <cell r="N2906">
            <v>0</v>
          </cell>
          <cell r="O2906">
            <v>0</v>
          </cell>
        </row>
        <row r="2907">
          <cell r="B2907" t="str">
            <v>3590398</v>
          </cell>
          <cell r="C2907" t="str">
            <v>WEATHER SLATE FLAT ROOF 130MM</v>
          </cell>
          <cell r="D2907" t="str">
            <v>WEATHER SLATE FLAT ROOF 130MM</v>
          </cell>
          <cell r="E2907" t="str">
            <v>WEATHER SLATE FLAT ROOF 130MM</v>
          </cell>
          <cell r="F2907" t="str">
            <v>-</v>
          </cell>
          <cell r="G2907" t="str">
            <v>-</v>
          </cell>
          <cell r="H2907" t="e">
            <v>#N/A</v>
          </cell>
          <cell r="I2907">
            <v>0</v>
          </cell>
          <cell r="J2907">
            <v>15.35985</v>
          </cell>
          <cell r="K2907">
            <v>0</v>
          </cell>
          <cell r="L2907">
            <v>0</v>
          </cell>
          <cell r="M2907" t="e">
            <v>#N/A</v>
          </cell>
          <cell r="N2907">
            <v>0</v>
          </cell>
          <cell r="O2907">
            <v>0</v>
          </cell>
        </row>
        <row r="2908">
          <cell r="B2908" t="str">
            <v>3590399</v>
          </cell>
          <cell r="C2908" t="str">
            <v>FLUE REDUCER PP 150-130MM</v>
          </cell>
          <cell r="D2908" t="str">
            <v>FLUE REDUCER PP 150-130MM</v>
          </cell>
          <cell r="E2908" t="str">
            <v>FLUE REDUCER PP 150-130MM</v>
          </cell>
          <cell r="F2908" t="str">
            <v>-</v>
          </cell>
          <cell r="G2908" t="str">
            <v>-</v>
          </cell>
          <cell r="H2908" t="e">
            <v>#N/A</v>
          </cell>
          <cell r="I2908">
            <v>0</v>
          </cell>
          <cell r="J2908">
            <v>28.795080000000002</v>
          </cell>
          <cell r="K2908">
            <v>0</v>
          </cell>
          <cell r="L2908">
            <v>0</v>
          </cell>
          <cell r="M2908" t="e">
            <v>#N/A</v>
          </cell>
          <cell r="N2908">
            <v>0</v>
          </cell>
          <cell r="O2908">
            <v>0</v>
          </cell>
        </row>
        <row r="2909">
          <cell r="B2909" t="str">
            <v>3590400</v>
          </cell>
          <cell r="C2909" t="str">
            <v>FLUE ROOF TERMINAL PP 100/100MM</v>
          </cell>
          <cell r="D2909" t="str">
            <v>FLUE ROOF TERMINAL PP 100/100MM</v>
          </cell>
          <cell r="E2909" t="str">
            <v>FLUE ROOF TERMINAL PP 100/100MM</v>
          </cell>
          <cell r="F2909">
            <v>63.48475466666666</v>
          </cell>
          <cell r="G2909">
            <v>108.83</v>
          </cell>
          <cell r="H2909">
            <v>86.570119999999989</v>
          </cell>
          <cell r="I2909">
            <v>80.157719999999998</v>
          </cell>
          <cell r="J2909">
            <v>66.095490000000012</v>
          </cell>
          <cell r="K2909">
            <v>7618.1705599999996</v>
          </cell>
          <cell r="L2909">
            <v>7618.0999999999995</v>
          </cell>
          <cell r="M2909">
            <v>7618.1705599999996</v>
          </cell>
          <cell r="N2909">
            <v>0</v>
          </cell>
          <cell r="O2909">
            <v>0</v>
          </cell>
        </row>
        <row r="2910">
          <cell r="B2910" t="str">
            <v>3590401</v>
          </cell>
          <cell r="C2910" t="str">
            <v>Манжета, алюминий 100ММ</v>
          </cell>
          <cell r="D2910" t="str">
            <v>WEATHER SLATE FLAT ROOF 100MM</v>
          </cell>
          <cell r="E2910" t="str">
            <v>WEATHER SLATE FLAT ROOF 100MM</v>
          </cell>
          <cell r="F2910">
            <v>11.335272666666667</v>
          </cell>
          <cell r="G2910">
            <v>19.43</v>
          </cell>
          <cell r="H2910">
            <v>15.457189999999999</v>
          </cell>
          <cell r="I2910">
            <v>15.06352</v>
          </cell>
          <cell r="J2910">
            <v>15.83197</v>
          </cell>
          <cell r="K2910">
            <v>1360.23272</v>
          </cell>
          <cell r="L2910">
            <v>1360.1</v>
          </cell>
          <cell r="M2910">
            <v>1360.23272</v>
          </cell>
          <cell r="N2910">
            <v>0</v>
          </cell>
          <cell r="O2910">
            <v>0</v>
          </cell>
        </row>
        <row r="2911">
          <cell r="B2911" t="str">
            <v>3590402</v>
          </cell>
          <cell r="C2911" t="str">
            <v>FLUE WALL TERMINAL PP 100/100</v>
          </cell>
          <cell r="D2911" t="str">
            <v>FLUE WALL TERMINAL PP 100/100</v>
          </cell>
          <cell r="E2911" t="str">
            <v>FLUE WALL TERMINAL PP 100/100</v>
          </cell>
          <cell r="F2911">
            <v>49.220959999999998</v>
          </cell>
          <cell r="G2911">
            <v>55.53</v>
          </cell>
          <cell r="H2911">
            <v>44.173429999999996</v>
          </cell>
          <cell r="I2911">
            <v>43.760010000000001</v>
          </cell>
          <cell r="J2911">
            <v>44.393689999999999</v>
          </cell>
          <cell r="K2911">
            <v>5906.5151999999998</v>
          </cell>
          <cell r="L2911">
            <v>3887.1</v>
          </cell>
          <cell r="M2911">
            <v>3887.2618399999997</v>
          </cell>
          <cell r="N2911">
            <v>0</v>
          </cell>
          <cell r="O2911">
            <v>0</v>
          </cell>
        </row>
        <row r="2912">
          <cell r="B2912" t="str">
            <v>3590403</v>
          </cell>
          <cell r="C2912" t="str">
            <v>Удлинение  ПП 100MM L=0.5M</v>
          </cell>
          <cell r="D2912" t="str">
            <v>FLUE PIPE PP 100MM L=0.5M</v>
          </cell>
          <cell r="E2912" t="str">
            <v>FLUE PIPE PP 100MM L=0.5M</v>
          </cell>
          <cell r="F2912">
            <v>14.148909999999999</v>
          </cell>
          <cell r="G2912">
            <v>13.38</v>
          </cell>
          <cell r="H2912">
            <v>10.64559</v>
          </cell>
          <cell r="I2912">
            <v>10.616810000000001</v>
          </cell>
          <cell r="J2912">
            <v>11.073930000000001</v>
          </cell>
          <cell r="K2912">
            <v>1697.8691999999999</v>
          </cell>
          <cell r="L2912">
            <v>936.6</v>
          </cell>
          <cell r="M2912">
            <v>936.81191999999999</v>
          </cell>
          <cell r="N2912">
            <v>0</v>
          </cell>
          <cell r="O2912">
            <v>0</v>
          </cell>
        </row>
        <row r="2913">
          <cell r="B2913" t="str">
            <v>3590404</v>
          </cell>
          <cell r="C2913" t="str">
            <v>Удлинение  ПП 100MM L=1.0M</v>
          </cell>
          <cell r="D2913" t="str">
            <v>FLUE PIPE PP 100MM L=1.0M</v>
          </cell>
          <cell r="E2913" t="str">
            <v>FLUE PIPE PP 100MM L=1.0M</v>
          </cell>
          <cell r="F2913">
            <v>10.162386666666666</v>
          </cell>
          <cell r="G2913">
            <v>17.420000000000002</v>
          </cell>
          <cell r="H2913">
            <v>13.857799999999999</v>
          </cell>
          <cell r="I2913">
            <v>13.664489999999999</v>
          </cell>
          <cell r="J2913">
            <v>14.370329999999999</v>
          </cell>
          <cell r="K2913">
            <v>1219.4864</v>
          </cell>
          <cell r="L2913">
            <v>1219.4000000000001</v>
          </cell>
          <cell r="M2913">
            <v>1219.4864</v>
          </cell>
          <cell r="N2913">
            <v>0</v>
          </cell>
          <cell r="O2913">
            <v>0</v>
          </cell>
        </row>
        <row r="2914">
          <cell r="B2914" t="str">
            <v>3590405</v>
          </cell>
          <cell r="C2914" t="str">
            <v>Отвод ПП 90° 100MM</v>
          </cell>
          <cell r="D2914" t="str">
            <v>FLUE BEND PP 90 DEGR 100MM</v>
          </cell>
          <cell r="E2914" t="str">
            <v>FLUE BEND PP 90 DEGR 100MM</v>
          </cell>
          <cell r="F2914">
            <v>14.884780000000001</v>
          </cell>
          <cell r="G2914">
            <v>15.4</v>
          </cell>
          <cell r="H2914">
            <v>12.24944</v>
          </cell>
          <cell r="I2914">
            <v>12.123459999999998</v>
          </cell>
          <cell r="J2914">
            <v>12.989100000000001</v>
          </cell>
          <cell r="K2914">
            <v>1786.1736000000001</v>
          </cell>
          <cell r="L2914">
            <v>1078</v>
          </cell>
          <cell r="M2914">
            <v>1077.95072</v>
          </cell>
          <cell r="N2914">
            <v>0</v>
          </cell>
          <cell r="O2914">
            <v>0</v>
          </cell>
        </row>
        <row r="2915">
          <cell r="B2915" t="str">
            <v>3590406</v>
          </cell>
          <cell r="C2915" t="str">
            <v>Отвод ПП 45° 100MM</v>
          </cell>
          <cell r="D2915" t="str">
            <v>FLUE BEND PP 45 DEGR 100MM</v>
          </cell>
          <cell r="E2915" t="str">
            <v>FLUE BEND PP 45 DEGR 100MM</v>
          </cell>
          <cell r="F2915">
            <v>13.674939999999999</v>
          </cell>
          <cell r="G2915">
            <v>14.68</v>
          </cell>
          <cell r="H2915">
            <v>10.489000000000001</v>
          </cell>
          <cell r="I2915">
            <v>10.306080000000001</v>
          </cell>
          <cell r="J2915">
            <v>11.17488</v>
          </cell>
          <cell r="K2915">
            <v>1640.9928</v>
          </cell>
          <cell r="L2915">
            <v>1027.5999999999999</v>
          </cell>
          <cell r="M2915">
            <v>923.03200000000004</v>
          </cell>
          <cell r="N2915">
            <v>0</v>
          </cell>
          <cell r="O2915">
            <v>0</v>
          </cell>
        </row>
        <row r="2916">
          <cell r="B2916" t="str">
            <v>3590407</v>
          </cell>
          <cell r="C2916" t="str">
            <v>Отвод с опорой ПП 90° 100MM</v>
          </cell>
          <cell r="D2916" t="str">
            <v>FLUE SUPPORT ELBOW PP 90 DEGR 100MM</v>
          </cell>
          <cell r="E2916" t="str">
            <v>FLUE SUPPORT ELBOW PP 90 DEGR 100MM</v>
          </cell>
          <cell r="F2916">
            <v>20.996549999999999</v>
          </cell>
          <cell r="G2916">
            <v>21.39</v>
          </cell>
          <cell r="H2916">
            <v>17.18085</v>
          </cell>
          <cell r="I2916">
            <v>16.924760000000003</v>
          </cell>
          <cell r="J2916">
            <v>17.783380000000001</v>
          </cell>
          <cell r="K2916">
            <v>2519.5859999999998</v>
          </cell>
          <cell r="L2916">
            <v>1497.3</v>
          </cell>
          <cell r="M2916">
            <v>1511.9148</v>
          </cell>
          <cell r="N2916">
            <v>0</v>
          </cell>
          <cell r="O2916">
            <v>0</v>
          </cell>
        </row>
        <row r="2917">
          <cell r="B2917" t="str">
            <v>3590408</v>
          </cell>
          <cell r="C2917" t="str">
            <v>Т-образный отвод ПП 100MM</v>
          </cell>
          <cell r="D2917" t="str">
            <v>FLUE T-PIECE PP 100MM + COVER</v>
          </cell>
          <cell r="E2917" t="str">
            <v>FLUE T-PIECE PP 100MM + COVER</v>
          </cell>
          <cell r="F2917">
            <v>21.176189999999998</v>
          </cell>
          <cell r="G2917">
            <v>21.57</v>
          </cell>
          <cell r="H2917">
            <v>17.396529999999998</v>
          </cell>
          <cell r="I2917">
            <v>17.137469999999997</v>
          </cell>
          <cell r="J2917">
            <v>18.010099999999998</v>
          </cell>
          <cell r="K2917">
            <v>2541.1427999999996</v>
          </cell>
          <cell r="L2917">
            <v>1509.9</v>
          </cell>
          <cell r="M2917">
            <v>1530.89464</v>
          </cell>
          <cell r="N2917">
            <v>0</v>
          </cell>
          <cell r="O2917">
            <v>0</v>
          </cell>
        </row>
        <row r="2918">
          <cell r="B2918" t="str">
            <v>3590409</v>
          </cell>
          <cell r="C2918" t="str">
            <v>Конденсатосборник ПП 100MM</v>
          </cell>
          <cell r="D2918" t="str">
            <v>Конденсатосборник ПП 100MM</v>
          </cell>
          <cell r="E2918" t="str">
            <v>FLUE CONDENSATE TRAP PP 100MM</v>
          </cell>
          <cell r="F2918">
            <v>12.879225333333332</v>
          </cell>
          <cell r="G2918">
            <v>22.08</v>
          </cell>
          <cell r="H2918">
            <v>17.562580000000001</v>
          </cell>
          <cell r="I2918">
            <v>17.320149999999998</v>
          </cell>
          <cell r="J2918">
            <v>18.20506</v>
          </cell>
          <cell r="K2918">
            <v>1545.50704</v>
          </cell>
          <cell r="L2918">
            <v>1545.6</v>
          </cell>
          <cell r="M2918">
            <v>1545.50704</v>
          </cell>
          <cell r="N2918">
            <v>0</v>
          </cell>
          <cell r="O2918">
            <v>0</v>
          </cell>
        </row>
        <row r="2919">
          <cell r="B2919" t="str">
            <v>3590410</v>
          </cell>
          <cell r="C2919" t="str">
            <v>Адаптер  ПП 100-150MM</v>
          </cell>
          <cell r="D2919" t="str">
            <v>FLUE EXPANDER PP 100-150MM</v>
          </cell>
          <cell r="E2919" t="str">
            <v>FLUE EXPANDER PP 100-150MM</v>
          </cell>
          <cell r="F2919">
            <v>14.13214</v>
          </cell>
          <cell r="G2919">
            <v>13.76</v>
          </cell>
          <cell r="H2919">
            <v>12.270799999999998</v>
          </cell>
          <cell r="I2919">
            <v>12.140460000000001</v>
          </cell>
          <cell r="J2919">
            <v>12.48841</v>
          </cell>
          <cell r="K2919">
            <v>1695.8568</v>
          </cell>
          <cell r="L2919">
            <v>963.19999999999993</v>
          </cell>
          <cell r="M2919">
            <v>1079.8303999999998</v>
          </cell>
          <cell r="N2919">
            <v>0</v>
          </cell>
          <cell r="O2919">
            <v>0</v>
          </cell>
        </row>
        <row r="2920">
          <cell r="B2920" t="str">
            <v>3590411</v>
          </cell>
          <cell r="C2920" t="str">
            <v>FLUE EXPANDER PP 130-150MM</v>
          </cell>
          <cell r="D2920" t="str">
            <v>FLUE EXPANDER PP 130-150MM</v>
          </cell>
          <cell r="E2920" t="str">
            <v>FLUE EXPANDER PP 130-150MM</v>
          </cell>
          <cell r="F2920" t="str">
            <v>-</v>
          </cell>
          <cell r="G2920" t="str">
            <v>-</v>
          </cell>
          <cell r="H2920" t="e">
            <v>#N/A</v>
          </cell>
          <cell r="I2920">
            <v>0</v>
          </cell>
          <cell r="J2920">
            <v>11.686999999999999</v>
          </cell>
          <cell r="K2920">
            <v>0</v>
          </cell>
          <cell r="L2920">
            <v>0</v>
          </cell>
          <cell r="M2920" t="e">
            <v>#N/A</v>
          </cell>
          <cell r="N2920">
            <v>0</v>
          </cell>
          <cell r="O2920">
            <v>0</v>
          </cell>
        </row>
        <row r="2921">
          <cell r="B2921" t="str">
            <v>3590412</v>
          </cell>
          <cell r="C2921" t="str">
            <v>Манжета-оголовок + воздухозаборник 100MM</v>
          </cell>
          <cell r="D2921" t="str">
            <v>FLUE CHIMNEY CAP + AIR VENT 100MM</v>
          </cell>
          <cell r="E2921" t="str">
            <v>FLUE CHIMNEY CAP + AIR VENT 100MM</v>
          </cell>
          <cell r="F2921">
            <v>25.445630000000001</v>
          </cell>
          <cell r="G2921">
            <v>24.66</v>
          </cell>
          <cell r="H2921">
            <v>22.20157</v>
          </cell>
          <cell r="I2921">
            <v>21.973030000000001</v>
          </cell>
          <cell r="J2921">
            <v>22.55669</v>
          </cell>
          <cell r="K2921">
            <v>3053.4756000000002</v>
          </cell>
          <cell r="L2921">
            <v>1726.2</v>
          </cell>
          <cell r="M2921">
            <v>1953.7381599999999</v>
          </cell>
          <cell r="N2921">
            <v>0</v>
          </cell>
          <cell r="O2921">
            <v>0</v>
          </cell>
        </row>
        <row r="2922">
          <cell r="B2922" t="str">
            <v>3590413</v>
          </cell>
          <cell r="C2922" t="str">
            <v>Вывод дымохода 100ММ</v>
          </cell>
          <cell r="D2922" t="str">
            <v>FLUE CHIMNEY CAP EXT. 100MM</v>
          </cell>
          <cell r="E2922" t="str">
            <v>FLUE CHIMNEY CAP EXT. 100MM</v>
          </cell>
          <cell r="F2922">
            <v>19.208100000000002</v>
          </cell>
          <cell r="G2922">
            <v>19.62</v>
          </cell>
          <cell r="H2922">
            <v>15.354089999999998</v>
          </cell>
          <cell r="I2922">
            <v>15.284930000000001</v>
          </cell>
          <cell r="J2922">
            <v>15.761799999999999</v>
          </cell>
          <cell r="K2922">
            <v>2304.9720000000002</v>
          </cell>
          <cell r="L2922">
            <v>1373.4</v>
          </cell>
          <cell r="M2922">
            <v>1351.1599199999998</v>
          </cell>
          <cell r="N2922">
            <v>0</v>
          </cell>
          <cell r="O2922">
            <v>0</v>
          </cell>
        </row>
        <row r="2923">
          <cell r="B2923" t="str">
            <v>3590414</v>
          </cell>
          <cell r="C2923" t="str">
            <v>Хомут дюбельный 100MM</v>
          </cell>
          <cell r="D2923" t="str">
            <v>FLUE WALL BRACKET 100MM</v>
          </cell>
          <cell r="E2923" t="str">
            <v>FLUE WALL BRACKET 100MM</v>
          </cell>
          <cell r="F2923">
            <v>11.994499999999999</v>
          </cell>
          <cell r="G2923">
            <v>12.86</v>
          </cell>
          <cell r="H2923">
            <v>8.5247799999999998</v>
          </cell>
          <cell r="I2923">
            <v>8.2981099999999994</v>
          </cell>
          <cell r="J2923">
            <v>9.1491600000000002</v>
          </cell>
          <cell r="K2923">
            <v>1439.34</v>
          </cell>
          <cell r="L2923">
            <v>900.19999999999993</v>
          </cell>
          <cell r="M2923">
            <v>750.18064000000004</v>
          </cell>
          <cell r="N2923">
            <v>0</v>
          </cell>
          <cell r="O2923">
            <v>0</v>
          </cell>
        </row>
        <row r="2924">
          <cell r="B2924" t="str">
            <v>3590415</v>
          </cell>
          <cell r="C2924" t="str">
            <v xml:space="preserve"> Элемент для ввода в шахту 100ММ</v>
          </cell>
          <cell r="D2924" t="str">
            <v>FLUE WALL PLATE 100MM</v>
          </cell>
          <cell r="E2924" t="str">
            <v>FLUE WALL PLATE 100MM</v>
          </cell>
          <cell r="F2924">
            <v>16.43881</v>
          </cell>
          <cell r="G2924">
            <v>17.98</v>
          </cell>
          <cell r="H2924">
            <v>13.530860000000001</v>
          </cell>
          <cell r="I2924">
            <v>13.290180000000001</v>
          </cell>
          <cell r="J2924">
            <v>14.15048</v>
          </cell>
          <cell r="K2924">
            <v>1972.6571999999999</v>
          </cell>
          <cell r="L2924">
            <v>1258.6000000000001</v>
          </cell>
          <cell r="M2924">
            <v>1190.71568</v>
          </cell>
          <cell r="N2924">
            <v>0</v>
          </cell>
          <cell r="O2924">
            <v>0</v>
          </cell>
        </row>
        <row r="2925">
          <cell r="B2925" t="str">
            <v>3590417</v>
          </cell>
          <cell r="C2925" t="str">
            <v>Сифон 150MM</v>
          </cell>
          <cell r="D2925" t="str">
            <v>FLUE SYPHON 150MM</v>
          </cell>
          <cell r="E2925" t="str">
            <v>FLUE SYPHON 150MM</v>
          </cell>
          <cell r="F2925">
            <v>13.449059999999999</v>
          </cell>
          <cell r="G2925">
            <v>14.23</v>
          </cell>
          <cell r="H2925">
            <v>9.968300000000001</v>
          </cell>
          <cell r="I2925">
            <v>9.7271800000000006</v>
          </cell>
          <cell r="J2925">
            <v>10.60858</v>
          </cell>
          <cell r="K2925">
            <v>1613.8871999999999</v>
          </cell>
          <cell r="L2925">
            <v>996.1</v>
          </cell>
          <cell r="M2925">
            <v>877.21040000000005</v>
          </cell>
          <cell r="N2925">
            <v>0</v>
          </cell>
          <cell r="O2925">
            <v>0</v>
          </cell>
        </row>
        <row r="2926">
          <cell r="B2926" t="str">
            <v>3590418</v>
          </cell>
          <cell r="C2926" t="str">
            <v>Каскадная изоляция линейно 1К</v>
          </cell>
          <cell r="D2926" t="str">
            <v>Каскадная изоляция линейно 1К</v>
          </cell>
          <cell r="E2926" t="str">
            <v>CASC. INSULATION LINE 1 BOILER TH-L</v>
          </cell>
          <cell r="F2926" t="str">
            <v>-</v>
          </cell>
          <cell r="G2926" t="str">
            <v>-</v>
          </cell>
          <cell r="H2926" t="e">
            <v>#N/A</v>
          </cell>
          <cell r="I2926">
            <v>0</v>
          </cell>
          <cell r="J2926">
            <v>52.671999999999997</v>
          </cell>
          <cell r="K2926">
            <v>0</v>
          </cell>
          <cell r="L2926">
            <v>0</v>
          </cell>
          <cell r="M2926" t="e">
            <v>#N/A</v>
          </cell>
          <cell r="N2926">
            <v>0</v>
          </cell>
          <cell r="O2926">
            <v>0</v>
          </cell>
        </row>
        <row r="2927">
          <cell r="B2927" t="str">
            <v>3590419</v>
          </cell>
          <cell r="C2927" t="str">
            <v xml:space="preserve">Каскадная изоляция наконечников справа </v>
          </cell>
          <cell r="D2927" t="str">
            <v xml:space="preserve">Каскадная изоляция наконечников справа </v>
          </cell>
          <cell r="E2927" t="str">
            <v>CASC. INSULATION END PIECES RIGHT TH-L</v>
          </cell>
          <cell r="F2927" t="str">
            <v>-</v>
          </cell>
          <cell r="G2927" t="str">
            <v>-</v>
          </cell>
          <cell r="H2927" t="e">
            <v>#N/A</v>
          </cell>
          <cell r="I2927">
            <v>0</v>
          </cell>
          <cell r="J2927">
            <v>43.732219999999998</v>
          </cell>
          <cell r="K2927">
            <v>0</v>
          </cell>
          <cell r="L2927">
            <v>0</v>
          </cell>
          <cell r="M2927" t="e">
            <v>#N/A</v>
          </cell>
          <cell r="N2927">
            <v>0</v>
          </cell>
          <cell r="O2927">
            <v>0</v>
          </cell>
        </row>
        <row r="2928">
          <cell r="B2928" t="str">
            <v>3590420</v>
          </cell>
          <cell r="C2928" t="str">
            <v>Каскадная изоляция наконечников слева</v>
          </cell>
          <cell r="D2928" t="str">
            <v>Каскадная изоляция наконечников слева</v>
          </cell>
          <cell r="E2928" t="str">
            <v>CASC. INSULATION END PIECES LEFT TH-L</v>
          </cell>
          <cell r="F2928" t="str">
            <v>-</v>
          </cell>
          <cell r="G2928" t="str">
            <v>-</v>
          </cell>
          <cell r="H2928" t="e">
            <v>#N/A</v>
          </cell>
          <cell r="I2928">
            <v>0</v>
          </cell>
          <cell r="J2928">
            <v>43.51</v>
          </cell>
          <cell r="K2928">
            <v>0</v>
          </cell>
          <cell r="L2928">
            <v>0</v>
          </cell>
          <cell r="M2928" t="e">
            <v>#N/A</v>
          </cell>
          <cell r="N2928">
            <v>0</v>
          </cell>
          <cell r="O2928">
            <v>0</v>
          </cell>
        </row>
        <row r="2929">
          <cell r="B2929" t="str">
            <v>3590421</v>
          </cell>
          <cell r="C2929" t="str">
            <v>Каскадная изоляция присоединительных элементов</v>
          </cell>
          <cell r="D2929" t="str">
            <v>Каскадная изоляция присоединительных элементов</v>
          </cell>
          <cell r="E2929" t="str">
            <v>CASC. INSULATION MID CONN. PIECE TH-L</v>
          </cell>
          <cell r="F2929" t="str">
            <v>-</v>
          </cell>
          <cell r="G2929" t="str">
            <v>-</v>
          </cell>
          <cell r="H2929" t="e">
            <v>#N/A</v>
          </cell>
          <cell r="I2929">
            <v>0</v>
          </cell>
          <cell r="J2929">
            <v>24.702580000000001</v>
          </cell>
          <cell r="K2929">
            <v>0</v>
          </cell>
          <cell r="L2929">
            <v>0</v>
          </cell>
          <cell r="M2929" t="e">
            <v>#N/A</v>
          </cell>
          <cell r="N2929">
            <v>0</v>
          </cell>
          <cell r="O2929">
            <v>0</v>
          </cell>
        </row>
        <row r="2930">
          <cell r="B2930" t="str">
            <v>3590422</v>
          </cell>
          <cell r="C2930" t="str">
            <v>Каскадная изоляция спина к спине 1К</v>
          </cell>
          <cell r="D2930" t="str">
            <v>Каскадная изоляция спина к спине 1К</v>
          </cell>
          <cell r="E2930" t="str">
            <v>CASC. INSULATION B2B 1 BOILER TH-L</v>
          </cell>
          <cell r="F2930" t="str">
            <v>-</v>
          </cell>
          <cell r="G2930" t="str">
            <v>-</v>
          </cell>
          <cell r="H2930" t="e">
            <v>#N/A</v>
          </cell>
          <cell r="I2930">
            <v>0</v>
          </cell>
          <cell r="J2930">
            <v>40.841999999999999</v>
          </cell>
          <cell r="K2930">
            <v>0</v>
          </cell>
          <cell r="L2930">
            <v>0</v>
          </cell>
          <cell r="M2930" t="e">
            <v>#N/A</v>
          </cell>
          <cell r="N2930">
            <v>0</v>
          </cell>
          <cell r="O2930">
            <v>0</v>
          </cell>
        </row>
        <row r="2931">
          <cell r="B2931" t="str">
            <v>3318302</v>
          </cell>
          <cell r="C2931" t="str">
            <v>Проводной внешний датчик</v>
          </cell>
          <cell r="D2931" t="str">
            <v>Проводной датчикуличной температуры</v>
          </cell>
          <cell r="E2931" t="str">
            <v>EXTERNAL SENSOR CHX</v>
          </cell>
          <cell r="F2931">
            <v>13.52839</v>
          </cell>
          <cell r="G2931">
            <v>13.53</v>
          </cell>
          <cell r="H2931">
            <v>14.07278</v>
          </cell>
          <cell r="I2931">
            <v>5.2283599999999995</v>
          </cell>
          <cell r="J2931">
            <v>5.2283599999999995</v>
          </cell>
          <cell r="K2931">
            <v>1623.4068</v>
          </cell>
          <cell r="L2931">
            <v>947.09999999999991</v>
          </cell>
          <cell r="M2931">
            <v>1238.40464</v>
          </cell>
          <cell r="N2931">
            <v>0</v>
          </cell>
          <cell r="O2931">
            <v>0</v>
          </cell>
        </row>
        <row r="2932">
          <cell r="B2932" t="str">
            <v>3318304</v>
          </cell>
          <cell r="C2932" t="str">
            <v>Беспроводной датчикуличной температуры</v>
          </cell>
          <cell r="D2932" t="str">
            <v>Беспроводной датчикуличной температуры</v>
          </cell>
          <cell r="E2932" t="str">
            <v>ROOM SENSOR WIRELESS CHX</v>
          </cell>
          <cell r="F2932" t="str">
            <v>-</v>
          </cell>
          <cell r="G2932" t="str">
            <v>-</v>
          </cell>
          <cell r="H2932" t="e">
            <v>#N/A</v>
          </cell>
          <cell r="I2932">
            <v>0</v>
          </cell>
          <cell r="J2932">
            <v>30.413419999999999</v>
          </cell>
          <cell r="K2932">
            <v>0</v>
          </cell>
          <cell r="L2932">
            <v>0</v>
          </cell>
          <cell r="M2932" t="e">
            <v>#N/A</v>
          </cell>
          <cell r="N2932">
            <v>0</v>
          </cell>
          <cell r="O2932">
            <v>0</v>
          </cell>
        </row>
        <row r="2933">
          <cell r="B2933" t="str">
            <v>3318305</v>
          </cell>
          <cell r="C2933" t="str">
            <v>Регулирущее реле</v>
          </cell>
          <cell r="D2933" t="str">
            <v>Регулирущее реле</v>
          </cell>
          <cell r="E2933" t="str">
            <v>REPEATER MOD DEVICES CHX</v>
          </cell>
          <cell r="F2933">
            <v>17.661693749999998</v>
          </cell>
          <cell r="G2933">
            <v>30.28</v>
          </cell>
          <cell r="H2933">
            <v>24.08412784090909</v>
          </cell>
          <cell r="I2933">
            <v>24.93415588235294</v>
          </cell>
          <cell r="J2933">
            <v>28.258710000000001</v>
          </cell>
          <cell r="K2933">
            <v>2119.4032499999998</v>
          </cell>
          <cell r="L2933">
            <v>2119.6</v>
          </cell>
          <cell r="M2933">
            <v>2119.4032499999998</v>
          </cell>
          <cell r="N2933">
            <v>0</v>
          </cell>
          <cell r="O2933">
            <v>0</v>
          </cell>
        </row>
        <row r="2934">
          <cell r="B2934" t="str">
            <v>3318307</v>
          </cell>
          <cell r="C2934" t="str">
            <v>Хронотермостат проводной</v>
          </cell>
          <cell r="D2934" t="str">
            <v>Хронотермостат проводной</v>
          </cell>
          <cell r="E2934" t="str">
            <v>WIRELESS CHRONOTHERMOSTAT CHX</v>
          </cell>
          <cell r="F2934" t="str">
            <v>-</v>
          </cell>
          <cell r="G2934" t="str">
            <v>-</v>
          </cell>
          <cell r="H2934" t="e">
            <v>#N/A</v>
          </cell>
          <cell r="I2934">
            <v>0</v>
          </cell>
          <cell r="J2934">
            <v>28.385189999999998</v>
          </cell>
          <cell r="K2934">
            <v>0</v>
          </cell>
          <cell r="L2934">
            <v>0</v>
          </cell>
          <cell r="M2934" t="e">
            <v>#N/A</v>
          </cell>
          <cell r="N2934">
            <v>0</v>
          </cell>
          <cell r="O2934">
            <v>0</v>
          </cell>
        </row>
        <row r="2935">
          <cell r="B2935" t="str">
            <v>3318308</v>
          </cell>
          <cell r="C2935" t="str">
            <v>Термостат беспроводной</v>
          </cell>
          <cell r="D2935" t="str">
            <v>Термостат беспроводной</v>
          </cell>
          <cell r="E2935" t="str">
            <v>RECEIVER  WIRELESS CHRONOTERMOSTAT</v>
          </cell>
          <cell r="F2935" t="str">
            <v>-</v>
          </cell>
          <cell r="G2935" t="str">
            <v>-</v>
          </cell>
          <cell r="H2935" t="e">
            <v>#N/A</v>
          </cell>
          <cell r="I2935">
            <v>0</v>
          </cell>
          <cell r="J2935">
            <v>30.961069999999999</v>
          </cell>
          <cell r="K2935">
            <v>0</v>
          </cell>
          <cell r="L2935">
            <v>0</v>
          </cell>
          <cell r="M2935" t="e">
            <v>#N/A</v>
          </cell>
          <cell r="N2935">
            <v>0</v>
          </cell>
          <cell r="O2935">
            <v>0</v>
          </cell>
        </row>
        <row r="2936">
          <cell r="B2936" t="str">
            <v>3590428</v>
          </cell>
          <cell r="C2936" t="str">
            <v>BYPASS HIGH EFF. R605</v>
          </cell>
          <cell r="D2936" t="str">
            <v>BYPASS HIGH EFF. R605</v>
          </cell>
          <cell r="E2936" t="str">
            <v>BYPASS HIGH EFF. R605</v>
          </cell>
          <cell r="F2936">
            <v>408.50205</v>
          </cell>
          <cell r="G2936">
            <v>700.29</v>
          </cell>
          <cell r="H2936">
            <v>557.04824999999994</v>
          </cell>
          <cell r="I2936">
            <v>576.70877647058819</v>
          </cell>
          <cell r="J2936">
            <v>653.60327999999993</v>
          </cell>
          <cell r="K2936">
            <v>49020.245999999999</v>
          </cell>
          <cell r="L2936">
            <v>49020.299999999996</v>
          </cell>
          <cell r="M2936">
            <v>49020.245999999999</v>
          </cell>
          <cell r="N2936">
            <v>0</v>
          </cell>
          <cell r="O2936">
            <v>0</v>
          </cell>
        </row>
        <row r="2937">
          <cell r="B2937" t="str">
            <v>3590429</v>
          </cell>
          <cell r="C2937" t="str">
            <v>2ND RETURN CONN. R603</v>
          </cell>
          <cell r="D2937" t="str">
            <v>2ND RETURN CONN. R603</v>
          </cell>
          <cell r="E2937" t="str">
            <v>2ND RETURN CONN. R603</v>
          </cell>
          <cell r="F2937">
            <v>51.31133333333333</v>
          </cell>
          <cell r="G2937">
            <v>87.96</v>
          </cell>
          <cell r="H2937">
            <v>69.97</v>
          </cell>
          <cell r="I2937">
            <v>69.97</v>
          </cell>
          <cell r="J2937">
            <v>69.97</v>
          </cell>
          <cell r="K2937">
            <v>6157.36</v>
          </cell>
          <cell r="L2937">
            <v>6157.2</v>
          </cell>
          <cell r="M2937">
            <v>6157.36</v>
          </cell>
          <cell r="N2937">
            <v>0</v>
          </cell>
          <cell r="O2937">
            <v>0</v>
          </cell>
        </row>
        <row r="2938">
          <cell r="B2938" t="str">
            <v>3590430</v>
          </cell>
          <cell r="C2938" t="str">
            <v>2ND RETURN CONN. R604</v>
          </cell>
          <cell r="D2938" t="str">
            <v>2ND RETURN CONN. R604</v>
          </cell>
          <cell r="E2938" t="str">
            <v>2ND RETURN CONN. R604</v>
          </cell>
          <cell r="F2938">
            <v>74.692442</v>
          </cell>
          <cell r="G2938">
            <v>128.04</v>
          </cell>
          <cell r="H2938">
            <v>101.85333</v>
          </cell>
          <cell r="I2938">
            <v>101.85333</v>
          </cell>
          <cell r="J2938">
            <v>101.85333</v>
          </cell>
          <cell r="K2938">
            <v>8963.0930399999997</v>
          </cell>
          <cell r="L2938">
            <v>8962.7999999999993</v>
          </cell>
          <cell r="M2938">
            <v>8963.0930399999997</v>
          </cell>
          <cell r="N2938">
            <v>0</v>
          </cell>
          <cell r="O2938">
            <v>0</v>
          </cell>
        </row>
        <row r="2939">
          <cell r="B2939" t="str">
            <v>3590431</v>
          </cell>
          <cell r="C2939" t="str">
            <v>Группа гидравлической безопасности 3 бар</v>
          </cell>
          <cell r="D2939" t="str">
            <v>Группа гидравлической безопасности 3 бар</v>
          </cell>
          <cell r="E2939" t="str">
            <v>SAFETY VALVE 3 BAR GHP 45-65</v>
          </cell>
          <cell r="F2939">
            <v>35.490960000000001</v>
          </cell>
          <cell r="G2939">
            <v>33.89</v>
          </cell>
          <cell r="H2939">
            <v>28.978940000000001</v>
          </cell>
          <cell r="I2939">
            <v>30.399139999999999</v>
          </cell>
          <cell r="J2939">
            <v>29.311360000000001</v>
          </cell>
          <cell r="K2939">
            <v>4258.9152000000004</v>
          </cell>
          <cell r="L2939">
            <v>2372.3000000000002</v>
          </cell>
          <cell r="M2939">
            <v>2550.1467200000002</v>
          </cell>
          <cell r="N2939">
            <v>0</v>
          </cell>
          <cell r="O2939">
            <v>0</v>
          </cell>
        </row>
        <row r="2940">
          <cell r="B2940" t="str">
            <v>3590432</v>
          </cell>
          <cell r="C2940" t="str">
            <v>Группа гидравлической безопасности 3 бар</v>
          </cell>
          <cell r="D2940" t="str">
            <v>Группа гидравлической безопасности 3 бар</v>
          </cell>
          <cell r="E2940" t="str">
            <v>SAFETY VALVE 3 BAR GHP 85-100</v>
          </cell>
          <cell r="F2940">
            <v>14.517259999999998</v>
          </cell>
          <cell r="G2940">
            <v>16.05</v>
          </cell>
          <cell r="H2940">
            <v>12.180020000000001</v>
          </cell>
          <cell r="I2940">
            <v>8.8271599999999992</v>
          </cell>
          <cell r="J2940">
            <v>11.71692</v>
          </cell>
          <cell r="K2940">
            <v>1742.0711999999999</v>
          </cell>
          <cell r="L2940">
            <v>1123.5</v>
          </cell>
          <cell r="M2940">
            <v>1071.84176</v>
          </cell>
          <cell r="N2940">
            <v>0</v>
          </cell>
          <cell r="O2940">
            <v>0</v>
          </cell>
        </row>
        <row r="2941">
          <cell r="B2941" t="str">
            <v>3590433</v>
          </cell>
          <cell r="C2941" t="str">
            <v>Набор запорных кранов</v>
          </cell>
          <cell r="D2941" t="str">
            <v>Набор запорных кранов
В комплекте: 2 крана подачи/возврата, газовый кран</v>
          </cell>
          <cell r="E2941" t="str">
            <v>SHUT OFF VALVE KIT GHP 45-65</v>
          </cell>
          <cell r="F2941">
            <v>41.769579999999998</v>
          </cell>
          <cell r="G2941">
            <v>100.25</v>
          </cell>
          <cell r="H2941">
            <v>34.258829999999996</v>
          </cell>
          <cell r="I2941">
            <v>33.872239999999998</v>
          </cell>
          <cell r="J2941">
            <v>31.965139999999998</v>
          </cell>
          <cell r="K2941">
            <v>5012.3495999999996</v>
          </cell>
          <cell r="L2941">
            <v>7017.5</v>
          </cell>
          <cell r="M2941">
            <v>3014.7770399999999</v>
          </cell>
          <cell r="N2941">
            <v>0</v>
          </cell>
          <cell r="O2941">
            <v>0</v>
          </cell>
        </row>
        <row r="2942">
          <cell r="B2942" t="str">
            <v>3590434</v>
          </cell>
          <cell r="C2942" t="str">
            <v>Набор запорных кранов</v>
          </cell>
          <cell r="D2942" t="str">
            <v>Набор запорных кранов
В комплекте: 2 крана подачи/возврата контура ГВС, газовый кран</v>
          </cell>
          <cell r="E2942" t="str">
            <v>SHUT OFF VALVE KIT GHP 85-100</v>
          </cell>
          <cell r="F2942">
            <v>64.767229999999998</v>
          </cell>
          <cell r="G2942">
            <v>59.01</v>
          </cell>
          <cell r="H2942">
            <v>52.672260000000001</v>
          </cell>
          <cell r="I2942">
            <v>48.921600000000005</v>
          </cell>
          <cell r="J2942">
            <v>47.462470000000003</v>
          </cell>
          <cell r="K2942">
            <v>7772.0675999999994</v>
          </cell>
          <cell r="L2942">
            <v>4130.7</v>
          </cell>
          <cell r="M2942">
            <v>4635.15888</v>
          </cell>
          <cell r="N2942">
            <v>0</v>
          </cell>
          <cell r="O2942">
            <v>0</v>
          </cell>
        </row>
        <row r="2943">
          <cell r="B2943" t="str">
            <v>3590435</v>
          </cell>
          <cell r="C2943" t="str">
            <v>Гидравлический разделитель HP 85-150</v>
          </cell>
          <cell r="D2943" t="str">
            <v>Гидравлический разделитель Ø1’
Для одиночной установки котла Genus Premium Evo HP 85-100-115-150</v>
          </cell>
          <cell r="E2943" t="str">
            <v>LOW LOSS HEADER GHP 85-150</v>
          </cell>
          <cell r="F2943">
            <v>114.2385</v>
          </cell>
          <cell r="G2943">
            <v>107.43</v>
          </cell>
          <cell r="H2943">
            <v>105.90921999999999</v>
          </cell>
          <cell r="I2943">
            <v>86.512200000000007</v>
          </cell>
          <cell r="J2943">
            <v>90.029880000000006</v>
          </cell>
          <cell r="K2943">
            <v>13708.62</v>
          </cell>
          <cell r="L2943">
            <v>7520.1</v>
          </cell>
          <cell r="M2943">
            <v>9320.0113599999986</v>
          </cell>
          <cell r="N2943">
            <v>0</v>
          </cell>
          <cell r="O2943">
            <v>39161.251828608016</v>
          </cell>
        </row>
        <row r="2944">
          <cell r="B2944" t="str">
            <v>3590436</v>
          </cell>
          <cell r="C2944" t="str">
            <v>Набор подсоединения бойлера GPHP 45-65</v>
          </cell>
          <cell r="D2944" t="str">
            <v>Набор для подсоединения ёмкостного водонагревателя косвенного нагрева. Состав: 3-х ходовой клапан с электроприводом Ø1", температурный датчик бойлера, линии подающего и обратного контура. Для одиночной установки Genus Premium EVO HP 45-65</v>
          </cell>
          <cell r="E2944" t="str">
            <v>DHW KIT 3-WAY VALVE GHP 45-65</v>
          </cell>
          <cell r="F2944">
            <v>113.45707</v>
          </cell>
          <cell r="G2944">
            <v>110.26</v>
          </cell>
          <cell r="H2944">
            <v>103.70364000000001</v>
          </cell>
          <cell r="I2944">
            <v>101.46681999999998</v>
          </cell>
          <cell r="J2944">
            <v>99.829530000000005</v>
          </cell>
          <cell r="K2944">
            <v>13614.848400000001</v>
          </cell>
          <cell r="L2944">
            <v>7718.2000000000007</v>
          </cell>
          <cell r="M2944">
            <v>9125.9203200000011</v>
          </cell>
          <cell r="N2944">
            <v>0</v>
          </cell>
          <cell r="O2944">
            <v>43262.599148496003</v>
          </cell>
        </row>
        <row r="2945">
          <cell r="B2945" t="str">
            <v>3590437</v>
          </cell>
          <cell r="C2945" t="str">
            <v>Набор подсоединения бойлера GPHP 85-100</v>
          </cell>
          <cell r="D2945" t="str">
            <v>Набор для подсоединения ёмкостного водонагревателя косвенного нагрева. Состав: 3-х ходовой клапан с электроприводом Ø1", температурный датчик бойлера, линии подающего и обратного контура. Для одиночной установки Genus Premium EVO HP 85-100</v>
          </cell>
          <cell r="E2945" t="str">
            <v>DHW KIT 3-WAY VALVE GHP 85-100</v>
          </cell>
          <cell r="F2945">
            <v>104.27144</v>
          </cell>
          <cell r="G2945">
            <v>102.34</v>
          </cell>
          <cell r="H2945">
            <v>97.386200000000002</v>
          </cell>
          <cell r="I2945">
            <v>93.579599999999999</v>
          </cell>
          <cell r="J2945">
            <v>93.152410000000003</v>
          </cell>
          <cell r="K2945">
            <v>12512.5728</v>
          </cell>
          <cell r="L2945">
            <v>7163.8</v>
          </cell>
          <cell r="M2945">
            <v>8569.9856</v>
          </cell>
          <cell r="N2945">
            <v>0</v>
          </cell>
          <cell r="O2945">
            <v>41278.076251776016</v>
          </cell>
        </row>
        <row r="2946">
          <cell r="B2946" t="str">
            <v>3590438</v>
          </cell>
          <cell r="C2946" t="str">
            <v>Набор подсоединения бойлера GPHP 115-150</v>
          </cell>
          <cell r="D2946" t="str">
            <v>Набор для подсоединения ёмкостного водонагревателя косвенного нагрева. Состав: 3-х ходовой клапан с электроприводом Ø1", температурный датчик бойлера, линии подающего и обратного контура. Для одиночной установки Genus Premium EVO HP 115-150</v>
          </cell>
          <cell r="E2946" t="str">
            <v>DHW KIT 3-WAY VALVE GHP 100-150</v>
          </cell>
          <cell r="F2946">
            <v>109.07843</v>
          </cell>
          <cell r="G2946">
            <v>105.77</v>
          </cell>
          <cell r="H2946">
            <v>101.46473999999999</v>
          </cell>
          <cell r="I2946">
            <v>97.635320000000007</v>
          </cell>
          <cell r="J2946">
            <v>97.122179999999986</v>
          </cell>
          <cell r="K2946">
            <v>13089.411599999999</v>
          </cell>
          <cell r="L2946">
            <v>7403.9</v>
          </cell>
          <cell r="M2946">
            <v>8928.8971199999996</v>
          </cell>
          <cell r="N2946">
            <v>0</v>
          </cell>
          <cell r="O2946">
            <v>43394.900674944009</v>
          </cell>
        </row>
        <row r="2947">
          <cell r="B2947" t="str">
            <v>3590439</v>
          </cell>
          <cell r="C2947" t="str">
            <v>INAIL GAS VALVE (VIC) GHP 45-8</v>
          </cell>
          <cell r="D2947" t="str">
            <v>INAIL газовый клапан (VIC) GHP 45-85</v>
          </cell>
          <cell r="E2947" t="str">
            <v>INAIL GAS VALVE (VIC) GHP 45-8</v>
          </cell>
          <cell r="F2947" t="str">
            <v>-</v>
          </cell>
          <cell r="G2947" t="str">
            <v>-</v>
          </cell>
          <cell r="H2947" t="e">
            <v>#N/A</v>
          </cell>
          <cell r="I2947">
            <v>0</v>
          </cell>
          <cell r="J2947">
            <v>172.30280999999999</v>
          </cell>
          <cell r="K2947">
            <v>0</v>
          </cell>
          <cell r="L2947">
            <v>0</v>
          </cell>
          <cell r="M2947" t="e">
            <v>#N/A</v>
          </cell>
          <cell r="N2947">
            <v>0</v>
          </cell>
          <cell r="O2947">
            <v>0</v>
          </cell>
        </row>
        <row r="2948">
          <cell r="B2948" t="str">
            <v>3590440</v>
          </cell>
          <cell r="C2948" t="str">
            <v>INAIL GAS VALVE (VIC) GHP 100-</v>
          </cell>
          <cell r="D2948" t="str">
            <v>INAIL газовый клапан (VIC) GHP 100-150</v>
          </cell>
          <cell r="E2948" t="str">
            <v>INAIL GAS VALVE (VIC) GHP 100-</v>
          </cell>
          <cell r="F2948" t="str">
            <v>-</v>
          </cell>
          <cell r="G2948" t="str">
            <v>-</v>
          </cell>
          <cell r="H2948" t="e">
            <v>#N/A</v>
          </cell>
          <cell r="I2948">
            <v>0</v>
          </cell>
          <cell r="J2948">
            <v>326.14297999999997</v>
          </cell>
          <cell r="K2948">
            <v>0</v>
          </cell>
          <cell r="L2948">
            <v>0</v>
          </cell>
          <cell r="M2948" t="e">
            <v>#N/A</v>
          </cell>
          <cell r="N2948">
            <v>0</v>
          </cell>
          <cell r="O2948">
            <v>0</v>
          </cell>
        </row>
        <row r="2949">
          <cell r="B2949" t="str">
            <v>3318309</v>
          </cell>
          <cell r="C2949" t="str">
            <v>Беспроводной датчикуличной температуры</v>
          </cell>
          <cell r="D2949" t="str">
            <v>Беспроводной датчикуличной температуры</v>
          </cell>
          <cell r="E2949" t="str">
            <v>EXTERNAL SENSOR WIRELESS CHX</v>
          </cell>
          <cell r="F2949">
            <v>17.169775000000001</v>
          </cell>
          <cell r="G2949">
            <v>29.43</v>
          </cell>
          <cell r="H2949">
            <v>23.413329545454545</v>
          </cell>
          <cell r="I2949">
            <v>24.239682352941177</v>
          </cell>
          <cell r="J2949">
            <v>27.471640000000001</v>
          </cell>
          <cell r="K2949">
            <v>2060.373</v>
          </cell>
          <cell r="L2949">
            <v>2060.1</v>
          </cell>
          <cell r="M2949">
            <v>2060.373</v>
          </cell>
          <cell r="N2949">
            <v>0</v>
          </cell>
          <cell r="O2949">
            <v>0</v>
          </cell>
        </row>
        <row r="2950">
          <cell r="B2950" t="str">
            <v>3318317</v>
          </cell>
          <cell r="C2950" t="str">
            <v>Датчик температуры встраиваемый</v>
          </cell>
          <cell r="D2950" t="str">
            <v>Датчик температуры встраиваемый
Для подключения двухконтурного котла к системе солнечного теплоснабжения с естественной циркуляцией</v>
          </cell>
          <cell r="E2950" t="str">
            <v>RENEWABLE SOURCE + COMBI BOILER SENSOR</v>
          </cell>
          <cell r="F2950">
            <v>3.6168600000000004</v>
          </cell>
          <cell r="G2950">
            <v>3.62</v>
          </cell>
          <cell r="H2950">
            <v>3.61686</v>
          </cell>
          <cell r="I2950">
            <v>3.6168599999999995</v>
          </cell>
          <cell r="J2950">
            <v>3.61686</v>
          </cell>
          <cell r="K2950">
            <v>434.02320000000003</v>
          </cell>
          <cell r="L2950">
            <v>253.4</v>
          </cell>
          <cell r="M2950">
            <v>318.28368</v>
          </cell>
          <cell r="N2950">
            <v>0</v>
          </cell>
          <cell r="O2950">
            <v>0</v>
          </cell>
        </row>
        <row r="2951">
          <cell r="B2951" t="str">
            <v>3590443</v>
          </cell>
          <cell r="C2951" t="str">
            <v>Опора коллектора (правая)</v>
          </cell>
          <cell r="D2951" t="str">
            <v>Опора коллектора (правая)</v>
          </cell>
          <cell r="E2951" t="str">
            <v>COLLECTOR SUPPORT RIGHT</v>
          </cell>
          <cell r="F2951">
            <v>40.500869999999999</v>
          </cell>
          <cell r="G2951">
            <v>40.74</v>
          </cell>
          <cell r="H2951">
            <v>38.948389999999996</v>
          </cell>
          <cell r="I2951">
            <v>32.707189999999997</v>
          </cell>
          <cell r="J2951">
            <v>36.992830000000005</v>
          </cell>
          <cell r="K2951">
            <v>4860.1044000000002</v>
          </cell>
          <cell r="L2951">
            <v>2851.8</v>
          </cell>
          <cell r="M2951">
            <v>3427.4583199999997</v>
          </cell>
          <cell r="N2951">
            <v>0</v>
          </cell>
          <cell r="O2951">
            <v>16140.786226656004</v>
          </cell>
        </row>
        <row r="2952">
          <cell r="B2952" t="str">
            <v>3590444</v>
          </cell>
          <cell r="C2952" t="str">
            <v>Гидравлический разделитель ø65</v>
          </cell>
          <cell r="D2952" t="str">
            <v>Гидравлический разделитель ø65</v>
          </cell>
          <cell r="E2952" t="str">
            <v>LOW LOSS HEADER DN65</v>
          </cell>
          <cell r="F2952">
            <v>317.30016000000001</v>
          </cell>
          <cell r="G2952">
            <v>291.99</v>
          </cell>
          <cell r="H2952">
            <v>288.80939000000001</v>
          </cell>
          <cell r="I2952">
            <v>238.16880000000003</v>
          </cell>
          <cell r="J2952">
            <v>245.37582</v>
          </cell>
          <cell r="K2952">
            <v>38076.019200000002</v>
          </cell>
          <cell r="L2952">
            <v>20439.3</v>
          </cell>
          <cell r="M2952">
            <v>25415.226320000002</v>
          </cell>
          <cell r="N2952">
            <v>0</v>
          </cell>
          <cell r="O2952">
            <v>102136.77841785601</v>
          </cell>
        </row>
        <row r="2953">
          <cell r="B2953" t="str">
            <v>3590445</v>
          </cell>
          <cell r="C2953" t="str">
            <v>Гидравлический разделитель ø100</v>
          </cell>
          <cell r="D2953" t="str">
            <v>Гидравлический разделитель ø100</v>
          </cell>
          <cell r="E2953" t="str">
            <v>LOW LOSS HEADER DN100</v>
          </cell>
          <cell r="F2953">
            <v>376.85091999999997</v>
          </cell>
          <cell r="G2953">
            <v>353.65</v>
          </cell>
          <cell r="H2953">
            <v>342.14760999999999</v>
          </cell>
          <cell r="I2953">
            <v>284.90151000000003</v>
          </cell>
          <cell r="J2953">
            <v>273.88139000000001</v>
          </cell>
          <cell r="K2953">
            <v>45222.110399999998</v>
          </cell>
          <cell r="L2953">
            <v>24755.5</v>
          </cell>
          <cell r="M2953">
            <v>30108.989679999999</v>
          </cell>
          <cell r="N2953">
            <v>0</v>
          </cell>
          <cell r="O2953">
            <v>113250.106639488</v>
          </cell>
        </row>
        <row r="2954">
          <cell r="B2954" t="str">
            <v>3590446</v>
          </cell>
          <cell r="C2954" t="str">
            <v>Комплект подключения  HP 45-65 ряд</v>
          </cell>
          <cell r="D2954" t="str">
            <v>Комплект подключения HP 45-65 (ряд)</v>
          </cell>
          <cell r="E2954" t="str">
            <v>CONNECTION KIT GHP 45-65 LINE</v>
          </cell>
          <cell r="F2954">
            <v>217.93174000000002</v>
          </cell>
          <cell r="G2954">
            <v>223.95</v>
          </cell>
          <cell r="H2954">
            <v>175.17177000000001</v>
          </cell>
          <cell r="I2954">
            <v>162.70573999999999</v>
          </cell>
          <cell r="J2954">
            <v>165.32978</v>
          </cell>
          <cell r="K2954">
            <v>26151.808800000003</v>
          </cell>
          <cell r="L2954">
            <v>15676.5</v>
          </cell>
          <cell r="M2954">
            <v>15415.115760000001</v>
          </cell>
          <cell r="N2954">
            <v>0</v>
          </cell>
          <cell r="O2954">
            <v>84011.469294480019</v>
          </cell>
        </row>
        <row r="2955">
          <cell r="B2955" t="str">
            <v>3590447</v>
          </cell>
          <cell r="C2955" t="str">
            <v>Комплект подключения  HP 85-150 ряд</v>
          </cell>
          <cell r="D2955" t="str">
            <v>Комплект подключения HP 85-150 (ряд)</v>
          </cell>
          <cell r="E2955" t="str">
            <v>CONNECTION KIT GHP 85-100 LINE</v>
          </cell>
          <cell r="F2955">
            <v>169.24901</v>
          </cell>
          <cell r="G2955">
            <v>160.88999999999999</v>
          </cell>
          <cell r="H2955">
            <v>150.94465</v>
          </cell>
          <cell r="I2955">
            <v>140.94442000000001</v>
          </cell>
          <cell r="J2955">
            <v>139.29195000000001</v>
          </cell>
          <cell r="K2955">
            <v>20309.8812</v>
          </cell>
          <cell r="L2955">
            <v>11262.3</v>
          </cell>
          <cell r="M2955">
            <v>13283.129199999999</v>
          </cell>
          <cell r="N2955">
            <v>0</v>
          </cell>
          <cell r="O2955">
            <v>71045.919702576022</v>
          </cell>
        </row>
        <row r="2956">
          <cell r="B2956" t="str">
            <v>3590448</v>
          </cell>
          <cell r="C2956" t="str">
            <v>Комплект подключения  45-65 сп. к сп.</v>
          </cell>
          <cell r="D2956" t="str">
            <v>Комплект подключения  HP 45-65 (спина к спине)</v>
          </cell>
          <cell r="E2956" t="str">
            <v>CONNECTION KIT GHP 45-65 B2B</v>
          </cell>
          <cell r="F2956">
            <v>259.87278000000003</v>
          </cell>
          <cell r="G2956">
            <v>263.63</v>
          </cell>
          <cell r="H2956">
            <v>215.51611</v>
          </cell>
          <cell r="I2956">
            <v>200.35581000000002</v>
          </cell>
          <cell r="J2956">
            <v>202.95173</v>
          </cell>
          <cell r="K2956">
            <v>31184.733600000003</v>
          </cell>
          <cell r="L2956">
            <v>18454.099999999999</v>
          </cell>
          <cell r="M2956">
            <v>18965.417679999999</v>
          </cell>
          <cell r="N2956">
            <v>0</v>
          </cell>
          <cell r="O2956">
            <v>100152.25552113602</v>
          </cell>
        </row>
        <row r="2957">
          <cell r="B2957" t="str">
            <v>3590449</v>
          </cell>
          <cell r="C2957" t="str">
            <v>Комплект подключения  HP 85-150 сп. к сп</v>
          </cell>
          <cell r="D2957" t="str">
            <v>Комплект подключения  HP 85-150 (спина к спине)</v>
          </cell>
          <cell r="E2957" t="str">
            <v>CONNECTION KIT GHP 85-100 B2B</v>
          </cell>
          <cell r="F2957">
            <v>285.74745999999999</v>
          </cell>
          <cell r="G2957">
            <v>283.79000000000002</v>
          </cell>
          <cell r="H2957">
            <v>238.16285999999999</v>
          </cell>
          <cell r="I2957">
            <v>225.48818999999997</v>
          </cell>
          <cell r="J2957">
            <v>230.46864000000002</v>
          </cell>
          <cell r="K2957">
            <v>34289.695200000002</v>
          </cell>
          <cell r="L2957">
            <v>19865.300000000003</v>
          </cell>
          <cell r="M2957">
            <v>20958.331679999999</v>
          </cell>
          <cell r="N2957">
            <v>0</v>
          </cell>
          <cell r="O2957">
            <v>110339.473057632</v>
          </cell>
        </row>
        <row r="2958">
          <cell r="B2958" t="str">
            <v>3590450</v>
          </cell>
          <cell r="C2958" t="str">
            <v>CONNECTION KIT GHP 45-65 LINE</v>
          </cell>
          <cell r="D2958" t="str">
            <v>CONNECTION KIT GHP 45-65 LINE ITALY</v>
          </cell>
          <cell r="E2958" t="str">
            <v>CONNECTION KIT GHP 45-65 LINE</v>
          </cell>
          <cell r="F2958" t="str">
            <v>-</v>
          </cell>
          <cell r="G2958" t="str">
            <v>-</v>
          </cell>
          <cell r="H2958" t="str">
            <v>-</v>
          </cell>
          <cell r="I2958">
            <v>0</v>
          </cell>
          <cell r="J2958">
            <v>221.42685</v>
          </cell>
          <cell r="K2958">
            <v>0</v>
          </cell>
          <cell r="L2958">
            <v>0</v>
          </cell>
          <cell r="M2958">
            <v>0</v>
          </cell>
          <cell r="N2958">
            <v>0</v>
          </cell>
          <cell r="O2958">
            <v>0</v>
          </cell>
        </row>
        <row r="2959">
          <cell r="B2959" t="str">
            <v>3590451</v>
          </cell>
          <cell r="C2959" t="str">
            <v>CONNECTION KIT GHP 85-100 LINE</v>
          </cell>
          <cell r="D2959" t="str">
            <v>CONNECTION KIT GHP 85-150 LINE ITALY</v>
          </cell>
          <cell r="E2959" t="str">
            <v>CONNECTION KIT GHP 85-100 LINE</v>
          </cell>
          <cell r="F2959" t="str">
            <v>-</v>
          </cell>
          <cell r="G2959" t="str">
            <v>-</v>
          </cell>
          <cell r="H2959" t="str">
            <v>-</v>
          </cell>
          <cell r="I2959">
            <v>0</v>
          </cell>
          <cell r="J2959">
            <v>204.15235999999999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</row>
        <row r="2960">
          <cell r="B2960" t="str">
            <v>3590452</v>
          </cell>
          <cell r="C2960" t="str">
            <v>CONNECTION KIT GHP 45-65 B2B I</v>
          </cell>
          <cell r="D2960" t="str">
            <v>CONNECTION KIT GHP 45-65 B2B ITALY</v>
          </cell>
          <cell r="E2960" t="str">
            <v>CONNECTION KIT GHP 45-65 B2B I</v>
          </cell>
          <cell r="F2960" t="str">
            <v>-</v>
          </cell>
          <cell r="G2960" t="str">
            <v>-</v>
          </cell>
          <cell r="H2960" t="str">
            <v>-</v>
          </cell>
          <cell r="I2960">
            <v>0</v>
          </cell>
          <cell r="J2960">
            <v>255.93026999999998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0</v>
          </cell>
        </row>
        <row r="2961">
          <cell r="B2961" t="str">
            <v>3590453</v>
          </cell>
          <cell r="C2961" t="str">
            <v>CONNECTION KIT GHP 85-100 B2B</v>
          </cell>
          <cell r="D2961" t="str">
            <v>CONNECTION KIT GHP 85-150 B2B ITALY</v>
          </cell>
          <cell r="E2961" t="str">
            <v>CONNECTION KIT GHP 85-100 B2B</v>
          </cell>
          <cell r="F2961" t="str">
            <v>-</v>
          </cell>
          <cell r="G2961" t="str">
            <v>-</v>
          </cell>
          <cell r="H2961" t="str">
            <v>-</v>
          </cell>
          <cell r="I2961">
            <v>0</v>
          </cell>
          <cell r="J2961">
            <v>291.32657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0</v>
          </cell>
        </row>
        <row r="2962">
          <cell r="B2962" t="str">
            <v>3590454</v>
          </cell>
          <cell r="C2962" t="str">
            <v>INAIL GAS VALVE (VIC) DN50</v>
          </cell>
          <cell r="D2962" t="str">
            <v>INAIL газовый клапан (VIC) ø50</v>
          </cell>
          <cell r="E2962" t="str">
            <v>INAIL GAS VALVE (VIC) DN50</v>
          </cell>
          <cell r="F2962" t="str">
            <v>-</v>
          </cell>
          <cell r="G2962" t="str">
            <v>-</v>
          </cell>
          <cell r="H2962" t="e">
            <v>#N/A</v>
          </cell>
          <cell r="I2962">
            <v>0</v>
          </cell>
          <cell r="J2962">
            <v>321.72497999999996</v>
          </cell>
          <cell r="K2962">
            <v>0</v>
          </cell>
          <cell r="L2962">
            <v>0</v>
          </cell>
          <cell r="M2962" t="e">
            <v>#N/A</v>
          </cell>
          <cell r="N2962">
            <v>0</v>
          </cell>
          <cell r="O2962">
            <v>0</v>
          </cell>
        </row>
        <row r="2963">
          <cell r="B2963" t="str">
            <v>3590455</v>
          </cell>
          <cell r="C2963" t="str">
            <v>INAIL GAS VALVE (VIC) DN65</v>
          </cell>
          <cell r="D2963" t="str">
            <v>INAIL газовый клапан (VIC) ø65</v>
          </cell>
          <cell r="E2963" t="str">
            <v>INAIL GAS VALVE (VIC) DN65</v>
          </cell>
          <cell r="F2963" t="str">
            <v>-</v>
          </cell>
          <cell r="G2963" t="str">
            <v>-</v>
          </cell>
          <cell r="H2963" t="e">
            <v>#N/A</v>
          </cell>
          <cell r="I2963">
            <v>0</v>
          </cell>
          <cell r="J2963">
            <v>604.79226000000006</v>
          </cell>
          <cell r="K2963">
            <v>0</v>
          </cell>
          <cell r="L2963">
            <v>0</v>
          </cell>
          <cell r="M2963" t="e">
            <v>#N/A</v>
          </cell>
          <cell r="N2963">
            <v>0</v>
          </cell>
          <cell r="O2963">
            <v>0</v>
          </cell>
        </row>
        <row r="2964">
          <cell r="B2964" t="str">
            <v>3590456</v>
          </cell>
          <cell r="C2964" t="str">
            <v>Изоляция гидравлического разделителя ø65</v>
          </cell>
          <cell r="D2964" t="str">
            <v>Изоляция для гидравлического разделителя ø65</v>
          </cell>
          <cell r="E2964" t="str">
            <v>INSULATION LOW LOSS HEADER DN65</v>
          </cell>
          <cell r="F2964">
            <v>118.91747000000001</v>
          </cell>
          <cell r="G2964">
            <v>111.72</v>
          </cell>
          <cell r="H2964">
            <v>110.45003999999999</v>
          </cell>
          <cell r="I2964">
            <v>90.384479999999996</v>
          </cell>
          <cell r="J2964">
            <v>93.482619999999997</v>
          </cell>
          <cell r="K2964">
            <v>14270.0964</v>
          </cell>
          <cell r="L2964">
            <v>7820.4</v>
          </cell>
          <cell r="M2964">
            <v>9719.6035199999988</v>
          </cell>
          <cell r="N2964">
            <v>0</v>
          </cell>
          <cell r="O2964">
            <v>39822.759460848007</v>
          </cell>
        </row>
        <row r="2965">
          <cell r="B2965" t="str">
            <v>3590457</v>
          </cell>
          <cell r="C2965" t="str">
            <v>Изоляция гидравлического разделителя ø10</v>
          </cell>
          <cell r="D2965" t="str">
            <v>Изоляция для гидравлического разделителя ø100</v>
          </cell>
          <cell r="E2965" t="str">
            <v>INSULATION LOW LOSS HEADER DN100</v>
          </cell>
          <cell r="F2965">
            <v>176.44664</v>
          </cell>
          <cell r="G2965">
            <v>178.65</v>
          </cell>
          <cell r="H2965">
            <v>172.35873000000001</v>
          </cell>
          <cell r="I2965">
            <v>143.28688000000002</v>
          </cell>
          <cell r="J2965">
            <v>147.63838000000001</v>
          </cell>
          <cell r="K2965">
            <v>21173.596799999999</v>
          </cell>
          <cell r="L2965">
            <v>12505.5</v>
          </cell>
          <cell r="M2965">
            <v>15167.568240000001</v>
          </cell>
          <cell r="N2965">
            <v>0</v>
          </cell>
          <cell r="O2965">
            <v>62710.923536352027</v>
          </cell>
        </row>
        <row r="2966">
          <cell r="B2966" t="str">
            <v>3590458</v>
          </cell>
          <cell r="C2966" t="str">
            <v>Изоляция коллектора на 2 котла ø65</v>
          </cell>
          <cell r="D2966" t="str">
            <v>Изоляция для коллектора на 2 котла ø65</v>
          </cell>
          <cell r="E2966" t="str">
            <v>INSULATION COLLECTOR 2B DN65</v>
          </cell>
          <cell r="F2966">
            <v>162.81528</v>
          </cell>
          <cell r="G2966">
            <v>151.47999999999999</v>
          </cell>
          <cell r="H2966">
            <v>146.21805999999998</v>
          </cell>
          <cell r="I2966">
            <v>118.6747</v>
          </cell>
          <cell r="J2966">
            <v>112.91755999999999</v>
          </cell>
          <cell r="K2966">
            <v>19537.833600000002</v>
          </cell>
          <cell r="L2966">
            <v>10603.599999999999</v>
          </cell>
          <cell r="M2966">
            <v>12867.189279999999</v>
          </cell>
          <cell r="N2966">
            <v>0</v>
          </cell>
          <cell r="O2966">
            <v>46967.041889040011</v>
          </cell>
        </row>
        <row r="2967">
          <cell r="B2967" t="str">
            <v>3590459</v>
          </cell>
          <cell r="C2967" t="str">
            <v>Изоляция коллектора на 3 котла ø65</v>
          </cell>
          <cell r="D2967" t="str">
            <v>Изоляция для коллектора на 3 котла ø65</v>
          </cell>
          <cell r="E2967" t="str">
            <v>INSULATION COLLECTOR 3B DN65</v>
          </cell>
          <cell r="F2967">
            <v>162.81528</v>
          </cell>
          <cell r="G2967">
            <v>137.16999999999999</v>
          </cell>
          <cell r="H2967">
            <v>163.44923</v>
          </cell>
          <cell r="I2967">
            <v>134.70740999999998</v>
          </cell>
          <cell r="J2967">
            <v>125.24580999999999</v>
          </cell>
          <cell r="K2967">
            <v>19537.833600000002</v>
          </cell>
          <cell r="L2967">
            <v>9601.9</v>
          </cell>
          <cell r="M2967">
            <v>14383.53224</v>
          </cell>
          <cell r="N2967">
            <v>0</v>
          </cell>
          <cell r="O2967">
            <v>53317.515158544018</v>
          </cell>
        </row>
        <row r="2968">
          <cell r="B2968" t="str">
            <v>3590460</v>
          </cell>
          <cell r="C2968" t="str">
            <v>Изоляция комплекта подключения котла</v>
          </cell>
          <cell r="D2968" t="str">
            <v>Изоляция для комплекта подключения котла</v>
          </cell>
          <cell r="E2968" t="str">
            <v>INSULATION BOILER CONNECTION KIT</v>
          </cell>
          <cell r="F2968" t="str">
            <v>-</v>
          </cell>
          <cell r="G2968" t="str">
            <v>-</v>
          </cell>
          <cell r="H2968" t="str">
            <v>-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2513.7290025120005</v>
          </cell>
        </row>
        <row r="2969">
          <cell r="B2969" t="str">
            <v>3590461</v>
          </cell>
          <cell r="C2969" t="str">
            <v>Комплект дымоуд. каскадн.. ø150 ряд</v>
          </cell>
          <cell r="D2969" t="str">
            <v>Комплект дымоудоления каскадный ø150 (ряд)</v>
          </cell>
          <cell r="E2969" t="str">
            <v>CASCADE FLUE KIT BASIC DN150 LINE</v>
          </cell>
          <cell r="F2969">
            <v>122.35248</v>
          </cell>
          <cell r="G2969">
            <v>118.34</v>
          </cell>
          <cell r="H2969">
            <v>104.61896999999999</v>
          </cell>
          <cell r="I2969">
            <v>104.22885000000001</v>
          </cell>
          <cell r="J2969">
            <v>104.68903</v>
          </cell>
          <cell r="K2969">
            <v>14682.2976</v>
          </cell>
          <cell r="L2969">
            <v>8283.8000000000011</v>
          </cell>
          <cell r="M2969">
            <v>9206.4693599999991</v>
          </cell>
          <cell r="N2969">
            <v>0</v>
          </cell>
          <cell r="O2969">
            <v>45379.423571664011</v>
          </cell>
        </row>
        <row r="2970">
          <cell r="B2970" t="str">
            <v>3590462</v>
          </cell>
          <cell r="C2970" t="str">
            <v>Комплект дымоуд. каскадн.. ø150 сп. к сп</v>
          </cell>
          <cell r="D2970" t="str">
            <v>Комплект дымоудоления каскадный ø150 (спина к спине)</v>
          </cell>
          <cell r="E2970" t="str">
            <v>CASCADE FLUE KIT BASIC DN150 B</v>
          </cell>
          <cell r="F2970">
            <v>193.28661999999997</v>
          </cell>
          <cell r="G2970">
            <v>194.89</v>
          </cell>
          <cell r="H2970">
            <v>190.68688999999998</v>
          </cell>
          <cell r="I2970">
            <v>190.58968000000002</v>
          </cell>
          <cell r="J2970">
            <v>134.36770000000001</v>
          </cell>
          <cell r="K2970">
            <v>23194.394399999997</v>
          </cell>
          <cell r="L2970">
            <v>13642.3</v>
          </cell>
          <cell r="M2970">
            <v>16780.446319999999</v>
          </cell>
          <cell r="N2970">
            <v>0</v>
          </cell>
          <cell r="O2970">
            <v>59667.988428048011</v>
          </cell>
        </row>
        <row r="2971">
          <cell r="B2971" t="str">
            <v>3590463</v>
          </cell>
          <cell r="C2971" t="str">
            <v>Конденсатоотводчик, сифон, оголовок ø150</v>
          </cell>
          <cell r="D2971" t="str">
            <v>Конденсатоотводчик + сифон + оголовок ø150</v>
          </cell>
          <cell r="E2971" t="str">
            <v>CONDENSATE TRAP + SYPHON + CAP DN150</v>
          </cell>
          <cell r="F2971">
            <v>48.582920000000009</v>
          </cell>
          <cell r="G2971">
            <v>47.04</v>
          </cell>
          <cell r="H2971">
            <v>40.021520000000002</v>
          </cell>
          <cell r="I2971">
            <v>39.705910000000003</v>
          </cell>
          <cell r="J2971">
            <v>40.465029999999999</v>
          </cell>
          <cell r="K2971">
            <v>5829.9504000000006</v>
          </cell>
          <cell r="L2971">
            <v>3292.7999999999997</v>
          </cell>
          <cell r="M2971">
            <v>3521.8937599999999</v>
          </cell>
          <cell r="N2971">
            <v>0</v>
          </cell>
          <cell r="O2971">
            <v>17596.103017584002</v>
          </cell>
        </row>
        <row r="2972">
          <cell r="B2972" t="str">
            <v>3590464</v>
          </cell>
          <cell r="C2972" t="str">
            <v>Комплект дымоуд. каскадн.. ø200 ряд</v>
          </cell>
          <cell r="D2972" t="str">
            <v>Комплект дымоудоления каскадный ø200 (ряд)</v>
          </cell>
          <cell r="E2972" t="str">
            <v>CASCADE FLUE KIT BASIC DN200 LINE</v>
          </cell>
          <cell r="F2972">
            <v>155.30407</v>
          </cell>
          <cell r="G2972">
            <v>147.1</v>
          </cell>
          <cell r="H2972">
            <v>135.39448999999999</v>
          </cell>
          <cell r="I2972">
            <v>135.01179999999999</v>
          </cell>
          <cell r="J2972">
            <v>134.36770000000001</v>
          </cell>
          <cell r="K2972">
            <v>18636.488399999998</v>
          </cell>
          <cell r="L2972">
            <v>10297</v>
          </cell>
          <cell r="M2972">
            <v>11914.715119999999</v>
          </cell>
          <cell r="N2972">
            <v>0</v>
          </cell>
          <cell r="O2972">
            <v>58212.671637120024</v>
          </cell>
        </row>
        <row r="2973">
          <cell r="B2973" t="str">
            <v>3590465</v>
          </cell>
          <cell r="C2973" t="str">
            <v>Комплект дымоуд. каскадн.. ø200 сп. к сп</v>
          </cell>
          <cell r="D2973" t="str">
            <v>Комплект дымоудоления каскадный ø200 (спина к спине)</v>
          </cell>
          <cell r="E2973" t="str">
            <v>CASCADE FLUE KIT BASIC DN200 B</v>
          </cell>
          <cell r="F2973">
            <v>284.68358000000001</v>
          </cell>
          <cell r="G2973">
            <v>255.31</v>
          </cell>
          <cell r="H2973">
            <v>253.20322999999999</v>
          </cell>
          <cell r="I2973">
            <v>251.90658999999997</v>
          </cell>
          <cell r="J2973">
            <v>252.43810000000002</v>
          </cell>
          <cell r="K2973">
            <v>34162.029600000002</v>
          </cell>
          <cell r="L2973">
            <v>17871.7</v>
          </cell>
          <cell r="M2973">
            <v>22281.884239999999</v>
          </cell>
          <cell r="N2973">
            <v>0</v>
          </cell>
          <cell r="O2973">
            <v>109016.45779315202</v>
          </cell>
        </row>
        <row r="2974">
          <cell r="B2974" t="str">
            <v>3590466</v>
          </cell>
          <cell r="C2974" t="str">
            <v>Конденсатоотводчик, сифон, оголовок ø200</v>
          </cell>
          <cell r="D2974" t="str">
            <v>Конденсатоотводчик + сифон + оголовок ø200</v>
          </cell>
          <cell r="E2974" t="str">
            <v>CONDENSATE TRAP + SYPHON + CAP DN200</v>
          </cell>
          <cell r="F2974">
            <v>35.939060000000005</v>
          </cell>
          <cell r="G2974">
            <v>35.590000000000003</v>
          </cell>
          <cell r="H2974">
            <v>29.5153</v>
          </cell>
          <cell r="I2974">
            <v>29.424529999999997</v>
          </cell>
          <cell r="J2974">
            <v>30.098279999999999</v>
          </cell>
          <cell r="K2974">
            <v>4312.6872000000003</v>
          </cell>
          <cell r="L2974">
            <v>2491.3000000000002</v>
          </cell>
          <cell r="M2974">
            <v>2597.3463999999999</v>
          </cell>
          <cell r="N2974">
            <v>0</v>
          </cell>
          <cell r="O2974">
            <v>13362.454171248004</v>
          </cell>
        </row>
        <row r="2975">
          <cell r="B2975" t="str">
            <v>3590467</v>
          </cell>
          <cell r="C2975" t="str">
            <v>Адаптер для подключения HP 45-65</v>
          </cell>
          <cell r="D2975" t="str">
            <v>Адаптер для подключения HP 45-65</v>
          </cell>
          <cell r="E2975" t="str">
            <v>ADAPTER FOR CONNECTION GHP 45-65</v>
          </cell>
          <cell r="F2975">
            <v>26.23217</v>
          </cell>
          <cell r="G2975">
            <v>26.58</v>
          </cell>
          <cell r="H2975">
            <v>20.681240000000003</v>
          </cell>
          <cell r="I2975">
            <v>20.51998</v>
          </cell>
          <cell r="J2975">
            <v>21.187099999999997</v>
          </cell>
          <cell r="K2975">
            <v>3147.8604</v>
          </cell>
          <cell r="L2975">
            <v>1860.6</v>
          </cell>
          <cell r="M2975">
            <v>1819.9491200000002</v>
          </cell>
          <cell r="N2975">
            <v>0</v>
          </cell>
          <cell r="O2975">
            <v>9261.1068513600039</v>
          </cell>
        </row>
        <row r="2976">
          <cell r="B2976" t="str">
            <v>3318318</v>
          </cell>
          <cell r="C2976" t="str">
            <v>Clima Manager</v>
          </cell>
          <cell r="D2976" t="str">
            <v>Clima Manager –  модуль дистанционного управления  (следует заказывать с интерфейсом шины данных, код 3318229)
Genus Premium HP, Genus Premium, Genus, Clas, Clas System, Clas B</v>
          </cell>
          <cell r="E2976" t="str">
            <v>CLIM AMANAGER (EE1) WIRED</v>
          </cell>
          <cell r="F2976" t="str">
            <v>-</v>
          </cell>
          <cell r="G2976" t="str">
            <v>-</v>
          </cell>
          <cell r="H2976" t="e">
            <v>#N/A</v>
          </cell>
          <cell r="I2976">
            <v>0</v>
          </cell>
          <cell r="J2976">
            <v>31.619439999999997</v>
          </cell>
          <cell r="K2976">
            <v>0</v>
          </cell>
          <cell r="L2976">
            <v>0</v>
          </cell>
          <cell r="M2976" t="e">
            <v>#N/A</v>
          </cell>
          <cell r="N2976">
            <v>0</v>
          </cell>
          <cell r="O2976">
            <v>0</v>
          </cell>
        </row>
        <row r="2977">
          <cell r="B2977" t="str">
            <v>3590469</v>
          </cell>
          <cell r="C2977" t="str">
            <v>INAIL KIT DN65 3,5 BAR</v>
          </cell>
          <cell r="D2977" t="str">
            <v>ISPESL KIT DN65 3,5 BAR (GHP 45-65)</v>
          </cell>
          <cell r="E2977" t="str">
            <v>INAIL KIT DN65 3,5 BAR</v>
          </cell>
          <cell r="F2977" t="str">
            <v>-</v>
          </cell>
          <cell r="G2977" t="str">
            <v>-</v>
          </cell>
          <cell r="H2977" t="str">
            <v>-</v>
          </cell>
          <cell r="I2977">
            <v>0</v>
          </cell>
          <cell r="J2977">
            <v>210.13979999999998</v>
          </cell>
          <cell r="K2977">
            <v>0</v>
          </cell>
          <cell r="L2977">
            <v>0</v>
          </cell>
          <cell r="M2977">
            <v>0</v>
          </cell>
          <cell r="N2977">
            <v>0</v>
          </cell>
          <cell r="O2977">
            <v>0</v>
          </cell>
        </row>
        <row r="2978">
          <cell r="B2978" t="str">
            <v>3590470</v>
          </cell>
          <cell r="C2978" t="str">
            <v>Изоляция коллектора на 2 котла ø100</v>
          </cell>
          <cell r="D2978" t="str">
            <v>Изоляция для коллектора на 2 котла ø100</v>
          </cell>
          <cell r="E2978" t="str">
            <v>INSULATION COLLECTOR 2B DN100</v>
          </cell>
          <cell r="F2978">
            <v>299.84191000000004</v>
          </cell>
          <cell r="G2978">
            <v>270.55</v>
          </cell>
          <cell r="H2978">
            <v>267.78870000000001</v>
          </cell>
          <cell r="I2978">
            <v>187.37969999999999</v>
          </cell>
          <cell r="J2978">
            <v>173.93566000000001</v>
          </cell>
          <cell r="K2978">
            <v>35981.029200000004</v>
          </cell>
          <cell r="L2978">
            <v>18938.5</v>
          </cell>
          <cell r="M2978">
            <v>23565.405600000002</v>
          </cell>
          <cell r="N2978">
            <v>0</v>
          </cell>
          <cell r="O2978">
            <v>72368.934967056004</v>
          </cell>
        </row>
        <row r="2979">
          <cell r="B2979" t="str">
            <v>3590471</v>
          </cell>
          <cell r="C2979" t="str">
            <v>Изоляция коллектора на 3 котла ø100</v>
          </cell>
          <cell r="D2979" t="str">
            <v>Изоляция для коллектора на 3 котла ø100</v>
          </cell>
          <cell r="E2979" t="str">
            <v>INSULATION COLLECTOR 3B DN100</v>
          </cell>
          <cell r="F2979">
            <v>296.94961999999998</v>
          </cell>
          <cell r="G2979">
            <v>210.71</v>
          </cell>
          <cell r="H2979">
            <v>250.21653999999998</v>
          </cell>
          <cell r="I2979">
            <v>206.01366999999996</v>
          </cell>
          <cell r="J2979">
            <v>146.12901000000002</v>
          </cell>
          <cell r="K2979">
            <v>35633.954399999995</v>
          </cell>
          <cell r="L2979">
            <v>14749.7</v>
          </cell>
          <cell r="M2979">
            <v>22019.055519999998</v>
          </cell>
          <cell r="N2979">
            <v>0</v>
          </cell>
          <cell r="O2979">
            <v>80703.931133280013</v>
          </cell>
        </row>
        <row r="2980">
          <cell r="B2980" t="str">
            <v>3590472</v>
          </cell>
          <cell r="C2980" t="str">
            <v>Опора коллектора (левая)</v>
          </cell>
          <cell r="D2980" t="str">
            <v>Опора коллектора (левая)</v>
          </cell>
          <cell r="E2980" t="str">
            <v>COLLECTOR SUPPORT LEFT</v>
          </cell>
          <cell r="F2980">
            <v>32.685600000000001</v>
          </cell>
          <cell r="G2980">
            <v>32.67</v>
          </cell>
          <cell r="H2980">
            <v>29.251539999999999</v>
          </cell>
          <cell r="I2980">
            <v>24.639690000000002</v>
          </cell>
          <cell r="J2980">
            <v>29.213740000000001</v>
          </cell>
          <cell r="K2980">
            <v>3922.2719999999999</v>
          </cell>
          <cell r="L2980">
            <v>2286.9</v>
          </cell>
          <cell r="M2980">
            <v>2574.1355199999998</v>
          </cell>
          <cell r="N2980">
            <v>0</v>
          </cell>
          <cell r="O2980">
            <v>11774.835853872002</v>
          </cell>
        </row>
        <row r="2981">
          <cell r="B2981" t="str">
            <v>3590473</v>
          </cell>
          <cell r="C2981" t="str">
            <v>GOS DEAERATION KIT TH-L</v>
          </cell>
          <cell r="D2981" t="str">
            <v>GOS DEAERATION KIT TH-L</v>
          </cell>
          <cell r="E2981" t="str">
            <v>GOS DEAERATION KIT TH-L</v>
          </cell>
          <cell r="F2981" t="str">
            <v>-</v>
          </cell>
          <cell r="G2981" t="str">
            <v>-</v>
          </cell>
          <cell r="H2981" t="e">
            <v>#N/A</v>
          </cell>
          <cell r="I2981">
            <v>0</v>
          </cell>
          <cell r="J2981">
            <v>25.347450000000002</v>
          </cell>
          <cell r="K2981">
            <v>0</v>
          </cell>
          <cell r="L2981">
            <v>0</v>
          </cell>
          <cell r="M2981" t="e">
            <v>#N/A</v>
          </cell>
          <cell r="N2981">
            <v>0</v>
          </cell>
          <cell r="O2981">
            <v>0</v>
          </cell>
        </row>
        <row r="2982">
          <cell r="B2982" t="str">
            <v>3590474</v>
          </cell>
          <cell r="C2982" t="str">
            <v>GOS DEAERATION KIT TH-S</v>
          </cell>
          <cell r="D2982" t="str">
            <v>GOS DEAERATION KIT TH-S</v>
          </cell>
          <cell r="E2982" t="str">
            <v>GOS DEAERATION KIT TH-S</v>
          </cell>
          <cell r="F2982" t="str">
            <v>-</v>
          </cell>
          <cell r="G2982" t="str">
            <v>-</v>
          </cell>
          <cell r="H2982" t="e">
            <v>#N/A</v>
          </cell>
          <cell r="I2982">
            <v>0</v>
          </cell>
          <cell r="J2982">
            <v>12.636469999999999</v>
          </cell>
          <cell r="K2982">
            <v>0</v>
          </cell>
          <cell r="L2982">
            <v>0</v>
          </cell>
          <cell r="M2982" t="e">
            <v>#N/A</v>
          </cell>
          <cell r="N2982">
            <v>0</v>
          </cell>
          <cell r="O2982">
            <v>0</v>
          </cell>
        </row>
        <row r="2983">
          <cell r="B2983" t="str">
            <v>3318319</v>
          </cell>
          <cell r="C2983" t="str">
            <v>Пульт управления Clima Manager</v>
          </cell>
          <cell r="D2983" t="str">
            <v>Пульт управления Clima Manager 
 модуль дистанционного управления котлом, программатор, устройство терморегулирования, управления солнечным коллектором
Следует заказывать с интерфейсом шины данных (3318229)</v>
          </cell>
          <cell r="E2983" t="str">
            <v>CLIMA MANAGER (EE2) WIRED</v>
          </cell>
          <cell r="F2983">
            <v>31.612729999999999</v>
          </cell>
          <cell r="G2983">
            <v>31.61</v>
          </cell>
          <cell r="H2983">
            <v>31.646100000000001</v>
          </cell>
          <cell r="I2983">
            <v>31.589810000000003</v>
          </cell>
          <cell r="J2983">
            <v>31.627050000000001</v>
          </cell>
          <cell r="K2983">
            <v>3793.5275999999999</v>
          </cell>
          <cell r="L2983">
            <v>2212.6999999999998</v>
          </cell>
          <cell r="M2983">
            <v>2784.8568</v>
          </cell>
          <cell r="N2983">
            <v>0</v>
          </cell>
          <cell r="O2983">
            <v>0</v>
          </cell>
        </row>
        <row r="2984">
          <cell r="B2984" t="str">
            <v>3590476</v>
          </cell>
          <cell r="C2984" t="str">
            <v>Предохранительный клапан 3 Бар</v>
          </cell>
          <cell r="D2984" t="str">
            <v>Предохранительный клапан 3 бара</v>
          </cell>
          <cell r="E2984" t="str">
            <v>SAFETY VALVE 3 BAR, R3XXX TYPE 0-2</v>
          </cell>
          <cell r="F2984">
            <v>85.78116</v>
          </cell>
          <cell r="G2984">
            <v>86.01</v>
          </cell>
          <cell r="H2984">
            <v>81.921989999999994</v>
          </cell>
          <cell r="I2984">
            <v>78.611659999999986</v>
          </cell>
          <cell r="J2984">
            <v>71.585909999999998</v>
          </cell>
          <cell r="K2984">
            <v>10293.7392</v>
          </cell>
          <cell r="L2984">
            <v>6020.7000000000007</v>
          </cell>
          <cell r="M2984">
            <v>7209.1351199999999</v>
          </cell>
          <cell r="N2984">
            <v>0</v>
          </cell>
          <cell r="O2984">
            <v>0</v>
          </cell>
        </row>
        <row r="2985">
          <cell r="B2985" t="str">
            <v>3590477</v>
          </cell>
          <cell r="C2985" t="str">
            <v>Предохранительный клапан 3 Бар</v>
          </cell>
          <cell r="D2985" t="str">
            <v>Предохранительный клапан 3 бара</v>
          </cell>
          <cell r="E2985" t="str">
            <v>SAFETY VALVE 3 BAR, R3XXX TYPE 3-5</v>
          </cell>
          <cell r="F2985">
            <v>123.22920000000001</v>
          </cell>
          <cell r="G2985">
            <v>126.34</v>
          </cell>
          <cell r="H2985">
            <v>124.40594999999999</v>
          </cell>
          <cell r="I2985">
            <v>115.20005</v>
          </cell>
          <cell r="J2985">
            <v>108.18763</v>
          </cell>
          <cell r="K2985">
            <v>14787.504000000001</v>
          </cell>
          <cell r="L2985">
            <v>8843.8000000000011</v>
          </cell>
          <cell r="M2985">
            <v>10947.723599999999</v>
          </cell>
          <cell r="N2985">
            <v>0</v>
          </cell>
          <cell r="O2985">
            <v>0</v>
          </cell>
        </row>
        <row r="2986">
          <cell r="B2986" t="str">
            <v>3590478</v>
          </cell>
          <cell r="C2986" t="str">
            <v>Предохранительный клапан 3 Бар</v>
          </cell>
          <cell r="D2986" t="str">
            <v>Предохранительный клапан 3 бара</v>
          </cell>
          <cell r="E2986" t="str">
            <v>SAFETY VALVE 3 BAR, R3XXX TYPE 6-10</v>
          </cell>
          <cell r="F2986">
            <v>210.99010000000001</v>
          </cell>
          <cell r="G2986">
            <v>209.54</v>
          </cell>
          <cell r="H2986">
            <v>211.82417999999998</v>
          </cell>
          <cell r="I2986">
            <v>202.85334999999998</v>
          </cell>
          <cell r="J2986">
            <v>171.19848000000002</v>
          </cell>
          <cell r="K2986">
            <v>25318.812000000002</v>
          </cell>
          <cell r="L2986">
            <v>14667.8</v>
          </cell>
          <cell r="M2986">
            <v>18640.527839999999</v>
          </cell>
          <cell r="N2986">
            <v>0</v>
          </cell>
          <cell r="O2986">
            <v>0</v>
          </cell>
        </row>
        <row r="2987">
          <cell r="B2987" t="str">
            <v>3590479</v>
          </cell>
          <cell r="C2987" t="str">
            <v>SAFETY VALVE 6 BAR, R3XXX TYPE 0-2</v>
          </cell>
          <cell r="D2987" t="str">
            <v>Предохранительный клапан 6 Бар</v>
          </cell>
          <cell r="E2987" t="str">
            <v>SAFETY VALVE 6 BAR, R3XXX TYPE 0-2</v>
          </cell>
          <cell r="F2987">
            <v>109.2</v>
          </cell>
          <cell r="G2987">
            <v>257.7</v>
          </cell>
          <cell r="H2987">
            <v>250.30328</v>
          </cell>
          <cell r="I2987">
            <v>109.39619000000002</v>
          </cell>
          <cell r="J2987">
            <v>108.15082000000001</v>
          </cell>
          <cell r="K2987">
            <v>13104</v>
          </cell>
          <cell r="L2987">
            <v>18039</v>
          </cell>
          <cell r="M2987">
            <v>22026.68864</v>
          </cell>
          <cell r="N2987">
            <v>0</v>
          </cell>
          <cell r="O2987">
            <v>0</v>
          </cell>
        </row>
        <row r="2988">
          <cell r="B2988" t="str">
            <v>3590480</v>
          </cell>
          <cell r="C2988" t="str">
            <v>Предохранительный клапан 6 Бар</v>
          </cell>
          <cell r="D2988" t="str">
            <v>Предохранительный клапан 6 Бар</v>
          </cell>
          <cell r="E2988" t="str">
            <v>SAFETY VALVE 6 BAR, R3XXX TYPE 3-5</v>
          </cell>
          <cell r="F2988">
            <v>188.32881</v>
          </cell>
          <cell r="G2988">
            <v>191.5</v>
          </cell>
          <cell r="H2988">
            <v>187.93027000000001</v>
          </cell>
          <cell r="I2988">
            <v>182.85160999999999</v>
          </cell>
          <cell r="J2988">
            <v>179.90858</v>
          </cell>
          <cell r="K2988">
            <v>22599.457200000001</v>
          </cell>
          <cell r="L2988">
            <v>13405</v>
          </cell>
          <cell r="M2988">
            <v>16537.86376</v>
          </cell>
          <cell r="N2988">
            <v>0</v>
          </cell>
          <cell r="O2988">
            <v>0</v>
          </cell>
        </row>
        <row r="2989">
          <cell r="B2989" t="str">
            <v>3590481</v>
          </cell>
          <cell r="C2989" t="str">
            <v>Предохранительный клапан 6 Бар</v>
          </cell>
          <cell r="D2989" t="str">
            <v>Предохранительный клапан 6 Бар</v>
          </cell>
          <cell r="E2989" t="str">
            <v>SAFETY VALVE 6 BAR, R3XXX TYPE 6-10</v>
          </cell>
          <cell r="F2989">
            <v>571.26957999999991</v>
          </cell>
          <cell r="G2989">
            <v>571.27</v>
          </cell>
          <cell r="H2989">
            <v>456.47081999999995</v>
          </cell>
          <cell r="I2989">
            <v>517.92392999999993</v>
          </cell>
          <cell r="J2989">
            <v>246.547</v>
          </cell>
          <cell r="K2989">
            <v>68552.349599999987</v>
          </cell>
          <cell r="L2989">
            <v>39988.9</v>
          </cell>
          <cell r="M2989">
            <v>40169.432159999997</v>
          </cell>
          <cell r="N2989">
            <v>0</v>
          </cell>
          <cell r="O2989">
            <v>0</v>
          </cell>
        </row>
        <row r="2990">
          <cell r="B2990" t="str">
            <v>3590482</v>
          </cell>
          <cell r="C2990" t="str">
            <v>Предохранительный клапан 3 BAR</v>
          </cell>
          <cell r="D2990" t="str">
            <v>SAFETY VALVE 3 BAR TUV, R3XXX TYPE 0-3</v>
          </cell>
          <cell r="E2990" t="str">
            <v>SAFETY VALVE 3 BAR TUV, R3XXX TYPE 0-3</v>
          </cell>
          <cell r="F2990">
            <v>98.191441333333344</v>
          </cell>
          <cell r="G2990">
            <v>168.33</v>
          </cell>
          <cell r="H2990">
            <v>133.89742000000001</v>
          </cell>
          <cell r="I2990">
            <v>127.7919</v>
          </cell>
          <cell r="J2990">
            <v>123.87193000000001</v>
          </cell>
          <cell r="K2990">
            <v>11782.972960000001</v>
          </cell>
          <cell r="L2990">
            <v>11783.1</v>
          </cell>
          <cell r="M2990">
            <v>11782.972960000001</v>
          </cell>
          <cell r="N2990">
            <v>0</v>
          </cell>
          <cell r="O2990">
            <v>0</v>
          </cell>
        </row>
        <row r="2991">
          <cell r="B2991" t="str">
            <v>3590483</v>
          </cell>
          <cell r="C2991" t="str">
            <v>Предохранительный клапан 3 BAR TUV R3XXX</v>
          </cell>
          <cell r="D2991" t="str">
            <v>SAFETY VALVE 3 BAR TUV, R3XXX TYPE 4-7</v>
          </cell>
          <cell r="E2991" t="str">
            <v>SAFETY VALVE 3 BAR TUV, R3XXX TYPE 4-7</v>
          </cell>
          <cell r="F2991">
            <v>410.23124266666667</v>
          </cell>
          <cell r="G2991">
            <v>703.25</v>
          </cell>
          <cell r="H2991">
            <v>559.40624000000003</v>
          </cell>
          <cell r="I2991">
            <v>530.34884</v>
          </cell>
          <cell r="J2991">
            <v>506.76848000000001</v>
          </cell>
          <cell r="K2991">
            <v>49227.74912</v>
          </cell>
          <cell r="L2991">
            <v>49227.5</v>
          </cell>
          <cell r="M2991">
            <v>49227.74912</v>
          </cell>
          <cell r="N2991">
            <v>0</v>
          </cell>
          <cell r="O2991">
            <v>0</v>
          </cell>
        </row>
        <row r="2992">
          <cell r="B2992" t="str">
            <v>3590484</v>
          </cell>
          <cell r="C2992" t="str">
            <v>SAFETY VALVE 3 BAR TUV, R3XXX TYPE 8-10</v>
          </cell>
          <cell r="D2992" t="str">
            <v>SAFETY VALVE 3 BAR TUV, R3XXX TYPE 8-10</v>
          </cell>
          <cell r="E2992" t="str">
            <v>SAFETY VALVE 3 BAR TUV, R3XXX TYPE 8-10</v>
          </cell>
          <cell r="F2992">
            <v>593.66337799999997</v>
          </cell>
          <cell r="G2992">
            <v>1017.71</v>
          </cell>
          <cell r="H2992">
            <v>809.54097000000002</v>
          </cell>
          <cell r="I2992">
            <v>665.42912999999999</v>
          </cell>
          <cell r="J2992">
            <v>697.56304</v>
          </cell>
          <cell r="K2992">
            <v>71239.605360000001</v>
          </cell>
          <cell r="L2992">
            <v>71239.7</v>
          </cell>
          <cell r="M2992">
            <v>71239.605360000001</v>
          </cell>
          <cell r="N2992">
            <v>0</v>
          </cell>
          <cell r="O2992">
            <v>0</v>
          </cell>
        </row>
        <row r="2993">
          <cell r="B2993" t="str">
            <v>3590485</v>
          </cell>
          <cell r="C2993" t="str">
            <v>Предохранительный клапан 6 BAR TUV R3XXX</v>
          </cell>
          <cell r="D2993" t="str">
            <v>SAFETY VALVE 6 BAR TUV, R3XXX TYPE 0-3</v>
          </cell>
          <cell r="E2993" t="str">
            <v>SAFETY VALVE 6 BAR TUV, R3XXX TYPE 0-3</v>
          </cell>
          <cell r="F2993">
            <v>425.90168</v>
          </cell>
          <cell r="G2993">
            <v>429.08</v>
          </cell>
          <cell r="H2993">
            <v>243.17134999999999</v>
          </cell>
          <cell r="I2993">
            <v>238.37578999999999</v>
          </cell>
          <cell r="J2993">
            <v>234.05778000000001</v>
          </cell>
          <cell r="K2993">
            <v>51108.2016</v>
          </cell>
          <cell r="L2993">
            <v>30035.599999999999</v>
          </cell>
          <cell r="M2993">
            <v>21399.078799999999</v>
          </cell>
          <cell r="N2993">
            <v>0</v>
          </cell>
          <cell r="O2993">
            <v>0</v>
          </cell>
        </row>
        <row r="2994">
          <cell r="B2994" t="str">
            <v>3590486</v>
          </cell>
          <cell r="C2994" t="str">
            <v>Предохранительный клапан 6 BAR TUV R3XXX</v>
          </cell>
          <cell r="D2994" t="str">
            <v>SAFETY VALVE 6 BAR TUV, R3XXX TYPE 4-6</v>
          </cell>
          <cell r="E2994" t="str">
            <v>SAFETY VALVE 6 BAR TUV, R3XXX TYPE 4-6</v>
          </cell>
          <cell r="F2994">
            <v>641.9219986666667</v>
          </cell>
          <cell r="G2994">
            <v>1100.44</v>
          </cell>
          <cell r="H2994">
            <v>875.34818000000007</v>
          </cell>
          <cell r="I2994">
            <v>1020.68941</v>
          </cell>
          <cell r="J2994">
            <v>993.92214000000013</v>
          </cell>
          <cell r="K2994">
            <v>77030.639840000003</v>
          </cell>
          <cell r="L2994">
            <v>77030.8</v>
          </cell>
          <cell r="M2994">
            <v>77030.639840000003</v>
          </cell>
          <cell r="N2994">
            <v>0</v>
          </cell>
          <cell r="O2994">
            <v>0</v>
          </cell>
        </row>
        <row r="2995">
          <cell r="B2995" t="str">
            <v>3318330</v>
          </cell>
          <cell r="C2995" t="str">
            <v>Шина данных</v>
          </cell>
          <cell r="D2995" t="str">
            <v>Шина данных</v>
          </cell>
          <cell r="E2995" t="str">
            <v>BUS INTERFACE CHX</v>
          </cell>
          <cell r="F2995">
            <v>9.6488699999999987</v>
          </cell>
          <cell r="G2995">
            <v>9.65</v>
          </cell>
          <cell r="H2995">
            <v>9.6488700000000005</v>
          </cell>
          <cell r="I2995">
            <v>9.6488700000000005</v>
          </cell>
          <cell r="J2995">
            <v>9.6488700000000005</v>
          </cell>
          <cell r="K2995">
            <v>1157.8643999999999</v>
          </cell>
          <cell r="L2995">
            <v>675.5</v>
          </cell>
          <cell r="M2995">
            <v>849.10056000000009</v>
          </cell>
          <cell r="N2995">
            <v>0</v>
          </cell>
          <cell r="O2995">
            <v>0</v>
          </cell>
        </row>
        <row r="2996">
          <cell r="B2996" t="str">
            <v>3318331</v>
          </cell>
          <cell r="C2996" t="str">
            <v>Датчик температуры с эл.управлением</v>
          </cell>
          <cell r="D2996" t="str">
            <v>Датчик температуры с электронным управлением 
Для традиционных котлов следует заказывать с интерфейсом шины данных (3318229)</v>
          </cell>
          <cell r="E2996" t="str">
            <v>ROOM SENSOR WIRED AR</v>
          </cell>
          <cell r="F2996">
            <v>19.827119999999997</v>
          </cell>
          <cell r="G2996">
            <v>19.829999999999998</v>
          </cell>
          <cell r="H2996">
            <v>19.827120000000001</v>
          </cell>
          <cell r="I2996">
            <v>19.827120000000001</v>
          </cell>
          <cell r="J2996">
            <v>19.827120000000001</v>
          </cell>
          <cell r="K2996">
            <v>2379.2543999999998</v>
          </cell>
          <cell r="L2996">
            <v>1388.1</v>
          </cell>
          <cell r="M2996">
            <v>1744.78656</v>
          </cell>
          <cell r="N2996">
            <v>0</v>
          </cell>
          <cell r="O2996">
            <v>0</v>
          </cell>
        </row>
        <row r="2997">
          <cell r="B2997" t="str">
            <v>3318348</v>
          </cell>
          <cell r="C2997" t="str">
            <v>Набор Solar Manager CF</v>
          </cell>
          <cell r="D2997" t="str">
            <v>Набор Solar Manager CF 
Solar Manager, датчики водонагревателя и солнечного коллектора
Для управления системами с принудительной циркуляцией
- для Clas заказывать дополнительно код 3084085
- для Genus Premium, Clas Premium, Genus, Clas, Clas B (для моделей более 28 кВт) заказывать дополнительно код 3318419
- дл Genus Premium HP 45-65 заказывать дополнительно код 3581297
- дл Genus Premium HP 85-100  заказывать дополнительно код 3590212</v>
          </cell>
          <cell r="E2997" t="str">
            <v>CLIP IN SOLAR MANAGEMENT +2 SENSORS</v>
          </cell>
          <cell r="F2997">
            <v>21.263739999999999</v>
          </cell>
          <cell r="G2997">
            <v>21.26</v>
          </cell>
          <cell r="H2997">
            <v>20.971350000000001</v>
          </cell>
          <cell r="I2997">
            <v>19.716380000000001</v>
          </cell>
          <cell r="J2997">
            <v>19.716380000000001</v>
          </cell>
          <cell r="K2997">
            <v>2551.6487999999999</v>
          </cell>
          <cell r="L2997">
            <v>1488.2</v>
          </cell>
          <cell r="M2997">
            <v>1845.4788000000001</v>
          </cell>
          <cell r="N2997">
            <v>0</v>
          </cell>
          <cell r="O2997">
            <v>7541.1870075360039</v>
          </cell>
        </row>
        <row r="2998">
          <cell r="B2998" t="str">
            <v>3318352</v>
          </cell>
          <cell r="C2998" t="str">
            <v>Комплект установки контроллера Е8.5064</v>
          </cell>
          <cell r="D2998" t="str">
            <v>Комплект для установки контроллера Е8.5064 
(клеммы для электрических соединений)
Подключается только к контроллеру Е8.5064</v>
          </cell>
          <cell r="E2998" t="str">
            <v>GENUS CONNECTION KIT FOR CONTROLLER</v>
          </cell>
          <cell r="F2998">
            <v>7.4708851666666662</v>
          </cell>
          <cell r="G2998">
            <v>12.81</v>
          </cell>
          <cell r="H2998">
            <v>10.187570681818181</v>
          </cell>
          <cell r="I2998">
            <v>10.547132</v>
          </cell>
          <cell r="J2998">
            <v>11.348180000000001</v>
          </cell>
          <cell r="K2998">
            <v>896.50621999999998</v>
          </cell>
          <cell r="L2998">
            <v>896.7</v>
          </cell>
          <cell r="M2998">
            <v>896.50621999999998</v>
          </cell>
          <cell r="N2998">
            <v>0</v>
          </cell>
          <cell r="O2998">
            <v>0</v>
          </cell>
        </row>
        <row r="2999">
          <cell r="B2999" t="str">
            <v>3318353</v>
          </cell>
          <cell r="C2999" t="str">
            <v>Бокс монтажа контроллера E85064</v>
          </cell>
          <cell r="D2999" t="str">
            <v>Бокс для настенного монтажа с коммутационным комплексом 
(установка на стене) для контроллера E8.5064</v>
          </cell>
          <cell r="E2999" t="str">
            <v>GENUS WALL HUNG BOX FOR CONTROLLER</v>
          </cell>
          <cell r="F2999">
            <v>75.919280000000001</v>
          </cell>
          <cell r="G2999">
            <v>75.92</v>
          </cell>
          <cell r="H2999">
            <v>75.919280000000001</v>
          </cell>
          <cell r="I2999">
            <v>75.919280000000001</v>
          </cell>
          <cell r="J2999">
            <v>75.919280000000001</v>
          </cell>
          <cell r="K2999">
            <v>9110.3135999999995</v>
          </cell>
          <cell r="L2999">
            <v>5314.4000000000005</v>
          </cell>
          <cell r="M2999">
            <v>6680.8966399999999</v>
          </cell>
          <cell r="N2999">
            <v>0</v>
          </cell>
          <cell r="O2999">
            <v>0</v>
          </cell>
        </row>
        <row r="3000">
          <cell r="B3000" t="str">
            <v>3318354</v>
          </cell>
          <cell r="C3000" t="str">
            <v>Датчик температуры (контур отопления)</v>
          </cell>
          <cell r="D3000" t="str">
            <v>Датчик температуры (контур отопления) для контроллера Е8.5064 
Подключается только к контроллеру Е8.5064</v>
          </cell>
          <cell r="E3000" t="str">
            <v>VF (5K-3M) SONDA MANDATA (99679073)</v>
          </cell>
          <cell r="F3000">
            <v>3.1027966666666669</v>
          </cell>
          <cell r="G3000">
            <v>5.32</v>
          </cell>
          <cell r="H3000">
            <v>4.231086363636364</v>
          </cell>
          <cell r="I3000">
            <v>4.3804188235294115</v>
          </cell>
          <cell r="J3000">
            <v>5.3190799999999996</v>
          </cell>
          <cell r="K3000">
            <v>372.3356</v>
          </cell>
          <cell r="L3000">
            <v>372.40000000000003</v>
          </cell>
          <cell r="M3000">
            <v>372.3356</v>
          </cell>
          <cell r="N3000">
            <v>0</v>
          </cell>
          <cell r="O3000">
            <v>3175.2366347520015</v>
          </cell>
        </row>
        <row r="3001">
          <cell r="B3001" t="str">
            <v>3318361</v>
          </cell>
          <cell r="C3001" t="str">
            <v>Термостат безопасности 20/90°С</v>
          </cell>
          <cell r="D3001" t="str">
            <v>Термостат безопасности 20/90°С
Для контура теплых полов</v>
          </cell>
          <cell r="E3001" t="str">
            <v>FLOOR HEATING OVERT TEMP THERMOSTAT</v>
          </cell>
          <cell r="F3001">
            <v>11.66764</v>
          </cell>
          <cell r="G3001">
            <v>10.35</v>
          </cell>
          <cell r="H3001">
            <v>10.579750000000001</v>
          </cell>
          <cell r="I3001">
            <v>8.1631499999999999</v>
          </cell>
          <cell r="J3001">
            <v>8.1631499999999999</v>
          </cell>
          <cell r="K3001">
            <v>1400.1168</v>
          </cell>
          <cell r="L3001">
            <v>724.5</v>
          </cell>
          <cell r="M3001">
            <v>931.01800000000003</v>
          </cell>
          <cell r="N3001">
            <v>0</v>
          </cell>
          <cell r="O3001">
            <v>2513.7290025120005</v>
          </cell>
        </row>
        <row r="3002">
          <cell r="B3002" t="str">
            <v>3318447</v>
          </cell>
          <cell r="C3002" t="str">
            <v>Датчик температуры с эл.управлением</v>
          </cell>
          <cell r="D3002" t="str">
            <v>Датчик температуры с электронным управлением 
Для традиционных котлов следует заказывать с интерфейсом шины данных (3318229)</v>
          </cell>
          <cell r="E3002" t="str">
            <v>MODULATING ROOM SENSOR MULTIBUS AR</v>
          </cell>
          <cell r="F3002">
            <v>22.613630000000001</v>
          </cell>
          <cell r="G3002">
            <v>22.61</v>
          </cell>
          <cell r="H3002">
            <v>22.6614</v>
          </cell>
          <cell r="I3002">
            <v>22.452539999999999</v>
          </cell>
          <cell r="J3002">
            <v>22.784320000000001</v>
          </cell>
          <cell r="K3002">
            <v>2713.6356000000001</v>
          </cell>
          <cell r="L3002">
            <v>1582.7</v>
          </cell>
          <cell r="M3002">
            <v>1994.2031999999999</v>
          </cell>
          <cell r="N3002">
            <v>0</v>
          </cell>
          <cell r="O3002">
            <v>0</v>
          </cell>
        </row>
        <row r="3003">
          <cell r="B3003" t="str">
            <v>3318448</v>
          </cell>
          <cell r="C3003" t="str">
            <v>Receivers for беспроводной modulating devices</v>
          </cell>
          <cell r="D3003" t="str">
            <v>Receivers for беспроводной modulating devices</v>
          </cell>
          <cell r="E3003" t="str">
            <v>RICEV MODULANTE WIRELESS MULTIBUS AR</v>
          </cell>
          <cell r="F3003" t="str">
            <v>-</v>
          </cell>
          <cell r="G3003" t="str">
            <v>-</v>
          </cell>
          <cell r="H3003" t="e">
            <v>#N/A</v>
          </cell>
          <cell r="I3003">
            <v>0</v>
          </cell>
          <cell r="J3003">
            <v>25.14263</v>
          </cell>
          <cell r="K3003">
            <v>0</v>
          </cell>
          <cell r="L3003">
            <v>0</v>
          </cell>
          <cell r="M3003" t="e">
            <v>#N/A</v>
          </cell>
          <cell r="N3003">
            <v>0</v>
          </cell>
          <cell r="O3003">
            <v>0</v>
          </cell>
        </row>
        <row r="3004">
          <cell r="B3004" t="str">
            <v>3318449</v>
          </cell>
          <cell r="C3004" t="str">
            <v>Проводной датчикуличной температуры</v>
          </cell>
          <cell r="D3004" t="str">
            <v>Проводной датчикуличной температуры</v>
          </cell>
          <cell r="E3004" t="str">
            <v>SENSORE AMBIENTE MULTIBUS CHX</v>
          </cell>
          <cell r="F3004">
            <v>22.861719999999998</v>
          </cell>
          <cell r="G3004">
            <v>22.86</v>
          </cell>
          <cell r="H3004">
            <v>22.861720000000002</v>
          </cell>
          <cell r="I3004">
            <v>22.861720000000002</v>
          </cell>
          <cell r="J3004">
            <v>22.861720000000002</v>
          </cell>
          <cell r="K3004">
            <v>2743.4063999999998</v>
          </cell>
          <cell r="L3004">
            <v>1600.2</v>
          </cell>
          <cell r="M3004">
            <v>2011.8313600000001</v>
          </cell>
          <cell r="N3004">
            <v>0</v>
          </cell>
          <cell r="O3004">
            <v>0</v>
          </cell>
        </row>
        <row r="3005">
          <cell r="B3005" t="str">
            <v>3590498</v>
          </cell>
          <cell r="C3005" t="str">
            <v>Реле макс давления газа</v>
          </cell>
          <cell r="D3005" t="str">
            <v>Реле макс давления газа</v>
          </cell>
          <cell r="E3005" t="str">
            <v>MAX GAS PRESSURE SWITCH R3XXX</v>
          </cell>
          <cell r="F3005">
            <v>68.307999999999993</v>
          </cell>
          <cell r="G3005">
            <v>68.86</v>
          </cell>
          <cell r="H3005">
            <v>43.364849999999997</v>
          </cell>
          <cell r="I3005">
            <v>40.898579999999995</v>
          </cell>
          <cell r="J3005">
            <v>46.23218</v>
          </cell>
          <cell r="K3005">
            <v>8196.9599999999991</v>
          </cell>
          <cell r="L3005">
            <v>4820.2</v>
          </cell>
          <cell r="M3005">
            <v>3816.1068</v>
          </cell>
          <cell r="N3005">
            <v>0</v>
          </cell>
          <cell r="O3005">
            <v>0</v>
          </cell>
        </row>
        <row r="3006">
          <cell r="B3006" t="str">
            <v>3318450</v>
          </cell>
          <cell r="C3006" t="str">
            <v>Регулятор температуры</v>
          </cell>
          <cell r="D3006" t="str">
            <v>Регулятор температуры</v>
          </cell>
          <cell r="E3006" t="str">
            <v>RICEV MODULANTE WIRELESS MULTIBUS CHX</v>
          </cell>
          <cell r="F3006" t="str">
            <v>-</v>
          </cell>
          <cell r="G3006" t="str">
            <v>-</v>
          </cell>
          <cell r="H3006" t="e">
            <v>#N/A</v>
          </cell>
          <cell r="I3006">
            <v>0</v>
          </cell>
          <cell r="J3006">
            <v>27.08013</v>
          </cell>
          <cell r="K3006">
            <v>0</v>
          </cell>
          <cell r="L3006">
            <v>0</v>
          </cell>
          <cell r="M3006" t="e">
            <v>#N/A</v>
          </cell>
          <cell r="N3006">
            <v>0</v>
          </cell>
          <cell r="O3006">
            <v>0</v>
          </cell>
        </row>
        <row r="3007">
          <cell r="B3007" t="str">
            <v>3318452</v>
          </cell>
          <cell r="C3007" t="str">
            <v>Плата Solar manager Clip In</v>
          </cell>
          <cell r="D3007" t="str">
            <v>Плата Solar manager Clip In</v>
          </cell>
          <cell r="E3007" t="str">
            <v>LOCKOUT MANAGER CLIP IN</v>
          </cell>
          <cell r="F3007">
            <v>6.1557416666666667</v>
          </cell>
          <cell r="G3007">
            <v>10.55</v>
          </cell>
          <cell r="H3007">
            <v>8.3941931818181814</v>
          </cell>
          <cell r="I3007">
            <v>8.6904588235294113</v>
          </cell>
          <cell r="J3007">
            <v>10.552700000000002</v>
          </cell>
          <cell r="K3007">
            <v>738.68899999999996</v>
          </cell>
          <cell r="L3007">
            <v>738.5</v>
          </cell>
          <cell r="M3007">
            <v>738.68899999999996</v>
          </cell>
          <cell r="N3007">
            <v>0</v>
          </cell>
          <cell r="O3007">
            <v>0</v>
          </cell>
        </row>
        <row r="3008">
          <cell r="B3008" t="str">
            <v>3590501</v>
          </cell>
          <cell r="C3008" t="str">
            <v>Газовый фильтр 2''</v>
          </cell>
          <cell r="D3008" t="str">
            <v>Газовый фильтр 2''</v>
          </cell>
          <cell r="E3008" t="str">
            <v>GAS FILTER 2 INCH R3XXX</v>
          </cell>
          <cell r="F3008">
            <v>48.664729999999992</v>
          </cell>
          <cell r="G3008">
            <v>48.91</v>
          </cell>
          <cell r="H3008">
            <v>38.905530000000006</v>
          </cell>
          <cell r="I3008">
            <v>38.470500000000001</v>
          </cell>
          <cell r="J3008">
            <v>38.977089999999997</v>
          </cell>
          <cell r="K3008">
            <v>5839.7675999999992</v>
          </cell>
          <cell r="L3008">
            <v>3423.7</v>
          </cell>
          <cell r="M3008">
            <v>3423.6866400000004</v>
          </cell>
          <cell r="N3008">
            <v>0</v>
          </cell>
          <cell r="O3008">
            <v>0</v>
          </cell>
        </row>
        <row r="3009">
          <cell r="B3009" t="str">
            <v>3590502</v>
          </cell>
          <cell r="C3009" t="str">
            <v>Газовый фильтр DN65</v>
          </cell>
          <cell r="D3009" t="str">
            <v>Газовый фильтр DN65</v>
          </cell>
          <cell r="E3009" t="str">
            <v>GAS FILTER DN65 R3XXX</v>
          </cell>
          <cell r="F3009">
            <v>145.41078000000002</v>
          </cell>
          <cell r="G3009">
            <v>126.36</v>
          </cell>
          <cell r="H3009">
            <v>111.98433999999999</v>
          </cell>
          <cell r="I3009">
            <v>111.62389999999999</v>
          </cell>
          <cell r="J3009">
            <v>108.08127999999999</v>
          </cell>
          <cell r="K3009">
            <v>17449.293600000001</v>
          </cell>
          <cell r="L3009">
            <v>8845.2000000000007</v>
          </cell>
          <cell r="M3009">
            <v>9854.6219199999996</v>
          </cell>
          <cell r="N3009">
            <v>0</v>
          </cell>
          <cell r="O3009">
            <v>0</v>
          </cell>
        </row>
        <row r="3010">
          <cell r="B3010" t="str">
            <v>3590503</v>
          </cell>
          <cell r="C3010" t="str">
            <v>Газовый фильтр DN80</v>
          </cell>
          <cell r="D3010" t="str">
            <v>Газовый фильтр DN80</v>
          </cell>
          <cell r="E3010" t="str">
            <v>GAS FILTER DN80 R3XXX</v>
          </cell>
          <cell r="F3010">
            <v>194.45296999999997</v>
          </cell>
          <cell r="G3010">
            <v>167</v>
          </cell>
          <cell r="H3010">
            <v>153.81056000000001</v>
          </cell>
          <cell r="I3010">
            <v>149.29264000000001</v>
          </cell>
          <cell r="J3010">
            <v>236.66009</v>
          </cell>
          <cell r="K3010">
            <v>23334.356399999997</v>
          </cell>
          <cell r="L3010">
            <v>11690</v>
          </cell>
          <cell r="M3010">
            <v>13535.32928</v>
          </cell>
          <cell r="N3010">
            <v>0</v>
          </cell>
          <cell r="O3010">
            <v>0</v>
          </cell>
        </row>
        <row r="3011">
          <cell r="B3011" t="str">
            <v>3318485</v>
          </cell>
          <cell r="C3011" t="str">
            <v>Датчик температуры (принудит.циркуляция)</v>
          </cell>
          <cell r="D3011" t="str">
            <v>Датчик температуры
Для подключения двухконтурного котла к системе солнечного теплоснабжения с принудительной циркуляцией</v>
          </cell>
          <cell r="E3011" t="str">
            <v>KIT SONDE CIRCOLAZIONE FORZATA</v>
          </cell>
          <cell r="F3011">
            <v>6.5797433333333322</v>
          </cell>
          <cell r="G3011">
            <v>11.28</v>
          </cell>
          <cell r="H3011">
            <v>8.9723772727272717</v>
          </cell>
          <cell r="I3011">
            <v>9.2890494117647044</v>
          </cell>
          <cell r="J3011">
            <v>11.27956</v>
          </cell>
          <cell r="K3011">
            <v>789.56919999999991</v>
          </cell>
          <cell r="L3011">
            <v>789.59999999999991</v>
          </cell>
          <cell r="M3011">
            <v>789.56919999999991</v>
          </cell>
          <cell r="N3011">
            <v>0</v>
          </cell>
          <cell r="O3011">
            <v>0</v>
          </cell>
        </row>
        <row r="3012">
          <cell r="B3012" t="str">
            <v>3318486</v>
          </cell>
          <cell r="C3012" t="str">
            <v>Смесительный клапан термостатич.э/прив.</v>
          </cell>
          <cell r="D3012" t="str">
            <v>Смесительный клапан термостатический встраиваемый с электроприводом
Состав: смесительный термостатический клапан, сервопривод, электронная плата управления
Для двухконтурного котла и системы солнечного теплоснабжения естественной циркуляции</v>
          </cell>
          <cell r="E3012" t="str">
            <v>KIT VALVOLA MISCELATRICE MOTORIZZATA</v>
          </cell>
          <cell r="F3012">
            <v>45.612970000000004</v>
          </cell>
          <cell r="G3012">
            <v>45.61</v>
          </cell>
          <cell r="H3012">
            <v>45.612969999999997</v>
          </cell>
          <cell r="I3012">
            <v>45.612970000000004</v>
          </cell>
          <cell r="J3012">
            <v>45.612970000000004</v>
          </cell>
          <cell r="K3012">
            <v>5473.5564000000004</v>
          </cell>
          <cell r="L3012">
            <v>3192.7</v>
          </cell>
          <cell r="M3012">
            <v>4013.9413599999998</v>
          </cell>
          <cell r="N3012">
            <v>0</v>
          </cell>
          <cell r="O3012">
            <v>12171.740433216004</v>
          </cell>
        </row>
        <row r="3013">
          <cell r="B3013" t="str">
            <v>3318585</v>
          </cell>
          <cell r="C3013" t="str">
            <v>Пульт управления Sensys</v>
          </cell>
          <cell r="D3013" t="str">
            <v>Пульт управления Sensys</v>
          </cell>
          <cell r="E3013" t="str">
            <v>SENSYS</v>
          </cell>
          <cell r="F3013" t="str">
            <v>-</v>
          </cell>
          <cell r="G3013" t="str">
            <v>-</v>
          </cell>
          <cell r="H3013" t="e">
            <v>#N/A</v>
          </cell>
          <cell r="I3013">
            <v>0</v>
          </cell>
          <cell r="J3013">
            <v>29.862539999999999</v>
          </cell>
          <cell r="K3013">
            <v>0</v>
          </cell>
          <cell r="L3013">
            <v>0</v>
          </cell>
          <cell r="M3013" t="e">
            <v>#N/A</v>
          </cell>
          <cell r="N3013">
            <v>0</v>
          </cell>
          <cell r="O3013">
            <v>0</v>
          </cell>
        </row>
        <row r="3014">
          <cell r="B3014" t="str">
            <v>3318586</v>
          </cell>
          <cell r="C3014" t="str">
            <v>Датчик температуры с эл.управл. Gal Evo</v>
          </cell>
          <cell r="D3014" t="str">
            <v>Датчик температуры с электронным управлением Gal Evo</v>
          </cell>
          <cell r="E3014" t="str">
            <v>ROOM SENSOR</v>
          </cell>
          <cell r="F3014">
            <v>19.29599</v>
          </cell>
          <cell r="G3014">
            <v>19.3</v>
          </cell>
          <cell r="H3014">
            <v>19.295990000000003</v>
          </cell>
          <cell r="I3014">
            <v>19.29599</v>
          </cell>
          <cell r="J3014">
            <v>19.295990000000003</v>
          </cell>
          <cell r="K3014">
            <v>2315.5187999999998</v>
          </cell>
          <cell r="L3014">
            <v>1351</v>
          </cell>
          <cell r="M3014">
            <v>1698.0471200000002</v>
          </cell>
          <cell r="N3014">
            <v>0</v>
          </cell>
          <cell r="O3014">
            <v>5556.664110816002</v>
          </cell>
        </row>
        <row r="3015">
          <cell r="B3015" t="str">
            <v>3590622</v>
          </cell>
          <cell r="C3015" t="str">
            <v>PRESSURE REGULATOR 100MBAR R601</v>
          </cell>
          <cell r="D3015" t="str">
            <v>PRESSURE REGULATOR 100MBAR R601</v>
          </cell>
          <cell r="E3015" t="str">
            <v>PRESSURE REGULATOR 100MBAR R601</v>
          </cell>
          <cell r="F3015" t="str">
            <v>-</v>
          </cell>
          <cell r="G3015" t="str">
            <v>-</v>
          </cell>
          <cell r="H3015" t="e">
            <v>#N/A</v>
          </cell>
          <cell r="I3015">
            <v>0</v>
          </cell>
          <cell r="J3015">
            <v>49.576160000000002</v>
          </cell>
          <cell r="K3015">
            <v>0</v>
          </cell>
          <cell r="L3015">
            <v>0</v>
          </cell>
          <cell r="M3015" t="e">
            <v>#N/A</v>
          </cell>
          <cell r="N3015">
            <v>0</v>
          </cell>
          <cell r="O3015">
            <v>0</v>
          </cell>
        </row>
        <row r="3016">
          <cell r="B3016" t="str">
            <v>3590623</v>
          </cell>
          <cell r="C3016" t="str">
            <v>PRESSURE REGULATOR 100MBAR R602</v>
          </cell>
          <cell r="D3016" t="str">
            <v>PRESSURE REGULATOR 100MBAR R602</v>
          </cell>
          <cell r="E3016" t="str">
            <v>PRESSURE REGULATOR 100MBAR R602</v>
          </cell>
          <cell r="F3016" t="str">
            <v>-</v>
          </cell>
          <cell r="G3016" t="str">
            <v>-</v>
          </cell>
          <cell r="H3016" t="e">
            <v>#N/A</v>
          </cell>
          <cell r="I3016">
            <v>0</v>
          </cell>
          <cell r="J3016">
            <v>51.440100000000001</v>
          </cell>
          <cell r="K3016">
            <v>0</v>
          </cell>
          <cell r="L3016">
            <v>0</v>
          </cell>
          <cell r="M3016" t="e">
            <v>#N/A</v>
          </cell>
          <cell r="N3016">
            <v>0</v>
          </cell>
          <cell r="O3016">
            <v>0</v>
          </cell>
        </row>
        <row r="3017">
          <cell r="B3017" t="str">
            <v>3590624</v>
          </cell>
          <cell r="C3017" t="str">
            <v>PRESSURE REGULATOR 100MBAR R603-R605</v>
          </cell>
          <cell r="D3017" t="str">
            <v>PRESSURE REGULATOR 100MBAR R603-R605</v>
          </cell>
          <cell r="E3017" t="str">
            <v>PRESSURE REGULATOR 100MBAR R603-R605</v>
          </cell>
          <cell r="F3017" t="str">
            <v>-</v>
          </cell>
          <cell r="G3017" t="str">
            <v>-</v>
          </cell>
          <cell r="H3017" t="e">
            <v>#N/A</v>
          </cell>
          <cell r="I3017">
            <v>0</v>
          </cell>
          <cell r="J3017">
            <v>62.934139999999999</v>
          </cell>
          <cell r="K3017">
            <v>0</v>
          </cell>
          <cell r="L3017">
            <v>0</v>
          </cell>
          <cell r="M3017" t="e">
            <v>#N/A</v>
          </cell>
          <cell r="N3017">
            <v>0</v>
          </cell>
          <cell r="O3017">
            <v>0</v>
          </cell>
        </row>
        <row r="3018">
          <cell r="B3018" t="str">
            <v>3590625</v>
          </cell>
          <cell r="C3018" t="str">
            <v>PRESSURE REGULATOR 100MBAR R606-R607</v>
          </cell>
          <cell r="D3018" t="str">
            <v>PRESSURE REGULATOR 100MBAR R606-R607</v>
          </cell>
          <cell r="E3018" t="str">
            <v>PRESSURE REGULATOR 100MBAR R606-R607</v>
          </cell>
          <cell r="F3018" t="str">
            <v>-</v>
          </cell>
          <cell r="G3018" t="str">
            <v>-</v>
          </cell>
          <cell r="H3018" t="e">
            <v>#N/A</v>
          </cell>
          <cell r="I3018">
            <v>0</v>
          </cell>
          <cell r="J3018">
            <v>76.907479999999993</v>
          </cell>
          <cell r="K3018">
            <v>0</v>
          </cell>
          <cell r="L3018">
            <v>0</v>
          </cell>
          <cell r="M3018" t="e">
            <v>#N/A</v>
          </cell>
          <cell r="N3018">
            <v>0</v>
          </cell>
          <cell r="O3018">
            <v>0</v>
          </cell>
        </row>
        <row r="3019">
          <cell r="B3019" t="str">
            <v>3590627</v>
          </cell>
          <cell r="C3019" t="str">
            <v>INAIL KIT TR-XL 150-250</v>
          </cell>
          <cell r="D3019" t="str">
            <v>INAIL KIT TR-XL 150-250</v>
          </cell>
          <cell r="E3019" t="str">
            <v>INAIL KIT TR-XL 150-250</v>
          </cell>
          <cell r="F3019" t="str">
            <v>-</v>
          </cell>
          <cell r="G3019" t="str">
            <v>-</v>
          </cell>
          <cell r="H3019" t="e">
            <v>#N/A</v>
          </cell>
          <cell r="I3019">
            <v>0</v>
          </cell>
          <cell r="J3019">
            <v>185.68929999999997</v>
          </cell>
          <cell r="K3019">
            <v>0</v>
          </cell>
          <cell r="L3019">
            <v>0</v>
          </cell>
          <cell r="M3019" t="e">
            <v>#N/A</v>
          </cell>
          <cell r="N3019">
            <v>0</v>
          </cell>
          <cell r="O3019">
            <v>0</v>
          </cell>
        </row>
        <row r="3020">
          <cell r="B3020" t="str">
            <v>3590628</v>
          </cell>
          <cell r="C3020" t="str">
            <v>INAIL KIT TR-XL 300-570</v>
          </cell>
          <cell r="D3020" t="str">
            <v>INAIL KIT TR-XL 300-570</v>
          </cell>
          <cell r="E3020" t="str">
            <v>INAIL KIT TR-XL 300-570</v>
          </cell>
          <cell r="F3020" t="str">
            <v>-</v>
          </cell>
          <cell r="G3020" t="str">
            <v>-</v>
          </cell>
          <cell r="H3020" t="e">
            <v>#N/A</v>
          </cell>
          <cell r="I3020">
            <v>0</v>
          </cell>
          <cell r="J3020">
            <v>198.03982000000002</v>
          </cell>
          <cell r="K3020">
            <v>0</v>
          </cell>
          <cell r="L3020">
            <v>0</v>
          </cell>
          <cell r="M3020" t="e">
            <v>#N/A</v>
          </cell>
          <cell r="N3020">
            <v>0</v>
          </cell>
          <cell r="O3020">
            <v>0</v>
          </cell>
        </row>
        <row r="3021">
          <cell r="B3021" t="str">
            <v>3318588</v>
          </cell>
          <cell r="C3021" t="str">
            <v>Датчик уличной температуры</v>
          </cell>
          <cell r="D3021" t="str">
            <v>Датчик уличной температуры</v>
          </cell>
          <cell r="E3021" t="str">
            <v>EXTERNAL SENSOR</v>
          </cell>
          <cell r="F3021">
            <v>3.6672500000000001</v>
          </cell>
          <cell r="G3021">
            <v>3.61</v>
          </cell>
          <cell r="H3021">
            <v>3.6622299999999997</v>
          </cell>
          <cell r="I3021">
            <v>3.6898700000000004</v>
          </cell>
          <cell r="J3021">
            <v>3.68987</v>
          </cell>
          <cell r="K3021">
            <v>440.07</v>
          </cell>
          <cell r="L3021">
            <v>252.7</v>
          </cell>
          <cell r="M3021">
            <v>322.27623999999997</v>
          </cell>
          <cell r="N3021">
            <v>0</v>
          </cell>
          <cell r="O3021">
            <v>1587.6183173760007</v>
          </cell>
        </row>
        <row r="3022">
          <cell r="B3022" t="str">
            <v>3318590</v>
          </cell>
          <cell r="C3022" t="str">
            <v>Термостат-программатор Gal Evo</v>
          </cell>
          <cell r="D3022" t="str">
            <v>Термостат-программатор
Двухпозиционный хронотермостат
Суточное и недельное программирование режима отопления.
Пропорциональный интегральный контроль отключение котла в зависимости от скорости достижения заданной температуры)</v>
          </cell>
          <cell r="E3022" t="str">
            <v>PROGRAMMABLE ROOM THERMOSTAT</v>
          </cell>
          <cell r="F3022">
            <v>23.449719999999999</v>
          </cell>
          <cell r="G3022">
            <v>23.45</v>
          </cell>
          <cell r="H3022">
            <v>23.449720000000003</v>
          </cell>
          <cell r="I3022">
            <v>23.449719999999999</v>
          </cell>
          <cell r="J3022">
            <v>23.449720000000003</v>
          </cell>
          <cell r="K3022">
            <v>2813.9663999999998</v>
          </cell>
          <cell r="L3022">
            <v>1641.5</v>
          </cell>
          <cell r="M3022">
            <v>2063.5753600000003</v>
          </cell>
          <cell r="N3022">
            <v>0</v>
          </cell>
          <cell r="O3022">
            <v>7541.1870075360039</v>
          </cell>
        </row>
        <row r="3023">
          <cell r="B3023" t="str">
            <v>3318591</v>
          </cell>
          <cell r="C3023" t="str">
            <v>Термостат-прогр. беспр. Gal Evo</v>
          </cell>
          <cell r="D3023" t="str">
            <v>Термостат-программатор беспроводной
Двухпозиционный хронотермостат
Суточное и недельное программирование режима отопления.
Пропорциональный интегральный контроль отключение котла в зависимости от скорости достижения заданной температуры)</v>
          </cell>
          <cell r="E3023" t="str">
            <v>CRONOTERMOST+RICEVIT WIRELESS GAL EVO AR</v>
          </cell>
          <cell r="F3023">
            <v>63.594849999999994</v>
          </cell>
          <cell r="G3023">
            <v>63.59</v>
          </cell>
          <cell r="H3023">
            <v>63.594850000000001</v>
          </cell>
          <cell r="I3023">
            <v>63.594850000000001</v>
          </cell>
          <cell r="J3023">
            <v>63.594850000000001</v>
          </cell>
          <cell r="K3023">
            <v>7631.3819999999996</v>
          </cell>
          <cell r="L3023">
            <v>4451.3</v>
          </cell>
          <cell r="M3023">
            <v>5596.3468000000003</v>
          </cell>
          <cell r="N3023">
            <v>0</v>
          </cell>
          <cell r="O3023">
            <v>18522.213702720008</v>
          </cell>
        </row>
        <row r="3024">
          <cell r="B3024" t="str">
            <v>3318593</v>
          </cell>
          <cell r="C3024" t="str">
            <v>Цифровой термостат-прогр.+ шина Gal Evo</v>
          </cell>
          <cell r="D3024" t="str">
            <v xml:space="preserve">Цифровой термостат-программатор с шиной данных (без батареек) </v>
          </cell>
          <cell r="E3024" t="str">
            <v>CHRONOTERMOSTAT BUS GAL EVO</v>
          </cell>
          <cell r="F3024">
            <v>26.188400000000001</v>
          </cell>
          <cell r="G3024">
            <v>26.19</v>
          </cell>
          <cell r="H3024">
            <v>26.188400000000001</v>
          </cell>
          <cell r="I3024">
            <v>26.153010000000002</v>
          </cell>
          <cell r="J3024">
            <v>26.153009999999998</v>
          </cell>
          <cell r="K3024">
            <v>3142.6080000000002</v>
          </cell>
          <cell r="L3024">
            <v>1833.3000000000002</v>
          </cell>
          <cell r="M3024">
            <v>2304.5792000000001</v>
          </cell>
          <cell r="N3024">
            <v>0</v>
          </cell>
          <cell r="O3024">
            <v>6615.076322400002</v>
          </cell>
        </row>
        <row r="3025">
          <cell r="B3025" t="str">
            <v>3318594</v>
          </cell>
          <cell r="C3025" t="str">
            <v>Комнатный термостат Gal Evo</v>
          </cell>
          <cell r="D3025" t="str">
            <v>Комнатный термостат Gal Evo</v>
          </cell>
          <cell r="E3025" t="str">
            <v>ROOM THERMOSTAT</v>
          </cell>
          <cell r="F3025">
            <v>10.167899999999999</v>
          </cell>
          <cell r="G3025">
            <v>9.7200000000000006</v>
          </cell>
          <cell r="H3025">
            <v>9.5104499999999987</v>
          </cell>
          <cell r="I3025">
            <v>8.1986599999999985</v>
          </cell>
          <cell r="J3025">
            <v>8.1986600000000003</v>
          </cell>
          <cell r="K3025">
            <v>1220.1479999999999</v>
          </cell>
          <cell r="L3025">
            <v>680.40000000000009</v>
          </cell>
          <cell r="M3025">
            <v>836.91959999999995</v>
          </cell>
          <cell r="N3025">
            <v>0</v>
          </cell>
          <cell r="O3025">
            <v>2381.4274760640005</v>
          </cell>
        </row>
        <row r="3026">
          <cell r="B3026" t="str">
            <v>3318596</v>
          </cell>
          <cell r="C3026" t="str">
            <v>Expert Control IT-GB-FR-BE</v>
          </cell>
          <cell r="D3026" t="str">
            <v>Expert Control IT-GB-FR-BE</v>
          </cell>
          <cell r="E3026" t="str">
            <v>EXPERT CONTROL IT-GB-FR-BE</v>
          </cell>
          <cell r="F3026" t="str">
            <v>-</v>
          </cell>
          <cell r="G3026" t="str">
            <v>-</v>
          </cell>
          <cell r="H3026" t="e">
            <v>#N/A</v>
          </cell>
          <cell r="I3026">
            <v>0</v>
          </cell>
          <cell r="J3026">
            <v>29.826430000000002</v>
          </cell>
          <cell r="K3026">
            <v>0</v>
          </cell>
          <cell r="L3026">
            <v>0</v>
          </cell>
          <cell r="M3026" t="e">
            <v>#N/A</v>
          </cell>
          <cell r="N3026">
            <v>0</v>
          </cell>
          <cell r="O3026">
            <v>0</v>
          </cell>
        </row>
        <row r="3027">
          <cell r="B3027" t="str">
            <v>3318597</v>
          </cell>
          <cell r="C3027" t="str">
            <v>Комнатный датчик CHX</v>
          </cell>
          <cell r="D3027" t="str">
            <v>Zone control</v>
          </cell>
          <cell r="E3027" t="str">
            <v>Zone control</v>
          </cell>
          <cell r="F3027">
            <v>13.449139166666667</v>
          </cell>
          <cell r="G3027">
            <v>23.06</v>
          </cell>
          <cell r="H3027">
            <v>18.339735227272726</v>
          </cell>
          <cell r="I3027">
            <v>18.987020000000001</v>
          </cell>
          <cell r="J3027">
            <v>18.987020000000001</v>
          </cell>
          <cell r="K3027">
            <v>1613.8967</v>
          </cell>
          <cell r="L3027">
            <v>1614.1999999999998</v>
          </cell>
          <cell r="M3027">
            <v>1613.8967</v>
          </cell>
          <cell r="N3027">
            <v>0</v>
          </cell>
          <cell r="O3027">
            <v>0</v>
          </cell>
        </row>
        <row r="3028">
          <cell r="B3028" t="str">
            <v>3318599</v>
          </cell>
          <cell r="C3028" t="str">
            <v>Уличный датчик проводной GAL EVO CHX</v>
          </cell>
          <cell r="D3028" t="str">
            <v>Sonda esterna wired CHX</v>
          </cell>
          <cell r="E3028" t="str">
            <v>SONDA ESTERNA WIRED GAL EVO CHX</v>
          </cell>
          <cell r="F3028">
            <v>3.6666499999999997</v>
          </cell>
          <cell r="G3028">
            <v>3.62</v>
          </cell>
          <cell r="H3028">
            <v>3.6620500000000002</v>
          </cell>
          <cell r="I3028">
            <v>3.6898700000000004</v>
          </cell>
          <cell r="J3028">
            <v>3.68987</v>
          </cell>
          <cell r="K3028">
            <v>439.99799999999999</v>
          </cell>
          <cell r="L3028">
            <v>253.4</v>
          </cell>
          <cell r="M3028">
            <v>322.2604</v>
          </cell>
          <cell r="N3028">
            <v>0</v>
          </cell>
          <cell r="O3028">
            <v>0</v>
          </cell>
        </row>
        <row r="3029">
          <cell r="B3029" t="str">
            <v>3318601</v>
          </cell>
          <cell r="C3029" t="str">
            <v>Термостат программатор</v>
          </cell>
          <cell r="D3029" t="str">
            <v>Термостат программатор</v>
          </cell>
          <cell r="E3029" t="str">
            <v>Easy control</v>
          </cell>
          <cell r="F3029">
            <v>23.449719999999999</v>
          </cell>
          <cell r="G3029">
            <v>23.45</v>
          </cell>
          <cell r="H3029">
            <v>23.449720000000003</v>
          </cell>
          <cell r="I3029">
            <v>23.449719999999999</v>
          </cell>
          <cell r="J3029">
            <v>23.449720000000003</v>
          </cell>
          <cell r="K3029">
            <v>2813.9663999999998</v>
          </cell>
          <cell r="L3029">
            <v>1641.5</v>
          </cell>
          <cell r="M3029">
            <v>2063.5753600000003</v>
          </cell>
          <cell r="N3029">
            <v>0</v>
          </cell>
          <cell r="O3029">
            <v>0</v>
          </cell>
        </row>
        <row r="3030">
          <cell r="B3030" t="str">
            <v>3590638</v>
          </cell>
          <cell r="C3030" t="str">
            <v>DISASSEMBLY KIT R601</v>
          </cell>
          <cell r="D3030" t="str">
            <v>Комплект разборки  R601</v>
          </cell>
          <cell r="E3030" t="str">
            <v>DISASSEMBLY KIT R601</v>
          </cell>
          <cell r="F3030" t="str">
            <v>-</v>
          </cell>
          <cell r="G3030" t="str">
            <v>-</v>
          </cell>
          <cell r="H3030" t="e">
            <v>#N/A</v>
          </cell>
          <cell r="I3030">
            <v>0</v>
          </cell>
          <cell r="J3030">
            <v>8.6567900000000009</v>
          </cell>
          <cell r="K3030">
            <v>0</v>
          </cell>
          <cell r="L3030">
            <v>0</v>
          </cell>
          <cell r="M3030" t="e">
            <v>#N/A</v>
          </cell>
          <cell r="N3030">
            <v>0</v>
          </cell>
          <cell r="O3030">
            <v>0</v>
          </cell>
        </row>
        <row r="3031">
          <cell r="B3031" t="str">
            <v>3590639</v>
          </cell>
          <cell r="C3031" t="str">
            <v>DISASSEMBLY KIT R602</v>
          </cell>
          <cell r="D3031" t="str">
            <v>Комплект разборки  R602</v>
          </cell>
          <cell r="E3031" t="str">
            <v>DISASSEMBLY KIT R602</v>
          </cell>
          <cell r="F3031" t="str">
            <v>-</v>
          </cell>
          <cell r="G3031" t="str">
            <v>-</v>
          </cell>
          <cell r="H3031" t="e">
            <v>#N/A</v>
          </cell>
          <cell r="I3031">
            <v>0</v>
          </cell>
          <cell r="J3031">
            <v>9.0491299999999999</v>
          </cell>
          <cell r="K3031">
            <v>0</v>
          </cell>
          <cell r="L3031">
            <v>0</v>
          </cell>
          <cell r="M3031" t="e">
            <v>#N/A</v>
          </cell>
          <cell r="N3031">
            <v>0</v>
          </cell>
          <cell r="O3031">
            <v>0</v>
          </cell>
        </row>
        <row r="3032">
          <cell r="B3032" t="str">
            <v>3590640</v>
          </cell>
          <cell r="C3032" t="str">
            <v>DISASSEMBLY KIT R603</v>
          </cell>
          <cell r="D3032" t="str">
            <v>Комплект разборки  R603</v>
          </cell>
          <cell r="E3032" t="str">
            <v>DISASSEMBLY KIT R603</v>
          </cell>
          <cell r="F3032" t="str">
            <v>-</v>
          </cell>
          <cell r="G3032" t="str">
            <v>-</v>
          </cell>
          <cell r="H3032" t="e">
            <v>#N/A</v>
          </cell>
          <cell r="I3032">
            <v>0</v>
          </cell>
          <cell r="J3032">
            <v>10.37504</v>
          </cell>
          <cell r="K3032">
            <v>0</v>
          </cell>
          <cell r="L3032">
            <v>0</v>
          </cell>
          <cell r="M3032" t="e">
            <v>#N/A</v>
          </cell>
          <cell r="N3032">
            <v>0</v>
          </cell>
          <cell r="O3032">
            <v>0</v>
          </cell>
        </row>
        <row r="3033">
          <cell r="B3033" t="str">
            <v>3590641</v>
          </cell>
          <cell r="C3033" t="str">
            <v>DISASSEMBLY KIT R604</v>
          </cell>
          <cell r="D3033" t="str">
            <v>Комплект разборки  R604</v>
          </cell>
          <cell r="E3033" t="str">
            <v>DISASSEMBLY KIT R604</v>
          </cell>
          <cell r="F3033" t="str">
            <v>-</v>
          </cell>
          <cell r="G3033" t="str">
            <v>-</v>
          </cell>
          <cell r="H3033" t="e">
            <v>#N/A</v>
          </cell>
          <cell r="I3033">
            <v>0</v>
          </cell>
          <cell r="J3033">
            <v>10.837200000000001</v>
          </cell>
          <cell r="K3033">
            <v>0</v>
          </cell>
          <cell r="L3033">
            <v>0</v>
          </cell>
          <cell r="M3033" t="e">
            <v>#N/A</v>
          </cell>
          <cell r="N3033">
            <v>0</v>
          </cell>
          <cell r="O3033">
            <v>0</v>
          </cell>
        </row>
        <row r="3034">
          <cell r="B3034" t="str">
            <v>3590642</v>
          </cell>
          <cell r="C3034" t="str">
            <v>DISASSEMBLY KIT R605</v>
          </cell>
          <cell r="D3034" t="str">
            <v>Комплект разборки  R605</v>
          </cell>
          <cell r="E3034" t="str">
            <v>DISASSEMBLY KIT R605</v>
          </cell>
          <cell r="F3034" t="str">
            <v>-</v>
          </cell>
          <cell r="G3034" t="str">
            <v>-</v>
          </cell>
          <cell r="H3034" t="e">
            <v>#N/A</v>
          </cell>
          <cell r="I3034">
            <v>0</v>
          </cell>
          <cell r="J3034">
            <v>12.853719999999999</v>
          </cell>
          <cell r="K3034">
            <v>0</v>
          </cell>
          <cell r="L3034">
            <v>0</v>
          </cell>
          <cell r="M3034" t="e">
            <v>#N/A</v>
          </cell>
          <cell r="N3034">
            <v>0</v>
          </cell>
          <cell r="O3034">
            <v>0</v>
          </cell>
        </row>
        <row r="3035">
          <cell r="B3035" t="str">
            <v>3590643</v>
          </cell>
          <cell r="C3035" t="str">
            <v>DISASSEMBLY KIT R606</v>
          </cell>
          <cell r="D3035" t="str">
            <v>Комплект разборки  R606</v>
          </cell>
          <cell r="E3035" t="str">
            <v>DISASSEMBLY KIT R606</v>
          </cell>
          <cell r="F3035" t="str">
            <v>-</v>
          </cell>
          <cell r="G3035" t="str">
            <v>-</v>
          </cell>
          <cell r="H3035" t="e">
            <v>#N/A</v>
          </cell>
          <cell r="I3035">
            <v>0</v>
          </cell>
          <cell r="J3035">
            <v>13.66858</v>
          </cell>
          <cell r="K3035">
            <v>0</v>
          </cell>
          <cell r="L3035">
            <v>0</v>
          </cell>
          <cell r="M3035" t="e">
            <v>#N/A</v>
          </cell>
          <cell r="N3035">
            <v>0</v>
          </cell>
          <cell r="O3035">
            <v>0</v>
          </cell>
        </row>
        <row r="3036">
          <cell r="B3036" t="str">
            <v>3590644</v>
          </cell>
          <cell r="C3036" t="str">
            <v>DISASSEMBLY KIT R607</v>
          </cell>
          <cell r="D3036" t="str">
            <v>Комплект разборки  R607</v>
          </cell>
          <cell r="E3036" t="str">
            <v>DISASSEMBLY KIT R607</v>
          </cell>
          <cell r="F3036" t="str">
            <v>-</v>
          </cell>
          <cell r="G3036" t="str">
            <v>-</v>
          </cell>
          <cell r="H3036" t="e">
            <v>#N/A</v>
          </cell>
          <cell r="I3036">
            <v>0</v>
          </cell>
          <cell r="J3036">
            <v>14.272180000000001</v>
          </cell>
          <cell r="K3036">
            <v>0</v>
          </cell>
          <cell r="L3036">
            <v>0</v>
          </cell>
          <cell r="M3036" t="e">
            <v>#N/A</v>
          </cell>
          <cell r="N3036">
            <v>0</v>
          </cell>
          <cell r="O3036">
            <v>0</v>
          </cell>
        </row>
        <row r="3037">
          <cell r="B3037" t="str">
            <v>3590645</v>
          </cell>
          <cell r="C3037" t="str">
            <v>DISASSEMBLY KIT R3600</v>
          </cell>
          <cell r="D3037" t="str">
            <v>Комплект разборки  R3600</v>
          </cell>
          <cell r="E3037" t="str">
            <v>DISASSEMBLY KIT R3600</v>
          </cell>
          <cell r="F3037" t="str">
            <v>-</v>
          </cell>
          <cell r="G3037" t="str">
            <v>-</v>
          </cell>
          <cell r="H3037" t="e">
            <v>#N/A</v>
          </cell>
          <cell r="I3037">
            <v>0</v>
          </cell>
          <cell r="J3037">
            <v>227.17151000000001</v>
          </cell>
          <cell r="K3037">
            <v>0</v>
          </cell>
          <cell r="L3037">
            <v>0</v>
          </cell>
          <cell r="M3037" t="e">
            <v>#N/A</v>
          </cell>
          <cell r="N3037">
            <v>0</v>
          </cell>
          <cell r="O3037">
            <v>0</v>
          </cell>
        </row>
        <row r="3038">
          <cell r="B3038" t="str">
            <v>3590646</v>
          </cell>
          <cell r="C3038" t="str">
            <v>Набор для разборки TR-XXL SE65</v>
          </cell>
          <cell r="D3038" t="str">
            <v>Комплект прокладок для повторной сборки
TR-XXL SE65</v>
          </cell>
          <cell r="E3038" t="str">
            <v>DISASSEMBLY KIT R3401</v>
          </cell>
          <cell r="F3038" t="str">
            <v>-</v>
          </cell>
          <cell r="G3038">
            <v>270.81490000000002</v>
          </cell>
          <cell r="H3038" t="str">
            <v>-</v>
          </cell>
          <cell r="I3038">
            <v>0</v>
          </cell>
          <cell r="J3038">
            <v>208.30418</v>
          </cell>
          <cell r="K3038">
            <v>0</v>
          </cell>
          <cell r="L3038">
            <v>0</v>
          </cell>
          <cell r="M3038">
            <v>0</v>
          </cell>
          <cell r="N3038">
            <v>0</v>
          </cell>
          <cell r="O3038">
            <v>0</v>
          </cell>
        </row>
        <row r="3039">
          <cell r="B3039" t="str">
            <v>3590647</v>
          </cell>
          <cell r="C3039" t="str">
            <v>Набор для разборки TR-XXL SE75-ECO65-EVO70</v>
          </cell>
          <cell r="D3039" t="str">
            <v>Комплект прокладок для повторной сборки
TR-XXL SE75-ECO65-EVO70</v>
          </cell>
          <cell r="E3039" t="str">
            <v>DISASSEMBLY KIT R3402 / R3601</v>
          </cell>
          <cell r="F3039" t="str">
            <v>-</v>
          </cell>
          <cell r="G3039">
            <v>306.04770000000002</v>
          </cell>
          <cell r="H3039" t="str">
            <v>-</v>
          </cell>
          <cell r="I3039">
            <v>0</v>
          </cell>
          <cell r="J3039">
            <v>254.72993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</row>
        <row r="3040">
          <cell r="B3040" t="str">
            <v>3590648</v>
          </cell>
          <cell r="C3040" t="str">
            <v>Набор для разборки TR-XXL SE85-ECO75-EVO80</v>
          </cell>
          <cell r="D3040" t="str">
            <v>Комплект прокладок для повторной сборки
TR-XXL SE85-ECO75-EVO80</v>
          </cell>
          <cell r="E3040" t="str">
            <v>DISASSEMBLY KIT R3403 / R3602</v>
          </cell>
          <cell r="F3040">
            <v>365.57653999999997</v>
          </cell>
          <cell r="G3040">
            <v>351.03</v>
          </cell>
          <cell r="H3040">
            <v>292.80515999999994</v>
          </cell>
          <cell r="I3040">
            <v>264.55158999999998</v>
          </cell>
          <cell r="J3040">
            <v>259.43078000000003</v>
          </cell>
          <cell r="K3040">
            <v>43869.184799999995</v>
          </cell>
          <cell r="L3040">
            <v>24572.1</v>
          </cell>
          <cell r="M3040">
            <v>25766.854079999997</v>
          </cell>
          <cell r="N3040">
            <v>0</v>
          </cell>
          <cell r="O3040">
            <v>0</v>
          </cell>
        </row>
        <row r="3041">
          <cell r="B3041" t="str">
            <v>3590649</v>
          </cell>
          <cell r="C3041" t="str">
            <v>Набор для разборки TR-XXL SE100-ECO85-EVO90</v>
          </cell>
          <cell r="D3041" t="str">
            <v>Комплект прокладок для повторной сборки TR-XXL
SE100-ECO85-EVO90</v>
          </cell>
          <cell r="E3041" t="str">
            <v>DISASSEMBLY KIT R3404 / R3603</v>
          </cell>
          <cell r="F3041" t="str">
            <v>-</v>
          </cell>
          <cell r="G3041">
            <v>337.68171999999998</v>
          </cell>
          <cell r="H3041" t="str">
            <v>-</v>
          </cell>
          <cell r="I3041">
            <v>0</v>
          </cell>
          <cell r="J3041">
            <v>284.17563999999999</v>
          </cell>
          <cell r="K3041">
            <v>0</v>
          </cell>
          <cell r="L3041">
            <v>0</v>
          </cell>
          <cell r="M3041">
            <v>0</v>
          </cell>
          <cell r="N3041">
            <v>0</v>
          </cell>
          <cell r="O3041">
            <v>0</v>
          </cell>
        </row>
        <row r="3042">
          <cell r="B3042" t="str">
            <v>3590650</v>
          </cell>
          <cell r="C3042" t="str">
            <v>Набор для разборки TR-XXL SE110-ECO95-EVO100</v>
          </cell>
          <cell r="D3042" t="str">
            <v>Комплект прокладок для повторной сборки
TR-XXL SE110-ECO95-EVO100</v>
          </cell>
          <cell r="E3042" t="str">
            <v>DISASSEMBLY KIT R3405 / R3604</v>
          </cell>
          <cell r="F3042" t="str">
            <v>-</v>
          </cell>
          <cell r="G3042">
            <v>351.33841000000001</v>
          </cell>
          <cell r="H3042" t="str">
            <v>-</v>
          </cell>
          <cell r="I3042">
            <v>0</v>
          </cell>
          <cell r="J3042">
            <v>277.24311999999998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</row>
        <row r="3043">
          <cell r="B3043" t="str">
            <v>3590651</v>
          </cell>
          <cell r="C3043" t="str">
            <v>Набор для разборки TR-XXL SE120-ECO105-EVO110</v>
          </cell>
          <cell r="D3043" t="str">
            <v>Комплект прокладок для повторной сборки
TR-XXL SE120-ECO105-EVO110</v>
          </cell>
          <cell r="E3043" t="str">
            <v>DISASSEMBLY KIT R3406 / R3605</v>
          </cell>
          <cell r="F3043">
            <v>406.66728000000001</v>
          </cell>
          <cell r="G3043">
            <v>372.73</v>
          </cell>
          <cell r="H3043">
            <v>320.91063000000003</v>
          </cell>
          <cell r="I3043">
            <v>289.66911000000005</v>
          </cell>
          <cell r="J3043">
            <v>283.5034</v>
          </cell>
          <cell r="K3043">
            <v>48800.073600000003</v>
          </cell>
          <cell r="L3043">
            <v>26091.100000000002</v>
          </cell>
          <cell r="M3043">
            <v>28240.135440000002</v>
          </cell>
          <cell r="N3043">
            <v>0</v>
          </cell>
          <cell r="O3043">
            <v>0</v>
          </cell>
        </row>
        <row r="3044">
          <cell r="B3044" t="str">
            <v>3590652</v>
          </cell>
          <cell r="C3044" t="str">
            <v>DISASSEMBLY KIT R3407</v>
          </cell>
          <cell r="D3044" t="str">
            <v>Комплект разборки  R3407</v>
          </cell>
          <cell r="E3044" t="str">
            <v>DISASSEMBLY KIT R3407</v>
          </cell>
          <cell r="F3044" t="str">
            <v>-</v>
          </cell>
          <cell r="G3044" t="str">
            <v>-</v>
          </cell>
          <cell r="H3044" t="str">
            <v>-</v>
          </cell>
          <cell r="I3044">
            <v>0</v>
          </cell>
          <cell r="J3044">
            <v>52.755389999999998</v>
          </cell>
          <cell r="K3044">
            <v>0</v>
          </cell>
          <cell r="L3044">
            <v>0</v>
          </cell>
          <cell r="M3044">
            <v>0</v>
          </cell>
          <cell r="N3044">
            <v>0</v>
          </cell>
          <cell r="O3044">
            <v>0</v>
          </cell>
        </row>
        <row r="3045">
          <cell r="B3045" t="str">
            <v>3590653</v>
          </cell>
          <cell r="C3045" t="str">
            <v>DISASSEMBLY KIT R3408</v>
          </cell>
          <cell r="D3045" t="str">
            <v>Комплект разборки  R3408</v>
          </cell>
          <cell r="E3045" t="str">
            <v>DISASSEMBLY KIT R3408</v>
          </cell>
          <cell r="F3045" t="str">
            <v>-</v>
          </cell>
          <cell r="G3045" t="str">
            <v>-</v>
          </cell>
          <cell r="H3045" t="str">
            <v>-</v>
          </cell>
          <cell r="I3045">
            <v>0</v>
          </cell>
          <cell r="J3045">
            <v>56.691069999999996</v>
          </cell>
          <cell r="K3045">
            <v>0</v>
          </cell>
          <cell r="L3045">
            <v>0</v>
          </cell>
          <cell r="M3045">
            <v>0</v>
          </cell>
          <cell r="N3045">
            <v>0</v>
          </cell>
          <cell r="O3045">
            <v>0</v>
          </cell>
        </row>
        <row r="3046">
          <cell r="B3046" t="str">
            <v>3590654</v>
          </cell>
          <cell r="C3046" t="str">
            <v>DISASSEMBLY KIT R3409</v>
          </cell>
          <cell r="D3046" t="str">
            <v>Комплект разборки  R3409</v>
          </cell>
          <cell r="E3046" t="str">
            <v>DISASSEMBLY KIT R3409</v>
          </cell>
          <cell r="F3046" t="str">
            <v>-</v>
          </cell>
          <cell r="G3046" t="str">
            <v>-</v>
          </cell>
          <cell r="H3046" t="str">
            <v>-</v>
          </cell>
          <cell r="I3046">
            <v>0</v>
          </cell>
          <cell r="J3046">
            <v>56.369790000000002</v>
          </cell>
          <cell r="K3046">
            <v>0</v>
          </cell>
          <cell r="L3046">
            <v>0</v>
          </cell>
          <cell r="M3046">
            <v>0</v>
          </cell>
          <cell r="N3046">
            <v>0</v>
          </cell>
          <cell r="O3046">
            <v>0</v>
          </cell>
        </row>
        <row r="3047">
          <cell r="B3047" t="str">
            <v>3590655</v>
          </cell>
          <cell r="C3047" t="str">
            <v>DISASSEMBLY KIT R3410</v>
          </cell>
          <cell r="D3047" t="str">
            <v>Комплект разборки  R3410</v>
          </cell>
          <cell r="E3047" t="str">
            <v>DISASSEMBLY KIT R3410</v>
          </cell>
          <cell r="F3047" t="str">
            <v>-</v>
          </cell>
          <cell r="G3047" t="str">
            <v>-</v>
          </cell>
          <cell r="H3047" t="e">
            <v>#N/A</v>
          </cell>
          <cell r="I3047">
            <v>0</v>
          </cell>
          <cell r="J3047">
            <v>57.976190000000003</v>
          </cell>
          <cell r="K3047">
            <v>0</v>
          </cell>
          <cell r="L3047">
            <v>0</v>
          </cell>
          <cell r="M3047" t="e">
            <v>#N/A</v>
          </cell>
          <cell r="N3047">
            <v>0</v>
          </cell>
          <cell r="O3047">
            <v>0</v>
          </cell>
        </row>
        <row r="3048">
          <cell r="B3048" t="str">
            <v>3590656</v>
          </cell>
          <cell r="C3048" t="str">
            <v>FLUE ADAPTER CONC 100-150MM TH-L EVO</v>
          </cell>
          <cell r="D3048" t="str">
            <v>FLUE ADAPTER CONC 100-150MM TH-L EVO</v>
          </cell>
          <cell r="E3048" t="str">
            <v>FLUE ADAPTER CONC 100-150MM TH-L EVO</v>
          </cell>
          <cell r="F3048" t="str">
            <v>-</v>
          </cell>
          <cell r="G3048" t="str">
            <v>-</v>
          </cell>
          <cell r="H3048" t="e">
            <v>#N/A</v>
          </cell>
          <cell r="I3048">
            <v>0</v>
          </cell>
          <cell r="J3048">
            <v>55.1937</v>
          </cell>
          <cell r="K3048">
            <v>0</v>
          </cell>
          <cell r="L3048">
            <v>0</v>
          </cell>
          <cell r="M3048" t="e">
            <v>#N/A</v>
          </cell>
          <cell r="N3048">
            <v>0</v>
          </cell>
          <cell r="O3048">
            <v>0</v>
          </cell>
        </row>
        <row r="3049">
          <cell r="B3049" t="str">
            <v>3590660</v>
          </cell>
          <cell r="C3049" t="str">
            <v>ROOM FAN + EXT. GAS VALVE TH-L EVO</v>
          </cell>
          <cell r="D3049" t="str">
            <v>ROOM FAN + EXT. GAS VALVE TH-L EVO</v>
          </cell>
          <cell r="E3049" t="str">
            <v>ROOM FAN + EXT. GAS VALVE TH-L EVO</v>
          </cell>
          <cell r="F3049" t="str">
            <v>-</v>
          </cell>
          <cell r="G3049" t="str">
            <v>-</v>
          </cell>
          <cell r="H3049" t="e">
            <v>#N/A</v>
          </cell>
          <cell r="I3049">
            <v>0</v>
          </cell>
          <cell r="J3049">
            <v>27.613160000000001</v>
          </cell>
          <cell r="K3049">
            <v>0</v>
          </cell>
          <cell r="L3049">
            <v>0</v>
          </cell>
          <cell r="M3049" t="e">
            <v>#N/A</v>
          </cell>
          <cell r="N3049">
            <v>0</v>
          </cell>
          <cell r="O3049">
            <v>0</v>
          </cell>
        </row>
        <row r="3050">
          <cell r="B3050" t="str">
            <v>3590661</v>
          </cell>
          <cell r="C3050" t="str">
            <v>DISASSEMBLY KIT TRIGON XL 150</v>
          </cell>
          <cell r="D3050" t="str">
            <v>Набор для разборки  TRIGON XL 150</v>
          </cell>
          <cell r="E3050" t="str">
            <v>DISASSEMBLY KIT TRIGON XL 150</v>
          </cell>
          <cell r="F3050">
            <v>55.597320000000003</v>
          </cell>
          <cell r="G3050">
            <v>52.97</v>
          </cell>
          <cell r="H3050">
            <v>47.636830000000003</v>
          </cell>
          <cell r="I3050">
            <v>43.176690000000001</v>
          </cell>
          <cell r="J3050">
            <v>42.553419999999996</v>
          </cell>
          <cell r="K3050">
            <v>6671.6784000000007</v>
          </cell>
          <cell r="L3050">
            <v>3707.9</v>
          </cell>
          <cell r="M3050">
            <v>4192.0410400000001</v>
          </cell>
          <cell r="N3050">
            <v>0</v>
          </cell>
          <cell r="O3050">
            <v>0</v>
          </cell>
        </row>
        <row r="3051">
          <cell r="B3051" t="str">
            <v>3590662</v>
          </cell>
          <cell r="C3051" t="str">
            <v>DISASSEMBLY KIT TRIGON XL 200</v>
          </cell>
          <cell r="D3051" t="str">
            <v>Набор для разборки  TRIGON XL 200</v>
          </cell>
          <cell r="E3051" t="str">
            <v>DISASSEMBLY KIT TRIGON XL 200</v>
          </cell>
          <cell r="F3051">
            <v>58.213049999999996</v>
          </cell>
          <cell r="G3051">
            <v>53.72</v>
          </cell>
          <cell r="H3051">
            <v>49.333060000000003</v>
          </cell>
          <cell r="I3051">
            <v>44.465039999999995</v>
          </cell>
          <cell r="J3051">
            <v>44.003370000000004</v>
          </cell>
          <cell r="K3051">
            <v>6985.5659999999998</v>
          </cell>
          <cell r="L3051">
            <v>3760.4</v>
          </cell>
          <cell r="M3051">
            <v>4341.3092800000004</v>
          </cell>
          <cell r="N3051">
            <v>0</v>
          </cell>
          <cell r="O3051">
            <v>0</v>
          </cell>
        </row>
        <row r="3052">
          <cell r="B3052" t="str">
            <v>3590663</v>
          </cell>
          <cell r="C3052" t="str">
            <v>DISASSEMBLY KIT TRIGON XL 250</v>
          </cell>
          <cell r="D3052" t="str">
            <v>Набор для разборки  TRIGON XL 250</v>
          </cell>
          <cell r="E3052" t="str">
            <v>DISASSEMBLY KIT TRIGON XL 250</v>
          </cell>
          <cell r="F3052">
            <v>59.706870000000002</v>
          </cell>
          <cell r="G3052">
            <v>55.26</v>
          </cell>
          <cell r="H3052">
            <v>50.774210000000011</v>
          </cell>
          <cell r="I3052">
            <v>46.33578</v>
          </cell>
          <cell r="J3052">
            <v>45.221489999999996</v>
          </cell>
          <cell r="K3052">
            <v>7164.8244000000004</v>
          </cell>
          <cell r="L3052">
            <v>3868.2</v>
          </cell>
          <cell r="M3052">
            <v>4468.1304800000007</v>
          </cell>
          <cell r="N3052">
            <v>0</v>
          </cell>
          <cell r="O3052">
            <v>0</v>
          </cell>
        </row>
        <row r="3053">
          <cell r="B3053" t="str">
            <v>3590664</v>
          </cell>
          <cell r="C3053" t="str">
            <v>DISASSEMBLY KIT TRIGON XL 300</v>
          </cell>
          <cell r="D3053" t="str">
            <v>Набор для разборки  TRIGON XL 300</v>
          </cell>
          <cell r="E3053" t="str">
            <v>DISASSEMBLY KIT TRIGON XL 300</v>
          </cell>
          <cell r="F3053">
            <v>61.308610000000002</v>
          </cell>
          <cell r="G3053">
            <v>56.07</v>
          </cell>
          <cell r="H3053">
            <v>49.138759999999998</v>
          </cell>
          <cell r="I3053">
            <v>44.958309999999997</v>
          </cell>
          <cell r="J3053">
            <v>43.818949999999994</v>
          </cell>
          <cell r="K3053">
            <v>7357.0331999999999</v>
          </cell>
          <cell r="L3053">
            <v>3924.9</v>
          </cell>
          <cell r="M3053">
            <v>4324.2108799999996</v>
          </cell>
          <cell r="N3053">
            <v>0</v>
          </cell>
          <cell r="O3053">
            <v>0</v>
          </cell>
        </row>
        <row r="3054">
          <cell r="B3054" t="str">
            <v>3590665</v>
          </cell>
          <cell r="C3054" t="str">
            <v>DISASSEMBLY KIT TRIGON XL 400</v>
          </cell>
          <cell r="D3054" t="str">
            <v>Набор для разборки  TRIGON XL 400</v>
          </cell>
          <cell r="E3054" t="str">
            <v>DISASSEMBLY KIT TRIGON XL 400</v>
          </cell>
          <cell r="F3054">
            <v>64.180570000000003</v>
          </cell>
          <cell r="G3054">
            <v>58.37</v>
          </cell>
          <cell r="H3054">
            <v>50.78593</v>
          </cell>
          <cell r="I3054">
            <v>46.184440000000002</v>
          </cell>
          <cell r="J3054">
            <v>44.61401</v>
          </cell>
          <cell r="K3054">
            <v>7701.6684000000005</v>
          </cell>
          <cell r="L3054">
            <v>4085.8999999999996</v>
          </cell>
          <cell r="M3054">
            <v>4469.1618399999998</v>
          </cell>
          <cell r="N3054">
            <v>0</v>
          </cell>
          <cell r="O3054">
            <v>0</v>
          </cell>
        </row>
        <row r="3055">
          <cell r="B3055" t="str">
            <v>3590666</v>
          </cell>
          <cell r="C3055" t="str">
            <v>DISASSEMBLY KIT TRIGON XL 500</v>
          </cell>
          <cell r="D3055" t="str">
            <v>Набор для разборки  TRIGON XL 500</v>
          </cell>
          <cell r="E3055" t="str">
            <v>DISASSEMBLY KIT TRIGON XL 500</v>
          </cell>
          <cell r="F3055">
            <v>65.872370000000004</v>
          </cell>
          <cell r="G3055">
            <v>60.25</v>
          </cell>
          <cell r="H3055">
            <v>50.43797</v>
          </cell>
          <cell r="I3055">
            <v>47.693249999999999</v>
          </cell>
          <cell r="J3055">
            <v>46.543010000000002</v>
          </cell>
          <cell r="K3055">
            <v>7904.6844000000001</v>
          </cell>
          <cell r="L3055">
            <v>4217.5</v>
          </cell>
          <cell r="M3055">
            <v>4438.5413600000002</v>
          </cell>
          <cell r="N3055">
            <v>0</v>
          </cell>
          <cell r="O3055">
            <v>0</v>
          </cell>
        </row>
        <row r="3056">
          <cell r="B3056" t="str">
            <v>3590667</v>
          </cell>
          <cell r="C3056" t="str">
            <v>DISASSEMBLY KIT TRIGON XL 570</v>
          </cell>
          <cell r="D3056" t="str">
            <v>Набор для разборки  TRIGON XL 570</v>
          </cell>
          <cell r="E3056" t="str">
            <v>DISASSEMBLY KIT TRIGON XL 570</v>
          </cell>
          <cell r="F3056">
            <v>67.186509999999998</v>
          </cell>
          <cell r="G3056">
            <v>61.36</v>
          </cell>
          <cell r="H3056">
            <v>54.686840000000004</v>
          </cell>
          <cell r="I3056">
            <v>48.501919999999998</v>
          </cell>
          <cell r="J3056">
            <v>48.135449999999999</v>
          </cell>
          <cell r="K3056">
            <v>8062.3811999999998</v>
          </cell>
          <cell r="L3056">
            <v>4295.2</v>
          </cell>
          <cell r="M3056">
            <v>4812.4419200000002</v>
          </cell>
          <cell r="N3056">
            <v>0</v>
          </cell>
          <cell r="O3056">
            <v>0</v>
          </cell>
        </row>
        <row r="3057">
          <cell r="B3057" t="str">
            <v>3590668</v>
          </cell>
          <cell r="C3057" t="str">
            <v>KIT SAFETY VALVE/MANOM. 3 BAR XL 150-250</v>
          </cell>
          <cell r="D3057" t="str">
            <v>KIT SAFETY VALVE/MANOM. 3 BAR XL 150-251</v>
          </cell>
          <cell r="E3057" t="str">
            <v>KIT SAFETY VALVE/MANOM. 3 BAR XL 150-252</v>
          </cell>
          <cell r="F3057">
            <v>46.310510000000001</v>
          </cell>
          <cell r="G3057">
            <v>48.29</v>
          </cell>
          <cell r="H3057">
            <v>42.779400000000003</v>
          </cell>
          <cell r="I3057">
            <v>40.895170000000007</v>
          </cell>
          <cell r="J3057">
            <v>39.438410000000005</v>
          </cell>
          <cell r="K3057">
            <v>5557.2611999999999</v>
          </cell>
          <cell r="L3057">
            <v>3380.2999999999997</v>
          </cell>
          <cell r="M3057">
            <v>3764.5872000000004</v>
          </cell>
          <cell r="N3057">
            <v>0</v>
          </cell>
          <cell r="O3057">
            <v>0</v>
          </cell>
        </row>
        <row r="3058">
          <cell r="B3058" t="str">
            <v>3590669</v>
          </cell>
          <cell r="C3058" t="str">
            <v>KIT SAFETY VALVE/MANOM. 3 BAR XL 300-570</v>
          </cell>
          <cell r="D3058" t="str">
            <v>KIT SAFETY VALVE/MANOM. 3 BAR XL 300-571</v>
          </cell>
          <cell r="E3058" t="str">
            <v>KIT SAFETY VALVE/MANOM. 3 BAR XL 300-572</v>
          </cell>
          <cell r="F3058">
            <v>133.32214999999999</v>
          </cell>
          <cell r="G3058">
            <v>134.72</v>
          </cell>
          <cell r="H3058">
            <v>130.81682999999998</v>
          </cell>
          <cell r="I3058">
            <v>125.13343999999999</v>
          </cell>
          <cell r="J3058">
            <v>111.38649000000002</v>
          </cell>
          <cell r="K3058">
            <v>15998.657999999999</v>
          </cell>
          <cell r="L3058">
            <v>9430.4</v>
          </cell>
          <cell r="M3058">
            <v>11511.881039999998</v>
          </cell>
          <cell r="N3058">
            <v>0</v>
          </cell>
          <cell r="O3058">
            <v>0</v>
          </cell>
        </row>
        <row r="3059">
          <cell r="B3059" t="str">
            <v>3318602</v>
          </cell>
          <cell r="C3059" t="str">
            <v>Термостат программатор</v>
          </cell>
          <cell r="D3059" t="str">
            <v>Easy control wireless</v>
          </cell>
          <cell r="E3059" t="str">
            <v>Easy control wireless</v>
          </cell>
          <cell r="F3059">
            <v>63.594849999999994</v>
          </cell>
          <cell r="G3059">
            <v>63.59</v>
          </cell>
          <cell r="H3059">
            <v>63.594850000000001</v>
          </cell>
          <cell r="I3059">
            <v>63.594850000000001</v>
          </cell>
          <cell r="J3059">
            <v>63.594850000000001</v>
          </cell>
          <cell r="K3059">
            <v>7631.3819999999996</v>
          </cell>
          <cell r="L3059">
            <v>4451.3</v>
          </cell>
          <cell r="M3059">
            <v>5596.3468000000003</v>
          </cell>
          <cell r="N3059">
            <v>0</v>
          </cell>
          <cell r="O3059">
            <v>0</v>
          </cell>
        </row>
        <row r="3060">
          <cell r="B3060" t="str">
            <v>3318604</v>
          </cell>
          <cell r="C3060" t="str">
            <v>Easy Control bus</v>
          </cell>
          <cell r="D3060" t="str">
            <v>Easy Control bus</v>
          </cell>
          <cell r="E3060" t="str">
            <v>Easy control BUS</v>
          </cell>
          <cell r="F3060" t="str">
            <v>-</v>
          </cell>
          <cell r="G3060" t="str">
            <v>-</v>
          </cell>
          <cell r="H3060" t="e">
            <v>#N/A</v>
          </cell>
          <cell r="I3060">
            <v>0</v>
          </cell>
          <cell r="J3060">
            <v>25.39873</v>
          </cell>
          <cell r="K3060">
            <v>0</v>
          </cell>
          <cell r="L3060">
            <v>0</v>
          </cell>
          <cell r="M3060" t="e">
            <v>#N/A</v>
          </cell>
          <cell r="N3060">
            <v>0</v>
          </cell>
          <cell r="O3060">
            <v>0</v>
          </cell>
        </row>
        <row r="3061">
          <cell r="B3061" t="str">
            <v>3318605</v>
          </cell>
          <cell r="C3061" t="str">
            <v>Термостат</v>
          </cell>
          <cell r="D3061" t="str">
            <v xml:space="preserve">Термостат </v>
          </cell>
          <cell r="E3061" t="str">
            <v>Basic control</v>
          </cell>
          <cell r="F3061">
            <v>10.127370000000001</v>
          </cell>
          <cell r="G3061">
            <v>9.65</v>
          </cell>
          <cell r="H3061">
            <v>9.4292499999999997</v>
          </cell>
          <cell r="I3061">
            <v>8.12866</v>
          </cell>
          <cell r="J3061">
            <v>8.12866</v>
          </cell>
          <cell r="K3061">
            <v>1215.2844</v>
          </cell>
          <cell r="L3061">
            <v>675.5</v>
          </cell>
          <cell r="M3061">
            <v>829.774</v>
          </cell>
          <cell r="N3061">
            <v>0</v>
          </cell>
          <cell r="O3061">
            <v>0</v>
          </cell>
        </row>
        <row r="3062">
          <cell r="B3062" t="str">
            <v>3318607</v>
          </cell>
          <cell r="C3062" t="str">
            <v>Remocon Plus Elco</v>
          </cell>
          <cell r="D3062" t="str">
            <v>Remocon Plus Elco</v>
          </cell>
          <cell r="E3062" t="str">
            <v>REMOCON PLUS ELCO</v>
          </cell>
          <cell r="F3062" t="str">
            <v>-</v>
          </cell>
          <cell r="G3062" t="str">
            <v>-</v>
          </cell>
          <cell r="H3062" t="e">
            <v>#N/A</v>
          </cell>
          <cell r="I3062">
            <v>0</v>
          </cell>
          <cell r="J3062">
            <v>28.870169999999998</v>
          </cell>
          <cell r="K3062">
            <v>0</v>
          </cell>
          <cell r="L3062">
            <v>0</v>
          </cell>
          <cell r="M3062" t="e">
            <v>#N/A</v>
          </cell>
          <cell r="N3062">
            <v>0</v>
          </cell>
          <cell r="O3062">
            <v>0</v>
          </cell>
        </row>
        <row r="3063">
          <cell r="B3063" t="str">
            <v>3318608</v>
          </cell>
          <cell r="C3063" t="str">
            <v>Sensore ambiente wired Gal Evo Elco</v>
          </cell>
          <cell r="D3063" t="str">
            <v>Sensore ambiente wired Elco</v>
          </cell>
          <cell r="E3063" t="str">
            <v>SENSORE AMBIENTE WIRED GAL EVO ELCO</v>
          </cell>
          <cell r="F3063" t="str">
            <v>-</v>
          </cell>
          <cell r="G3063" t="str">
            <v>-</v>
          </cell>
          <cell r="H3063" t="e">
            <v>#N/A</v>
          </cell>
          <cell r="I3063">
            <v>0</v>
          </cell>
          <cell r="J3063">
            <v>21.028759999999998</v>
          </cell>
          <cell r="K3063">
            <v>0</v>
          </cell>
          <cell r="L3063">
            <v>0</v>
          </cell>
          <cell r="M3063" t="e">
            <v>#N/A</v>
          </cell>
          <cell r="N3063">
            <v>0</v>
          </cell>
          <cell r="O3063">
            <v>0</v>
          </cell>
        </row>
        <row r="3064">
          <cell r="B3064" t="str">
            <v>3590675</v>
          </cell>
          <cell r="C3064" t="str">
            <v>KIT GAS FILTER XL 150-200</v>
          </cell>
          <cell r="D3064" t="str">
            <v>KIT GAS FILTER XL 150-201</v>
          </cell>
          <cell r="E3064" t="str">
            <v>KIT GAS FILTER XL 150-202</v>
          </cell>
          <cell r="F3064">
            <v>42.16</v>
          </cell>
          <cell r="G3064">
            <v>49.91</v>
          </cell>
          <cell r="H3064">
            <v>41.757389999999994</v>
          </cell>
          <cell r="I3064">
            <v>41.514980000000001</v>
          </cell>
          <cell r="J3064">
            <v>41.101949999999995</v>
          </cell>
          <cell r="K3064">
            <v>5059.2</v>
          </cell>
          <cell r="L3064">
            <v>3493.7</v>
          </cell>
          <cell r="M3064">
            <v>3674.6503199999997</v>
          </cell>
          <cell r="N3064">
            <v>0</v>
          </cell>
          <cell r="O3064">
            <v>0</v>
          </cell>
        </row>
        <row r="3065">
          <cell r="B3065" t="str">
            <v>3590676</v>
          </cell>
          <cell r="C3065" t="str">
            <v>KIT GAS FILTER XL 250-400</v>
          </cell>
          <cell r="D3065" t="str">
            <v>KIT GAS FILTER XL 250-401</v>
          </cell>
          <cell r="E3065" t="str">
            <v>KIT GAS FILTER XL 250-402</v>
          </cell>
          <cell r="F3065">
            <v>67.926999999999992</v>
          </cell>
          <cell r="G3065">
            <v>62.66</v>
          </cell>
          <cell r="H3065">
            <v>53.264060000000001</v>
          </cell>
          <cell r="I3065">
            <v>52.959590000000006</v>
          </cell>
          <cell r="J3065">
            <v>53.116250000000001</v>
          </cell>
          <cell r="K3065">
            <v>8151.24</v>
          </cell>
          <cell r="L3065">
            <v>4386.2</v>
          </cell>
          <cell r="M3065">
            <v>4687.2372800000003</v>
          </cell>
          <cell r="N3065">
            <v>0</v>
          </cell>
          <cell r="O3065">
            <v>0</v>
          </cell>
        </row>
        <row r="3066">
          <cell r="B3066" t="str">
            <v>3590677</v>
          </cell>
          <cell r="C3066" t="str">
            <v>KIT GAS FILTER XL 500-570 газовый фильтр</v>
          </cell>
          <cell r="D3066" t="str">
            <v>KIT GAS FILTER XL 500-571</v>
          </cell>
          <cell r="E3066" t="str">
            <v>KIT GAS FILTER XL 500-572</v>
          </cell>
          <cell r="F3066">
            <v>85.607469999999992</v>
          </cell>
          <cell r="G3066">
            <v>81.459999999999994</v>
          </cell>
          <cell r="H3066">
            <v>68.990539999999996</v>
          </cell>
          <cell r="I3066">
            <v>64.496179999999995</v>
          </cell>
          <cell r="J3066">
            <v>63.418780000000005</v>
          </cell>
          <cell r="K3066">
            <v>10272.8964</v>
          </cell>
          <cell r="L3066">
            <v>5702.2</v>
          </cell>
          <cell r="M3066">
            <v>6071.16752</v>
          </cell>
          <cell r="N3066">
            <v>0</v>
          </cell>
          <cell r="O3066">
            <v>0</v>
          </cell>
        </row>
        <row r="3067">
          <cell r="B3067" t="str">
            <v>3590678</v>
          </cell>
          <cell r="C3067" t="str">
            <v>ADAPTER KIT R600 TO TRIGON XL 2 INCH</v>
          </cell>
          <cell r="D3067" t="str">
            <v>ADAPTER KIT R600 TO TRIGON XL 2 INCH</v>
          </cell>
          <cell r="E3067" t="str">
            <v>ADAPTER KIT R600 TO TRIGON XL 2 INCH</v>
          </cell>
          <cell r="F3067">
            <v>117.71857</v>
          </cell>
          <cell r="G3067">
            <v>108.24</v>
          </cell>
          <cell r="H3067">
            <v>106.36996000000001</v>
          </cell>
          <cell r="I3067">
            <v>95.233090000000004</v>
          </cell>
          <cell r="J3067">
            <v>89.676129999999986</v>
          </cell>
          <cell r="K3067">
            <v>14126.2284</v>
          </cell>
          <cell r="L3067">
            <v>7576.7999999999993</v>
          </cell>
          <cell r="M3067">
            <v>9360.5564800000011</v>
          </cell>
          <cell r="N3067">
            <v>0</v>
          </cell>
          <cell r="O3067">
            <v>0</v>
          </cell>
        </row>
        <row r="3068">
          <cell r="B3068" t="str">
            <v>3590679</v>
          </cell>
          <cell r="C3068" t="str">
            <v>ADAPTER KIT R600 TO TRIGON XL DN65</v>
          </cell>
          <cell r="D3068" t="str">
            <v>ADAPTER KIT R600 TO TRIGON XL DN66</v>
          </cell>
          <cell r="E3068" t="str">
            <v>ADAPTER KIT R600 TO TRIGON XL DN67</v>
          </cell>
          <cell r="F3068">
            <v>184.25151</v>
          </cell>
          <cell r="G3068">
            <v>144.5</v>
          </cell>
          <cell r="H3068">
            <v>122.37997999999999</v>
          </cell>
          <cell r="I3068">
            <v>104.13004000000001</v>
          </cell>
          <cell r="J3068">
            <v>99.449129999999997</v>
          </cell>
          <cell r="K3068">
            <v>22110.181199999999</v>
          </cell>
          <cell r="L3068">
            <v>10115</v>
          </cell>
          <cell r="M3068">
            <v>10769.438239999999</v>
          </cell>
          <cell r="N3068">
            <v>0</v>
          </cell>
          <cell r="O3068">
            <v>0</v>
          </cell>
        </row>
        <row r="3069">
          <cell r="B3069" t="str">
            <v>3590680</v>
          </cell>
          <cell r="C3069" t="str">
            <v>KIT SAFETY VALVE/MANOM. 6 BAR XL 150-250</v>
          </cell>
          <cell r="D3069" t="str">
            <v>KIT SAFETY VALVE/MANOM. 6 BAR XL 150-251</v>
          </cell>
          <cell r="E3069" t="str">
            <v>KIT SAFETY VALVE/MANOM. 6 BAR XL 150-252</v>
          </cell>
          <cell r="F3069">
            <v>118.82310000000001</v>
          </cell>
          <cell r="G3069">
            <v>85.11</v>
          </cell>
          <cell r="H3069">
            <v>93.601349999999996</v>
          </cell>
          <cell r="I3069">
            <v>115.02083999999999</v>
          </cell>
          <cell r="J3069">
            <v>109.60552000000001</v>
          </cell>
          <cell r="K3069">
            <v>14258.772000000001</v>
          </cell>
          <cell r="L3069">
            <v>5957.7</v>
          </cell>
          <cell r="M3069">
            <v>8236.9187999999995</v>
          </cell>
          <cell r="N3069">
            <v>0</v>
          </cell>
          <cell r="O3069">
            <v>0</v>
          </cell>
        </row>
        <row r="3070">
          <cell r="B3070" t="str">
            <v>3590681</v>
          </cell>
          <cell r="C3070" t="str">
            <v>KIT SAFETY 6BAR XL 300-570 кран/манометр</v>
          </cell>
          <cell r="D3070" t="str">
            <v>KIT SAFETY VALVE/MANOM. 6 BAR XL 300-571</v>
          </cell>
          <cell r="E3070" t="str">
            <v>KIT SAFETY VALVE/MANOM. 6 BAR XL 300-572</v>
          </cell>
          <cell r="F3070">
            <v>201.40371999999996</v>
          </cell>
          <cell r="G3070">
            <v>128.76</v>
          </cell>
          <cell r="H3070">
            <v>203.31879999999998</v>
          </cell>
          <cell r="I3070">
            <v>192.51033000000001</v>
          </cell>
          <cell r="J3070">
            <v>174.44201000000001</v>
          </cell>
          <cell r="K3070">
            <v>24168.446399999997</v>
          </cell>
          <cell r="L3070">
            <v>9013.1999999999989</v>
          </cell>
          <cell r="M3070">
            <v>17892.054399999997</v>
          </cell>
          <cell r="N3070">
            <v>0</v>
          </cell>
          <cell r="O3070">
            <v>0</v>
          </cell>
        </row>
        <row r="3071">
          <cell r="B3071" t="str">
            <v>3590682</v>
          </cell>
          <cell r="C3071" t="str">
            <v>FLOW ADAPTER + NRV (PUMP LENGTH) 2 INCH</v>
          </cell>
          <cell r="D3071" t="str">
            <v>FLOW ADAPTER + NRV (PUMP LENGTH) 2 INCH</v>
          </cell>
          <cell r="E3071" t="str">
            <v>FLOW ADAPTER + NRV (PUMP LENGTH) 2 INCH</v>
          </cell>
          <cell r="F3071">
            <v>60.615679999999998</v>
          </cell>
          <cell r="G3071">
            <v>61.3</v>
          </cell>
          <cell r="H3071">
            <v>48.797949999999993</v>
          </cell>
          <cell r="I3071">
            <v>43.795410000000004</v>
          </cell>
          <cell r="J3071">
            <v>42.67436</v>
          </cell>
          <cell r="K3071">
            <v>7273.8815999999997</v>
          </cell>
          <cell r="L3071">
            <v>4291</v>
          </cell>
          <cell r="M3071">
            <v>4294.2195999999994</v>
          </cell>
          <cell r="N3071">
            <v>0</v>
          </cell>
          <cell r="O3071">
            <v>0</v>
          </cell>
        </row>
        <row r="3072">
          <cell r="B3072" t="str">
            <v>3590683</v>
          </cell>
          <cell r="C3072" t="str">
            <v>FLOW ADAPTER + NRV (PUMP LENGTH) DN65</v>
          </cell>
          <cell r="D3072" t="str">
            <v>FLOW ADAPTER + NRV (PUMP LENGTH) DN66</v>
          </cell>
          <cell r="E3072" t="str">
            <v>FLOW ADAPTER + NRV (PUMP LENGTH) DN67</v>
          </cell>
          <cell r="F3072">
            <v>143.04216</v>
          </cell>
          <cell r="G3072">
            <v>125.08</v>
          </cell>
          <cell r="H3072">
            <v>101.58011999999999</v>
          </cell>
          <cell r="I3072">
            <v>86.040309999999991</v>
          </cell>
          <cell r="J3072">
            <v>84.820959999999999</v>
          </cell>
          <cell r="K3072">
            <v>17165.0592</v>
          </cell>
          <cell r="L3072">
            <v>8755.6</v>
          </cell>
          <cell r="M3072">
            <v>8939.0505599999997</v>
          </cell>
          <cell r="N3072">
            <v>0</v>
          </cell>
          <cell r="O3072">
            <v>0</v>
          </cell>
        </row>
        <row r="3073">
          <cell r="B3073" t="str">
            <v>3590684</v>
          </cell>
          <cell r="C3073" t="str">
            <v>2PCS 90 DEGREE BEND 2 INCH</v>
          </cell>
          <cell r="D3073" t="str">
            <v>2PCS 90 DEGREE BEND 2 INCH</v>
          </cell>
          <cell r="E3073" t="str">
            <v>2PCS 90 DEGREE BEND 2 INCH</v>
          </cell>
          <cell r="F3073">
            <v>24.567499999999999</v>
          </cell>
          <cell r="G3073">
            <v>24.53</v>
          </cell>
          <cell r="H3073">
            <v>19.708100000000002</v>
          </cell>
          <cell r="I3073">
            <v>19.658239999999999</v>
          </cell>
          <cell r="J3073">
            <v>20.118960000000001</v>
          </cell>
          <cell r="K3073">
            <v>2948.1</v>
          </cell>
          <cell r="L3073">
            <v>1717.1000000000001</v>
          </cell>
          <cell r="M3073">
            <v>1734.3128000000002</v>
          </cell>
          <cell r="N3073">
            <v>0</v>
          </cell>
          <cell r="O3073">
            <v>0</v>
          </cell>
        </row>
        <row r="3074">
          <cell r="B3074" t="str">
            <v>3590685</v>
          </cell>
          <cell r="C3074" t="str">
            <v>2PCS 90 DEGREE BEND DN65</v>
          </cell>
          <cell r="D3074" t="str">
            <v>2PCS 90 DEGREE BEND DN66</v>
          </cell>
          <cell r="E3074" t="str">
            <v>2PCS 90 DEGREE BEND DN67</v>
          </cell>
          <cell r="F3074">
            <v>162.21364</v>
          </cell>
          <cell r="G3074">
            <v>157.1</v>
          </cell>
          <cell r="H3074">
            <v>93.230409999999992</v>
          </cell>
          <cell r="I3074">
            <v>78.313680000000005</v>
          </cell>
          <cell r="J3074">
            <v>73.906829999999999</v>
          </cell>
          <cell r="K3074">
            <v>19465.6368</v>
          </cell>
          <cell r="L3074">
            <v>10997</v>
          </cell>
          <cell r="M3074">
            <v>8204.2760799999996</v>
          </cell>
          <cell r="N3074">
            <v>0</v>
          </cell>
          <cell r="O3074">
            <v>0</v>
          </cell>
        </row>
        <row r="3075">
          <cell r="B3075" t="str">
            <v>3590686</v>
          </cell>
          <cell r="C3075" t="str">
            <v>AIR FILTER 1.1/2''</v>
          </cell>
          <cell r="D3075" t="str">
            <v xml:space="preserve">Воздушный фильтр 1½“ </v>
          </cell>
          <cell r="E3075" t="str">
            <v>AIR FILTER 1.1/2''</v>
          </cell>
          <cell r="F3075">
            <v>199.93068</v>
          </cell>
          <cell r="G3075">
            <v>217.37</v>
          </cell>
          <cell r="H3075">
            <v>79.464820000000003</v>
          </cell>
          <cell r="I3075">
            <v>69.003219999999999</v>
          </cell>
          <cell r="J3075">
            <v>72.488690000000005</v>
          </cell>
          <cell r="K3075">
            <v>23991.6816</v>
          </cell>
          <cell r="L3075">
            <v>15215.9</v>
          </cell>
          <cell r="M3075">
            <v>6992.90416</v>
          </cell>
          <cell r="N3075">
            <v>0</v>
          </cell>
          <cell r="O3075">
            <v>0</v>
          </cell>
        </row>
        <row r="3076">
          <cell r="B3076" t="str">
            <v>3590687</v>
          </cell>
          <cell r="C3076" t="str">
            <v>AIR FILTER 2''</v>
          </cell>
          <cell r="D3076" t="str">
            <v>Воздушный фильтр 2”</v>
          </cell>
          <cell r="E3076" t="str">
            <v>AIR FILTER 2''</v>
          </cell>
          <cell r="F3076">
            <v>263.76346000000001</v>
          </cell>
          <cell r="G3076">
            <v>225.45</v>
          </cell>
          <cell r="H3076">
            <v>80.105109999999996</v>
          </cell>
          <cell r="I3076">
            <v>69.644300000000001</v>
          </cell>
          <cell r="J3076">
            <v>73.131249999999994</v>
          </cell>
          <cell r="K3076">
            <v>31651.6152</v>
          </cell>
          <cell r="L3076">
            <v>15781.5</v>
          </cell>
          <cell r="M3076">
            <v>7049.2496799999999</v>
          </cell>
          <cell r="N3076">
            <v>0</v>
          </cell>
          <cell r="O3076">
            <v>0</v>
          </cell>
        </row>
        <row r="3077">
          <cell r="B3077" t="str">
            <v>3590688</v>
          </cell>
          <cell r="C3077" t="str">
            <v>MONO HEADER DT=10K-20K TR-XL 150-250</v>
          </cell>
          <cell r="D3077" t="str">
            <v>MONO HEADER DT=10K-20K TR-XL 150-251</v>
          </cell>
          <cell r="E3077" t="str">
            <v>MONO HEADER DT=10K-20K TR-XL 150-252</v>
          </cell>
          <cell r="F3077">
            <v>505.52958000000001</v>
          </cell>
          <cell r="G3077">
            <v>479.51</v>
          </cell>
          <cell r="H3077">
            <v>456.62027</v>
          </cell>
          <cell r="I3077">
            <v>380.47102000000001</v>
          </cell>
          <cell r="J3077">
            <v>388.52959999999996</v>
          </cell>
          <cell r="K3077">
            <v>60663.549599999998</v>
          </cell>
          <cell r="L3077">
            <v>33565.699999999997</v>
          </cell>
          <cell r="M3077">
            <v>40182.583760000001</v>
          </cell>
          <cell r="N3077">
            <v>0</v>
          </cell>
          <cell r="O3077">
            <v>0</v>
          </cell>
        </row>
        <row r="3078">
          <cell r="B3078" t="str">
            <v>3590689</v>
          </cell>
          <cell r="C3078" t="str">
            <v>MONO HEADER DT=15K-20K TR-XL 300-570</v>
          </cell>
          <cell r="D3078" t="str">
            <v>MONO HEADER DT=15K-20K TR-XL 300-571</v>
          </cell>
          <cell r="E3078" t="str">
            <v>MONO HEADER DT=15K-20K TR-XL 300-572</v>
          </cell>
          <cell r="F3078">
            <v>577.15205000000003</v>
          </cell>
          <cell r="G3078">
            <v>550.08000000000004</v>
          </cell>
          <cell r="H3078">
            <v>524.07676000000004</v>
          </cell>
          <cell r="I3078">
            <v>428.07022999999992</v>
          </cell>
          <cell r="J3078">
            <v>440.61968999999999</v>
          </cell>
          <cell r="K3078">
            <v>69258.245999999999</v>
          </cell>
          <cell r="L3078">
            <v>38505.600000000006</v>
          </cell>
          <cell r="M3078">
            <v>46118.75488</v>
          </cell>
          <cell r="N3078">
            <v>0</v>
          </cell>
          <cell r="O3078">
            <v>0</v>
          </cell>
        </row>
        <row r="3079">
          <cell r="B3079" t="str">
            <v>3590690</v>
          </cell>
          <cell r="C3079" t="str">
            <v>DUO HEADER DT=15K-20K TR-XL 150-250</v>
          </cell>
          <cell r="D3079" t="str">
            <v>DUO HEADER DT=15K-20K TR-XL 150-251</v>
          </cell>
          <cell r="E3079" t="str">
            <v>DUO HEADER DT=15K-20K TR-XL 150-252</v>
          </cell>
          <cell r="F3079">
            <v>699.13498000000004</v>
          </cell>
          <cell r="G3079">
            <v>694.6</v>
          </cell>
          <cell r="H3079">
            <v>670.03706</v>
          </cell>
          <cell r="I3079">
            <v>556.19617000000005</v>
          </cell>
          <cell r="J3079">
            <v>565.83523000000002</v>
          </cell>
          <cell r="K3079">
            <v>83896.1976</v>
          </cell>
          <cell r="L3079">
            <v>48622</v>
          </cell>
          <cell r="M3079">
            <v>58963.261279999999</v>
          </cell>
          <cell r="N3079">
            <v>0</v>
          </cell>
          <cell r="O3079">
            <v>0</v>
          </cell>
        </row>
        <row r="3080">
          <cell r="B3080" t="str">
            <v>3590691</v>
          </cell>
          <cell r="C3080" t="str">
            <v>гребёнка DUO DT=15K-20K TR-XL 300-570</v>
          </cell>
          <cell r="D3080" t="str">
            <v>DUO HEADER DT=15K-20K TR-XL 300-571</v>
          </cell>
          <cell r="E3080" t="str">
            <v>DUO HEADER DT=15K-20K TR-XL 300-572</v>
          </cell>
          <cell r="F3080">
            <v>851.16093000000001</v>
          </cell>
          <cell r="G3080">
            <v>761.25</v>
          </cell>
          <cell r="H3080">
            <v>783.59808999999996</v>
          </cell>
          <cell r="I3080">
            <v>637.01116999999999</v>
          </cell>
          <cell r="J3080">
            <v>654.73614000000009</v>
          </cell>
          <cell r="K3080">
            <v>102139.3116</v>
          </cell>
          <cell r="L3080">
            <v>53287.5</v>
          </cell>
          <cell r="M3080">
            <v>68956.63192</v>
          </cell>
          <cell r="N3080">
            <v>0</v>
          </cell>
          <cell r="O3080">
            <v>0</v>
          </cell>
        </row>
        <row r="3081">
          <cell r="B3081" t="str">
            <v>3590692</v>
          </cell>
          <cell r="C3081" t="str">
            <v>INSULATION MONO HEADER TR-XL 150-250</v>
          </cell>
          <cell r="D3081" t="str">
            <v>INSULATION MONO HEADER TR-XL 150-251</v>
          </cell>
          <cell r="E3081" t="str">
            <v>INSULATION MONO HEADER TR-XL 150-252</v>
          </cell>
          <cell r="F3081">
            <v>239.36108000000002</v>
          </cell>
          <cell r="G3081">
            <v>223.92</v>
          </cell>
          <cell r="H3081">
            <v>225.33753999999999</v>
          </cell>
          <cell r="I3081">
            <v>181.57903999999999</v>
          </cell>
          <cell r="J3081">
            <v>188.76124999999999</v>
          </cell>
          <cell r="K3081">
            <v>28723.329600000001</v>
          </cell>
          <cell r="L3081">
            <v>15674.4</v>
          </cell>
          <cell r="M3081">
            <v>19829.703519999999</v>
          </cell>
          <cell r="N3081">
            <v>0</v>
          </cell>
          <cell r="O3081">
            <v>0</v>
          </cell>
        </row>
        <row r="3082">
          <cell r="B3082" t="str">
            <v>3590693</v>
          </cell>
          <cell r="C3082" t="str">
            <v>INSULATION MONO HEADER TR-XL 300-570</v>
          </cell>
          <cell r="D3082" t="str">
            <v>INSULATION MONO HEADER TR-XL 300-571</v>
          </cell>
          <cell r="E3082" t="str">
            <v>INSULATION MONO HEADER TR-XL 300-572</v>
          </cell>
          <cell r="F3082">
            <v>247.1455</v>
          </cell>
          <cell r="G3082">
            <v>233.95</v>
          </cell>
          <cell r="H3082">
            <v>224.86149000000003</v>
          </cell>
          <cell r="I3082">
            <v>183.67711</v>
          </cell>
          <cell r="J3082">
            <v>191.24686</v>
          </cell>
          <cell r="K3082">
            <v>29657.46</v>
          </cell>
          <cell r="L3082">
            <v>16376.5</v>
          </cell>
          <cell r="M3082">
            <v>19787.811120000002</v>
          </cell>
          <cell r="N3082">
            <v>0</v>
          </cell>
          <cell r="O3082">
            <v>0</v>
          </cell>
        </row>
        <row r="3083">
          <cell r="B3083" t="str">
            <v>3590694</v>
          </cell>
          <cell r="C3083" t="str">
            <v>INSULATION DUO HEADER TR-XL 150-250</v>
          </cell>
          <cell r="D3083" t="str">
            <v>INSULATION DUO HEADER TR-XL 150-251</v>
          </cell>
          <cell r="E3083" t="str">
            <v>INSULATION DUO HEADER TR-XL 150-252</v>
          </cell>
          <cell r="F3083">
            <v>275.68824999999998</v>
          </cell>
          <cell r="G3083">
            <v>254.99</v>
          </cell>
          <cell r="H3083">
            <v>254.91975999999997</v>
          </cell>
          <cell r="I3083">
            <v>205.53561999999999</v>
          </cell>
          <cell r="J3083">
            <v>213.01358000000002</v>
          </cell>
          <cell r="K3083">
            <v>33082.589999999997</v>
          </cell>
          <cell r="L3083">
            <v>17849.3</v>
          </cell>
          <cell r="M3083">
            <v>22432.938879999998</v>
          </cell>
          <cell r="N3083">
            <v>0</v>
          </cell>
          <cell r="O3083">
            <v>0</v>
          </cell>
        </row>
        <row r="3084">
          <cell r="B3084" t="str">
            <v>3590695</v>
          </cell>
          <cell r="C3084" t="str">
            <v>INSULATION DUO HEADER TR-XL 300-570</v>
          </cell>
          <cell r="D3084" t="str">
            <v>INSULATION DUO HEADER TR-XL 300-571</v>
          </cell>
          <cell r="E3084" t="str">
            <v>INSULATION DUO HEADER TR-XL 300-572</v>
          </cell>
          <cell r="F3084">
            <v>303.07291000000004</v>
          </cell>
          <cell r="G3084">
            <v>282.77</v>
          </cell>
          <cell r="H3084">
            <v>281.43261000000001</v>
          </cell>
          <cell r="I3084">
            <v>227.72158000000002</v>
          </cell>
          <cell r="J3084">
            <v>234.68994000000004</v>
          </cell>
          <cell r="K3084">
            <v>36368.749200000006</v>
          </cell>
          <cell r="L3084">
            <v>19793.899999999998</v>
          </cell>
          <cell r="M3084">
            <v>24766.069680000001</v>
          </cell>
          <cell r="N3084">
            <v>0</v>
          </cell>
          <cell r="O3084">
            <v>0</v>
          </cell>
        </row>
        <row r="3085">
          <cell r="B3085" t="str">
            <v>3590696</v>
          </cell>
          <cell r="C3085" t="str">
            <v>PLATE HEAT EXCH DT=10K-20K TR-XL 150</v>
          </cell>
          <cell r="D3085" t="str">
            <v>PLATE HEAT EXCH DT=10K-20K TR-XL 151</v>
          </cell>
          <cell r="E3085" t="str">
            <v>PLATE HEAT EXCH DT=10K-20K TR-XL 152</v>
          </cell>
          <cell r="F3085">
            <v>601.01698999999996</v>
          </cell>
          <cell r="G3085">
            <v>1030.31</v>
          </cell>
          <cell r="H3085">
            <v>819.56862272727267</v>
          </cell>
          <cell r="I3085">
            <v>848.49457411764695</v>
          </cell>
          <cell r="J3085">
            <v>912.93719999999996</v>
          </cell>
          <cell r="K3085">
            <v>72122.038799999995</v>
          </cell>
          <cell r="L3085">
            <v>72121.7</v>
          </cell>
          <cell r="M3085">
            <v>72122.038799999995</v>
          </cell>
          <cell r="N3085">
            <v>0</v>
          </cell>
          <cell r="O3085">
            <v>0</v>
          </cell>
        </row>
        <row r="3086">
          <cell r="B3086" t="str">
            <v>3590697</v>
          </cell>
          <cell r="C3086" t="str">
            <v>PLATE HEAT EXCH DT=10K TR-XL 200-250</v>
          </cell>
          <cell r="D3086" t="str">
            <v>PLATE HEAT EXCH DT=10K TR-XL 200-251</v>
          </cell>
          <cell r="E3086" t="str">
            <v>PLATE HEAT EXCH DT=10K TR-XL 200-252</v>
          </cell>
          <cell r="F3086">
            <v>745.21685208333326</v>
          </cell>
          <cell r="G3086">
            <v>1277.51</v>
          </cell>
          <cell r="H3086">
            <v>1016.2047982954545</v>
          </cell>
          <cell r="I3086">
            <v>1052.0708499999998</v>
          </cell>
          <cell r="J3086">
            <v>1052.0708500000001</v>
          </cell>
          <cell r="K3086">
            <v>89426.022249999995</v>
          </cell>
          <cell r="L3086">
            <v>89425.7</v>
          </cell>
          <cell r="M3086">
            <v>89426.022249999995</v>
          </cell>
          <cell r="N3086">
            <v>0</v>
          </cell>
          <cell r="O3086">
            <v>0</v>
          </cell>
        </row>
        <row r="3087">
          <cell r="B3087" t="str">
            <v>3590698</v>
          </cell>
          <cell r="C3087" t="str">
            <v>PLATE HEAT EXCH DT=15K-20K TR-XL 300-400</v>
          </cell>
          <cell r="D3087" t="str">
            <v>PLATE HEAT EXCH DT=15K-20K TR-XL 300-401</v>
          </cell>
          <cell r="E3087" t="str">
            <v>PLATE HEAT EXCH DT=15K-20K TR-XL 300-402</v>
          </cell>
          <cell r="F3087">
            <v>698.46327933333328</v>
          </cell>
          <cell r="G3087">
            <v>1197.3699999999999</v>
          </cell>
          <cell r="H3087">
            <v>952.44992636363634</v>
          </cell>
          <cell r="I3087">
            <v>986.06580611764696</v>
          </cell>
          <cell r="J3087">
            <v>1060.95688</v>
          </cell>
          <cell r="K3087">
            <v>83815.593519999995</v>
          </cell>
          <cell r="L3087">
            <v>83815.899999999994</v>
          </cell>
          <cell r="M3087">
            <v>83815.593519999995</v>
          </cell>
          <cell r="N3087">
            <v>0</v>
          </cell>
          <cell r="O3087">
            <v>0</v>
          </cell>
        </row>
        <row r="3088">
          <cell r="B3088" t="str">
            <v>3590699</v>
          </cell>
          <cell r="C3088" t="str">
            <v>PLATE HEAT EXCH DT=20K TR-XL 500-570</v>
          </cell>
          <cell r="D3088" t="str">
            <v>PLATE HEAT EXCH DT=20K TR-XL 500-571</v>
          </cell>
          <cell r="E3088" t="str">
            <v>PLATE HEAT EXCH DT=20K TR-XL 500-572</v>
          </cell>
          <cell r="F3088">
            <v>1414.7348999999999</v>
          </cell>
          <cell r="G3088">
            <v>2425.2600000000002</v>
          </cell>
          <cell r="H3088">
            <v>1929.1839545454545</v>
          </cell>
          <cell r="I3088">
            <v>1997.2728</v>
          </cell>
          <cell r="J3088">
            <v>2019.1252500000001</v>
          </cell>
          <cell r="K3088">
            <v>169768.18799999999</v>
          </cell>
          <cell r="L3088">
            <v>169768.2</v>
          </cell>
          <cell r="M3088">
            <v>169768.18799999999</v>
          </cell>
          <cell r="N3088">
            <v>0</v>
          </cell>
          <cell r="O3088">
            <v>0</v>
          </cell>
        </row>
        <row r="3089">
          <cell r="B3089" t="str">
            <v>3590700</v>
          </cell>
          <cell r="C3089" t="str">
            <v>PLATE HEAT EXCH DT=15K TR-XL 500-570</v>
          </cell>
          <cell r="D3089" t="str">
            <v>PLATE HEAT EXCH DT=15K TR-XL 500-570</v>
          </cell>
          <cell r="E3089" t="str">
            <v>PLATE HEAT EXCH DT=15K TR-XL 500-570</v>
          </cell>
          <cell r="F3089">
            <v>1750.7309893333334</v>
          </cell>
          <cell r="G3089">
            <v>3001.25</v>
          </cell>
          <cell r="H3089">
            <v>2387.3604399999999</v>
          </cell>
          <cell r="I3089">
            <v>2387.3604399999999</v>
          </cell>
          <cell r="J3089">
            <v>0</v>
          </cell>
          <cell r="K3089">
            <v>210087.71872</v>
          </cell>
          <cell r="L3089">
            <v>210087.5</v>
          </cell>
          <cell r="M3089">
            <v>210087.71872</v>
          </cell>
          <cell r="N3089">
            <v>0</v>
          </cell>
          <cell r="O3089">
            <v>0</v>
          </cell>
        </row>
        <row r="3090">
          <cell r="B3090" t="str">
            <v>3590701</v>
          </cell>
          <cell r="C3090" t="str">
            <v>GAS VALVE LEAKAGE TESTER TR-XL</v>
          </cell>
          <cell r="D3090" t="str">
            <v>GAS VALVE LEAKAGE TESTER TR-XL</v>
          </cell>
          <cell r="E3090" t="str">
            <v>GAS VALVE LEAKAGE TESTER TR-XL</v>
          </cell>
          <cell r="F3090">
            <v>365.73963999999995</v>
          </cell>
          <cell r="G3090">
            <v>350.19</v>
          </cell>
          <cell r="H3090">
            <v>290.95567</v>
          </cell>
          <cell r="I3090">
            <v>257.47843</v>
          </cell>
          <cell r="J3090">
            <v>278.30528000000004</v>
          </cell>
          <cell r="K3090">
            <v>43888.756799999996</v>
          </cell>
          <cell r="L3090">
            <v>24513.3</v>
          </cell>
          <cell r="M3090">
            <v>25604.098959999999</v>
          </cell>
          <cell r="N3090">
            <v>0</v>
          </cell>
          <cell r="O3090">
            <v>0</v>
          </cell>
        </row>
        <row r="3091">
          <cell r="B3091" t="str">
            <v>3318610</v>
          </cell>
          <cell r="C3091" t="str">
            <v>Sonda esterna wired Gal Evo Elco</v>
          </cell>
          <cell r="D3091" t="str">
            <v>Sonda esterna wired Elco</v>
          </cell>
          <cell r="E3091" t="str">
            <v>SONDA ESTERNA WIRED GAL EVO ELCO</v>
          </cell>
          <cell r="F3091" t="str">
            <v>-</v>
          </cell>
          <cell r="G3091" t="str">
            <v>-</v>
          </cell>
          <cell r="H3091" t="e">
            <v>#N/A</v>
          </cell>
          <cell r="I3091">
            <v>0</v>
          </cell>
          <cell r="J3091">
            <v>3.5914299999999999</v>
          </cell>
          <cell r="K3091">
            <v>0</v>
          </cell>
          <cell r="L3091">
            <v>0</v>
          </cell>
          <cell r="M3091" t="e">
            <v>#N/A</v>
          </cell>
          <cell r="N3091">
            <v>0</v>
          </cell>
          <cell r="O3091">
            <v>0</v>
          </cell>
        </row>
        <row r="3092">
          <cell r="B3092" t="str">
            <v>3590703</v>
          </cell>
          <cell r="C3092" t="str">
            <v>BYPASS HIGH EFF. TR-XL 150-250</v>
          </cell>
          <cell r="D3092" t="str">
            <v>BYPASS HIGH EFF. TR-XL 150-251</v>
          </cell>
          <cell r="E3092" t="str">
            <v>BYPASS HIGH EFF. TR-XL 150-252</v>
          </cell>
          <cell r="F3092">
            <v>738.22630000000004</v>
          </cell>
          <cell r="G3092">
            <v>723.96</v>
          </cell>
          <cell r="H3092">
            <v>666.08050000000003</v>
          </cell>
          <cell r="I3092">
            <v>613.82321999999999</v>
          </cell>
          <cell r="J3092">
            <v>616.51240999999993</v>
          </cell>
          <cell r="K3092">
            <v>88587.156000000003</v>
          </cell>
          <cell r="L3092">
            <v>50677.200000000004</v>
          </cell>
          <cell r="M3092">
            <v>58615.084000000003</v>
          </cell>
          <cell r="N3092">
            <v>0</v>
          </cell>
          <cell r="O3092">
            <v>0</v>
          </cell>
        </row>
        <row r="3093">
          <cell r="B3093" t="str">
            <v>3590705</v>
          </cell>
          <cell r="C3093" t="str">
            <v>BYPASS HIGH EFF. TR-XL 300-400</v>
          </cell>
          <cell r="D3093" t="str">
            <v>BYPASS HIGH EFF. TR-XL 300-401</v>
          </cell>
          <cell r="E3093" t="str">
            <v>BYPASS HIGH EFF. TR-XL 300-402</v>
          </cell>
          <cell r="F3093">
            <v>824.71793000000002</v>
          </cell>
          <cell r="G3093">
            <v>796.71</v>
          </cell>
          <cell r="H3093">
            <v>710.31583000000001</v>
          </cell>
          <cell r="I3093">
            <v>650.43430999999998</v>
          </cell>
          <cell r="J3093">
            <v>648.5385</v>
          </cell>
          <cell r="K3093">
            <v>98966.151599999997</v>
          </cell>
          <cell r="L3093">
            <v>55769.700000000004</v>
          </cell>
          <cell r="M3093">
            <v>62507.793039999997</v>
          </cell>
          <cell r="N3093">
            <v>0</v>
          </cell>
          <cell r="O3093">
            <v>0</v>
          </cell>
        </row>
        <row r="3094">
          <cell r="B3094" t="str">
            <v>3590707</v>
          </cell>
          <cell r="C3094" t="str">
            <v>BYPASS HIGH EFF. TR-XL 500-570</v>
          </cell>
          <cell r="D3094" t="str">
            <v>BYPASS HIGH EFF. TR-XL 500-571</v>
          </cell>
          <cell r="E3094" t="str">
            <v>BYPASS HIGH EFF. TR-XL 500-572</v>
          </cell>
          <cell r="F3094">
            <v>904.16789000000006</v>
          </cell>
          <cell r="G3094">
            <v>869.77</v>
          </cell>
          <cell r="H3094">
            <v>775.78466000000003</v>
          </cell>
          <cell r="I3094">
            <v>713.12977999999998</v>
          </cell>
          <cell r="J3094">
            <v>708.84393999999998</v>
          </cell>
          <cell r="K3094">
            <v>108500.1468</v>
          </cell>
          <cell r="L3094">
            <v>60883.9</v>
          </cell>
          <cell r="M3094">
            <v>68269.050080000001</v>
          </cell>
          <cell r="N3094">
            <v>0</v>
          </cell>
          <cell r="O3094">
            <v>0</v>
          </cell>
        </row>
        <row r="3095">
          <cell r="B3095" t="str">
            <v>3590708</v>
          </cell>
          <cell r="C3095" t="str">
            <v>2ND RETURN CONN. TR-XL 150-250</v>
          </cell>
          <cell r="D3095" t="str">
            <v>2ND RETURN CONN. TR-XL 150-251</v>
          </cell>
          <cell r="E3095" t="str">
            <v>2ND RETURN CONN. TR-XL 150-252</v>
          </cell>
          <cell r="F3095">
            <v>74.828760000000003</v>
          </cell>
          <cell r="G3095">
            <v>76.08</v>
          </cell>
          <cell r="H3095">
            <v>70.289960000000008</v>
          </cell>
          <cell r="I3095">
            <v>60.49503</v>
          </cell>
          <cell r="J3095">
            <v>81.176220000000001</v>
          </cell>
          <cell r="K3095">
            <v>8979.4511999999995</v>
          </cell>
          <cell r="L3095">
            <v>5325.5999999999995</v>
          </cell>
          <cell r="M3095">
            <v>6185.5164800000002</v>
          </cell>
          <cell r="N3095">
            <v>0</v>
          </cell>
          <cell r="O3095">
            <v>0</v>
          </cell>
        </row>
        <row r="3096">
          <cell r="B3096" t="str">
            <v>3590710</v>
          </cell>
          <cell r="C3096" t="str">
            <v>2ND RETURN CONN. TR-XL 300-570</v>
          </cell>
          <cell r="D3096" t="str">
            <v>2ND RETURN CONN. TR-XL 300-571</v>
          </cell>
          <cell r="E3096" t="str">
            <v>2ND RETURN CONN. TR-XL 300-572</v>
          </cell>
          <cell r="F3096">
            <v>88.645899999999997</v>
          </cell>
          <cell r="G3096">
            <v>80.209999999999994</v>
          </cell>
          <cell r="H3096">
            <v>76.473390000000009</v>
          </cell>
          <cell r="I3096">
            <v>64.881699999999995</v>
          </cell>
          <cell r="J3096">
            <v>83.768410000000003</v>
          </cell>
          <cell r="K3096">
            <v>10637.508</v>
          </cell>
          <cell r="L3096">
            <v>5614.7</v>
          </cell>
          <cell r="M3096">
            <v>6729.6583200000005</v>
          </cell>
          <cell r="N3096">
            <v>0</v>
          </cell>
          <cell r="O3096">
            <v>0</v>
          </cell>
        </row>
        <row r="3097">
          <cell r="B3097" t="str">
            <v>3590715</v>
          </cell>
          <cell r="C3097" t="str">
            <v>Регулятор давления газа  300/10-30MBAR R2"</v>
          </cell>
          <cell r="D3097" t="str">
            <v>Регулятор давления газа  300/10-30MBAR R2"</v>
          </cell>
          <cell r="E3097" t="str">
            <v>PRESS REG. NAT GAS 300/10-30MBAR R2"</v>
          </cell>
          <cell r="F3097">
            <v>220.71174999999999</v>
          </cell>
          <cell r="G3097">
            <v>210.63</v>
          </cell>
          <cell r="H3097">
            <v>196.38015999999999</v>
          </cell>
          <cell r="I3097">
            <v>193.98694999999998</v>
          </cell>
          <cell r="J3097">
            <v>187.02160999999998</v>
          </cell>
          <cell r="K3097">
            <v>26485.41</v>
          </cell>
          <cell r="L3097">
            <v>14744.1</v>
          </cell>
          <cell r="M3097">
            <v>17281.45408</v>
          </cell>
          <cell r="N3097">
            <v>0</v>
          </cell>
          <cell r="O3097">
            <v>0</v>
          </cell>
        </row>
        <row r="3098">
          <cell r="B3098" t="str">
            <v>3318613</v>
          </cell>
          <cell r="C3098" t="str">
            <v>Пульт управления Sensys</v>
          </cell>
          <cell r="D3098" t="str">
            <v>Пульт управления Sensys</v>
          </cell>
          <cell r="E3098" t="str">
            <v>SENSYS TR-RUS-GR-CR-SRB</v>
          </cell>
          <cell r="F3098">
            <v>33.390819999999998</v>
          </cell>
          <cell r="G3098">
            <v>33.39</v>
          </cell>
          <cell r="H3098">
            <v>34.90211</v>
          </cell>
          <cell r="I3098">
            <v>29.830860000000001</v>
          </cell>
          <cell r="J3098">
            <v>29.830860000000001</v>
          </cell>
          <cell r="K3098">
            <v>4006.8984</v>
          </cell>
          <cell r="L3098">
            <v>2337.3000000000002</v>
          </cell>
          <cell r="M3098">
            <v>3071.3856800000003</v>
          </cell>
          <cell r="N3098">
            <v>0</v>
          </cell>
          <cell r="O3098">
            <v>13494.755697696002</v>
          </cell>
        </row>
        <row r="3099">
          <cell r="B3099" t="str">
            <v>3590735</v>
          </cell>
          <cell r="C3099" t="str">
            <v>Регулятор давления газа  300/30-70MBAR DN80</v>
          </cell>
          <cell r="D3099" t="str">
            <v>Регулятор давления газа  300/30-70MBAR DN80</v>
          </cell>
          <cell r="E3099" t="str">
            <v>PRESS REG. NAT GAS 300/30-70MBAR DN80</v>
          </cell>
          <cell r="F3099">
            <v>690.12263999999993</v>
          </cell>
          <cell r="G3099">
            <v>646.64</v>
          </cell>
          <cell r="H3099">
            <v>615.48676999999998</v>
          </cell>
          <cell r="I3099">
            <v>605.78541000000007</v>
          </cell>
          <cell r="J3099">
            <v>576.24953000000005</v>
          </cell>
          <cell r="K3099">
            <v>82814.716799999995</v>
          </cell>
          <cell r="L3099">
            <v>45264.799999999996</v>
          </cell>
          <cell r="M3099">
            <v>54162.835759999994</v>
          </cell>
          <cell r="N3099">
            <v>0</v>
          </cell>
          <cell r="O3099">
            <v>0</v>
          </cell>
        </row>
        <row r="3100">
          <cell r="B3100" t="str">
            <v>3590736</v>
          </cell>
          <cell r="C3100" t="str">
            <v>Регулятор давления газа  300/10-30MBAR DN65</v>
          </cell>
          <cell r="D3100" t="str">
            <v>Регулятор давления газа  300/10-30MBAR DN65</v>
          </cell>
          <cell r="E3100" t="str">
            <v>PRESS REG. NAT GAS 300/10-30MBAR DN65</v>
          </cell>
          <cell r="F3100">
            <v>487.55197000000004</v>
          </cell>
          <cell r="G3100">
            <v>490.25</v>
          </cell>
          <cell r="H3100">
            <v>461.63112999999998</v>
          </cell>
          <cell r="I3100">
            <v>427.01551000000001</v>
          </cell>
          <cell r="J3100">
            <v>429.84115000000003</v>
          </cell>
          <cell r="K3100">
            <v>58506.236400000002</v>
          </cell>
          <cell r="L3100">
            <v>34317.5</v>
          </cell>
          <cell r="M3100">
            <v>40623.53944</v>
          </cell>
          <cell r="N3100">
            <v>0</v>
          </cell>
          <cell r="O3100">
            <v>0</v>
          </cell>
        </row>
        <row r="3101">
          <cell r="B3101" t="str">
            <v>3590737</v>
          </cell>
          <cell r="C3101" t="str">
            <v>Регулятор давления газа  300/30-70MBAR R2"</v>
          </cell>
          <cell r="D3101" t="str">
            <v>Регулятор давления газа  300/30-70MBAR R2"</v>
          </cell>
          <cell r="E3101" t="str">
            <v>PRESS REG. NAT GAS 300/30-70MBAR R2"</v>
          </cell>
          <cell r="F3101">
            <v>215.10959</v>
          </cell>
          <cell r="G3101">
            <v>220.06</v>
          </cell>
          <cell r="H3101">
            <v>199.76985000000002</v>
          </cell>
          <cell r="I3101">
            <v>198.43313999999998</v>
          </cell>
          <cell r="J3101">
            <v>191.47961999999998</v>
          </cell>
          <cell r="K3101">
            <v>25813.150799999999</v>
          </cell>
          <cell r="L3101">
            <v>15404.2</v>
          </cell>
          <cell r="M3101">
            <v>17579.746800000001</v>
          </cell>
          <cell r="N3101">
            <v>0</v>
          </cell>
          <cell r="O3101">
            <v>0</v>
          </cell>
        </row>
        <row r="3102">
          <cell r="B3102" t="str">
            <v>3590738</v>
          </cell>
          <cell r="C3102" t="str">
            <v>Регулятор давления газа  300/30-70MBAR DN65</v>
          </cell>
          <cell r="D3102" t="str">
            <v>Регулятор давления газа  300/30-70MBAR DN65</v>
          </cell>
          <cell r="E3102" t="str">
            <v>PRESS REG. NAT GAS 300/30-70MBAR DN65</v>
          </cell>
          <cell r="F3102">
            <v>568.85424999999998</v>
          </cell>
          <cell r="G3102">
            <v>490.25</v>
          </cell>
          <cell r="H3102">
            <v>453.29912000000002</v>
          </cell>
          <cell r="I3102">
            <v>452.48635000000002</v>
          </cell>
          <cell r="J3102">
            <v>429.84115000000003</v>
          </cell>
          <cell r="K3102">
            <v>68262.509999999995</v>
          </cell>
          <cell r="L3102">
            <v>34317.5</v>
          </cell>
          <cell r="M3102">
            <v>39890.322560000001</v>
          </cell>
          <cell r="N3102">
            <v>0</v>
          </cell>
          <cell r="O3102">
            <v>0</v>
          </cell>
        </row>
        <row r="3103">
          <cell r="B3103" t="str">
            <v>3590743</v>
          </cell>
          <cell r="C3103" t="str">
            <v>PRESS REG. NAT GAS 300/10-30MBAR RP1"</v>
          </cell>
          <cell r="D3103" t="str">
            <v>PRESS REG. NAT GAS 300/10-30MBAR RP1"</v>
          </cell>
          <cell r="E3103" t="str">
            <v>PRESS REG. NAT GAS 300/10-30MBAR RP1"</v>
          </cell>
          <cell r="F3103">
            <v>115.57744000000001</v>
          </cell>
          <cell r="G3103">
            <v>109</v>
          </cell>
          <cell r="H3103">
            <v>100.39805999999999</v>
          </cell>
          <cell r="I3103">
            <v>96.573070000000001</v>
          </cell>
          <cell r="J3103">
            <v>92.546590000000009</v>
          </cell>
          <cell r="K3103">
            <v>13869.292800000001</v>
          </cell>
          <cell r="L3103">
            <v>7630</v>
          </cell>
          <cell r="M3103">
            <v>8835.0292799999988</v>
          </cell>
          <cell r="N3103">
            <v>0</v>
          </cell>
          <cell r="O3103">
            <v>0</v>
          </cell>
        </row>
        <row r="3104">
          <cell r="B3104" t="str">
            <v>3590744</v>
          </cell>
          <cell r="C3104" t="str">
            <v>PRESS REG. NAT GAS 300/10-30MBAR RP1/2"</v>
          </cell>
          <cell r="D3104" t="str">
            <v>PRESS REG. NAT GAS 300/10-30MBAR RP1/2"</v>
          </cell>
          <cell r="E3104" t="str">
            <v>PRESS REG. NAT GAS 300/10-30MBAR RP1/2"</v>
          </cell>
          <cell r="F3104">
            <v>71.301500000000004</v>
          </cell>
          <cell r="G3104">
            <v>73.14</v>
          </cell>
          <cell r="H3104">
            <v>67.417909999999992</v>
          </cell>
          <cell r="I3104">
            <v>66.828329999999994</v>
          </cell>
          <cell r="J3104">
            <v>65.372489999999999</v>
          </cell>
          <cell r="K3104">
            <v>8556.18</v>
          </cell>
          <cell r="L3104">
            <v>5119.8</v>
          </cell>
          <cell r="M3104">
            <v>5932.7760799999996</v>
          </cell>
          <cell r="N3104">
            <v>0</v>
          </cell>
          <cell r="O3104">
            <v>0</v>
          </cell>
        </row>
        <row r="3105">
          <cell r="B3105" t="str">
            <v>3590745</v>
          </cell>
          <cell r="C3105" t="str">
            <v>PRESS REG. NAT GAS 300/10-30MBAR RP3/4"</v>
          </cell>
          <cell r="D3105" t="str">
            <v>PRESS REG. NAT GAS 300/10-30MBAR RP3/4"</v>
          </cell>
          <cell r="E3105" t="str">
            <v>PRESS REG. NAT GAS 300/10-30MBAR RP3/4"</v>
          </cell>
          <cell r="F3105">
            <v>99.738219999999998</v>
          </cell>
          <cell r="G3105">
            <v>98.25</v>
          </cell>
          <cell r="H3105">
            <v>96.200289999999995</v>
          </cell>
          <cell r="I3105">
            <v>85.646050000000002</v>
          </cell>
          <cell r="J3105">
            <v>82.361249999999998</v>
          </cell>
          <cell r="K3105">
            <v>11968.5864</v>
          </cell>
          <cell r="L3105">
            <v>6877.5</v>
          </cell>
          <cell r="M3105">
            <v>8465.6255199999996</v>
          </cell>
          <cell r="N3105">
            <v>0</v>
          </cell>
          <cell r="O3105">
            <v>0</v>
          </cell>
        </row>
        <row r="3106">
          <cell r="B3106" t="str">
            <v>3590746</v>
          </cell>
          <cell r="C3106" t="str">
            <v>Предохранительный клапан 3 бар, TR-XXL 650-800</v>
          </cell>
          <cell r="D3106" t="str">
            <v>Предохранительный клапан 3 бар, TR-XXL 650-800</v>
          </cell>
          <cell r="E3106" t="str">
            <v>SAFETY VALVE 3 BAR, TR-XXL 650-800</v>
          </cell>
          <cell r="F3106">
            <v>108.95842</v>
          </cell>
          <cell r="G3106">
            <v>109.27</v>
          </cell>
          <cell r="H3106">
            <v>100.96875</v>
          </cell>
          <cell r="I3106">
            <v>98.21705</v>
          </cell>
          <cell r="J3106">
            <v>77.27033999999999</v>
          </cell>
          <cell r="K3106">
            <v>13075.010400000001</v>
          </cell>
          <cell r="L3106">
            <v>7648.9</v>
          </cell>
          <cell r="M3106">
            <v>8885.25</v>
          </cell>
          <cell r="N3106">
            <v>0</v>
          </cell>
          <cell r="O3106">
            <v>0</v>
          </cell>
        </row>
        <row r="3107">
          <cell r="B3107" t="str">
            <v>3590747</v>
          </cell>
          <cell r="C3107" t="str">
            <v>Предохранительный клапан 3 бар, TR-XXL 850-1100</v>
          </cell>
          <cell r="D3107" t="str">
            <v>Предохранительный клапан 3 бар, TR-XXL 850-1100</v>
          </cell>
          <cell r="E3107" t="str">
            <v>SAFETY VALVE 3 BAR, TR-XXL 850-1100</v>
          </cell>
          <cell r="F3107">
            <v>146.44570000000002</v>
          </cell>
          <cell r="G3107">
            <v>149.63</v>
          </cell>
          <cell r="H3107">
            <v>143.45271</v>
          </cell>
          <cell r="I3107">
            <v>134.80544</v>
          </cell>
          <cell r="J3107">
            <v>113.87206</v>
          </cell>
          <cell r="K3107">
            <v>17573.484</v>
          </cell>
          <cell r="L3107">
            <v>10474.1</v>
          </cell>
          <cell r="M3107">
            <v>12623.83848</v>
          </cell>
          <cell r="N3107">
            <v>0</v>
          </cell>
          <cell r="O3107">
            <v>0</v>
          </cell>
        </row>
        <row r="3108">
          <cell r="B3108" t="str">
            <v>3590748</v>
          </cell>
          <cell r="C3108" t="str">
            <v>Предохранительный клапан 3 бар, TR-XXL 1150-1900</v>
          </cell>
          <cell r="D3108" t="str">
            <v>Предохранительный клапан 3 бар, TR-XXL 1150-1900</v>
          </cell>
          <cell r="E3108" t="str">
            <v>SAFETY VALVE 3 BAR, TR-XXL 1150-1900</v>
          </cell>
          <cell r="F3108">
            <v>218.34805999999998</v>
          </cell>
          <cell r="G3108">
            <v>218.62</v>
          </cell>
          <cell r="H3108">
            <v>216.22214000000002</v>
          </cell>
          <cell r="I3108">
            <v>207.21101999999999</v>
          </cell>
          <cell r="J3108">
            <v>176.88291000000001</v>
          </cell>
          <cell r="K3108">
            <v>26201.767199999998</v>
          </cell>
          <cell r="L3108">
            <v>15303.4</v>
          </cell>
          <cell r="M3108">
            <v>19027.548320000002</v>
          </cell>
          <cell r="N3108">
            <v>0</v>
          </cell>
          <cell r="O3108">
            <v>0</v>
          </cell>
        </row>
        <row r="3109">
          <cell r="B3109" t="str">
            <v>3590749</v>
          </cell>
          <cell r="C3109" t="str">
            <v>Предохранительный клапан 6 бар, TR-XXL 650-800</v>
          </cell>
          <cell r="D3109" t="str">
            <v>Предохранительный клапан 6 бар, TR-XXL 650-800</v>
          </cell>
          <cell r="E3109" t="str">
            <v>SAFETY VALVE 6 BAR, TR-XXL 650-800</v>
          </cell>
          <cell r="F3109">
            <v>292.75972000000002</v>
          </cell>
          <cell r="G3109">
            <v>280.95999999999998</v>
          </cell>
          <cell r="H3109">
            <v>269.35004000000004</v>
          </cell>
          <cell r="I3109">
            <v>129.00158000000002</v>
          </cell>
          <cell r="J3109">
            <v>113.83525</v>
          </cell>
          <cell r="K3109">
            <v>35131.166400000002</v>
          </cell>
          <cell r="L3109">
            <v>19667.199999999997</v>
          </cell>
          <cell r="M3109">
            <v>23702.803520000001</v>
          </cell>
          <cell r="N3109">
            <v>0</v>
          </cell>
          <cell r="O3109">
            <v>0</v>
          </cell>
        </row>
        <row r="3110">
          <cell r="B3110" t="str">
            <v>3590750</v>
          </cell>
          <cell r="C3110" t="str">
            <v>Предохранительный клапан 6 бар, TR-XXL 850-1100</v>
          </cell>
          <cell r="D3110" t="str">
            <v>Предохранительный клапан 6 бар, TR-XXL 850-1100</v>
          </cell>
          <cell r="E3110" t="str">
            <v>SAFETY VALVE 6 BAR, TR-XXL 850-1100</v>
          </cell>
          <cell r="F3110">
            <v>211.47377</v>
          </cell>
          <cell r="G3110">
            <v>214.73</v>
          </cell>
          <cell r="H3110">
            <v>206.95013</v>
          </cell>
          <cell r="I3110">
            <v>202.45700000000002</v>
          </cell>
          <cell r="J3110">
            <v>185.59301000000002</v>
          </cell>
          <cell r="K3110">
            <v>25376.8524</v>
          </cell>
          <cell r="L3110">
            <v>15031.099999999999</v>
          </cell>
          <cell r="M3110">
            <v>18211.611440000001</v>
          </cell>
          <cell r="N3110">
            <v>0</v>
          </cell>
          <cell r="O3110">
            <v>0</v>
          </cell>
        </row>
        <row r="3111">
          <cell r="B3111" t="str">
            <v>3590751</v>
          </cell>
          <cell r="C3111" t="str">
            <v>Предохранительный клапан 6 бар, TR-XXL 1200-1900</v>
          </cell>
          <cell r="D3111" t="str">
            <v>Предохранительный клапан 6 бар, TR-XXL 1200-1900</v>
          </cell>
          <cell r="E3111" t="str">
            <v>SAFETY VALVE 6 BAR, TR-XXL 1200-1900</v>
          </cell>
          <cell r="F3111">
            <v>582.08524</v>
          </cell>
          <cell r="G3111">
            <v>580.84</v>
          </cell>
          <cell r="H3111">
            <v>461.31419</v>
          </cell>
          <cell r="I3111">
            <v>522.63701000000003</v>
          </cell>
          <cell r="J3111">
            <v>252.23142999999999</v>
          </cell>
          <cell r="K3111">
            <v>69850.228799999997</v>
          </cell>
          <cell r="L3111">
            <v>40658.800000000003</v>
          </cell>
          <cell r="M3111">
            <v>40595.648719999997</v>
          </cell>
          <cell r="N3111">
            <v>0</v>
          </cell>
          <cell r="O3111">
            <v>0</v>
          </cell>
        </row>
        <row r="3112">
          <cell r="B3112" t="str">
            <v>3590752</v>
          </cell>
          <cell r="C3112" t="str">
            <v>Предохранительный клапан 3 бар TUV, TR-XXL 650-900</v>
          </cell>
          <cell r="D3112" t="str">
            <v>Предохранительный клапан 3 бар TUV, TR-XXL 650-900</v>
          </cell>
          <cell r="E3112" t="str">
            <v>SAFETY VALVE 3 BAR TUV, TR-XXL 650-900</v>
          </cell>
          <cell r="F3112">
            <v>156.49802</v>
          </cell>
          <cell r="G3112">
            <v>159.76</v>
          </cell>
          <cell r="H3112">
            <v>152.94417999999999</v>
          </cell>
          <cell r="I3112">
            <v>147.39729</v>
          </cell>
          <cell r="J3112">
            <v>129.55636000000001</v>
          </cell>
          <cell r="K3112">
            <v>18779.7624</v>
          </cell>
          <cell r="L3112">
            <v>11183.199999999999</v>
          </cell>
          <cell r="M3112">
            <v>13459.08784</v>
          </cell>
          <cell r="N3112">
            <v>0</v>
          </cell>
          <cell r="O3112">
            <v>0</v>
          </cell>
        </row>
        <row r="3113">
          <cell r="B3113" t="str">
            <v>3590753</v>
          </cell>
          <cell r="C3113" t="str">
            <v>Предохранительный клапан 3 бар TUV, TR-XXL 950-1400</v>
          </cell>
          <cell r="D3113" t="str">
            <v>Предохранительный клапан 3 бар TUV, TR-XXL 950-1400</v>
          </cell>
          <cell r="E3113" t="str">
            <v>SAFETY VALVE 3 BAR TUV, TR-XXL 950-1400</v>
          </cell>
          <cell r="F3113">
            <v>571.09322000000009</v>
          </cell>
          <cell r="G3113">
            <v>573.35</v>
          </cell>
          <cell r="H3113">
            <v>573.92354999999998</v>
          </cell>
          <cell r="I3113">
            <v>544.51139000000001</v>
          </cell>
          <cell r="J3113">
            <v>524.00788999999997</v>
          </cell>
          <cell r="K3113">
            <v>68531.186400000006</v>
          </cell>
          <cell r="L3113">
            <v>40134.5</v>
          </cell>
          <cell r="M3113">
            <v>50505.272400000002</v>
          </cell>
          <cell r="N3113">
            <v>0</v>
          </cell>
          <cell r="O3113">
            <v>0</v>
          </cell>
        </row>
        <row r="3114">
          <cell r="B3114" t="str">
            <v>3590754</v>
          </cell>
          <cell r="C3114" t="str">
            <v>Предохранительный клапан 3 бар TUV, TR-XXL 1450-1900</v>
          </cell>
          <cell r="D3114" t="str">
            <v>Предохранительный клапан 3 бар TUV, TR-XXL 1450-1900</v>
          </cell>
          <cell r="E3114" t="str">
            <v>SAFETY VALVE 3 BAR TUV, TR-XXL 1450-1900</v>
          </cell>
          <cell r="F3114">
            <v>733.39300000000003</v>
          </cell>
          <cell r="G3114">
            <v>735.71</v>
          </cell>
          <cell r="H3114">
            <v>824.03138000000001</v>
          </cell>
          <cell r="I3114">
            <v>679.59168</v>
          </cell>
          <cell r="J3114">
            <v>714.80244999999991</v>
          </cell>
          <cell r="K3114">
            <v>88007.16</v>
          </cell>
          <cell r="L3114">
            <v>51499.700000000004</v>
          </cell>
          <cell r="M3114">
            <v>72514.761440000002</v>
          </cell>
          <cell r="N3114">
            <v>0</v>
          </cell>
          <cell r="O3114">
            <v>0</v>
          </cell>
        </row>
        <row r="3115">
          <cell r="B3115" t="str">
            <v>3590755</v>
          </cell>
          <cell r="C3115" t="str">
            <v>Предохранительный клапан 6 бар TUV, TR-XXL 650-900</v>
          </cell>
          <cell r="D3115" t="str">
            <v>Предохранительный клапан 6 бар TUV, TR-XXL 650-900</v>
          </cell>
          <cell r="E3115" t="str">
            <v>SAFETY VALVE 6 BAR TUV, TR-XXL 650-900</v>
          </cell>
          <cell r="F3115">
            <v>449.07893999999999</v>
          </cell>
          <cell r="G3115">
            <v>452.33</v>
          </cell>
          <cell r="H3115">
            <v>262.21811000000002</v>
          </cell>
          <cell r="I3115">
            <v>257.98117999999999</v>
          </cell>
          <cell r="J3115">
            <v>239.74221</v>
          </cell>
          <cell r="K3115">
            <v>53889.472799999996</v>
          </cell>
          <cell r="L3115">
            <v>31663.1</v>
          </cell>
          <cell r="M3115">
            <v>23075.19368</v>
          </cell>
          <cell r="N3115">
            <v>0</v>
          </cell>
          <cell r="O3115">
            <v>0</v>
          </cell>
        </row>
        <row r="3116">
          <cell r="B3116" t="str">
            <v>3590756</v>
          </cell>
          <cell r="C3116" t="str">
            <v>Предохранительный клапан 6 бар TUV, TR-XXL 950-1900</v>
          </cell>
          <cell r="D3116" t="str">
            <v>Предохранительный клапан 6 бар TUV, TR-XXL 950-1900</v>
          </cell>
          <cell r="E3116" t="str">
            <v>SAFETY VALVE 6 BAR TUV, TR-XXL 950-1200</v>
          </cell>
          <cell r="F3116">
            <v>1181.8773599999997</v>
          </cell>
          <cell r="G3116">
            <v>1090.8699999999999</v>
          </cell>
          <cell r="H3116">
            <v>927.51611000000014</v>
          </cell>
          <cell r="I3116">
            <v>1068.0087400000002</v>
          </cell>
          <cell r="J3116">
            <v>1039.16417</v>
          </cell>
          <cell r="K3116">
            <v>141825.28319999998</v>
          </cell>
          <cell r="L3116">
            <v>76360.899999999994</v>
          </cell>
          <cell r="M3116">
            <v>81621.417680000013</v>
          </cell>
          <cell r="N3116">
            <v>0</v>
          </cell>
          <cell r="O3116">
            <v>0</v>
          </cell>
        </row>
        <row r="3117">
          <cell r="B3117" t="str">
            <v>3590757</v>
          </cell>
          <cell r="C3117" t="str">
            <v>SAFETY VALVE 6 BAR TUV, TR-XXL 1300-1900</v>
          </cell>
          <cell r="D3117" t="str">
            <v>SAFETY VALVE 6 BAR TUV, TR-XXL 1300-1900</v>
          </cell>
          <cell r="E3117" t="str">
            <v>SAFETY VALVE 6 BAR TUV, TR-XXL 1300-1900</v>
          </cell>
          <cell r="F3117" t="str">
            <v>-</v>
          </cell>
          <cell r="G3117" t="str">
            <v>-</v>
          </cell>
          <cell r="H3117" t="e">
            <v>#N/A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  <cell r="M3117" t="e">
            <v>#N/A</v>
          </cell>
          <cell r="N3117">
            <v>0</v>
          </cell>
          <cell r="O3117">
            <v>0</v>
          </cell>
        </row>
        <row r="3118">
          <cell r="B3118" t="str">
            <v>3590758</v>
          </cell>
          <cell r="C3118" t="str">
            <v>MONO HEADER DN150</v>
          </cell>
          <cell r="D3118" t="str">
            <v>MONO HEADER DN150</v>
          </cell>
          <cell r="E3118" t="str">
            <v>MONO HEADER DN150</v>
          </cell>
          <cell r="F3118" t="str">
            <v>-</v>
          </cell>
          <cell r="G3118" t="str">
            <v>-</v>
          </cell>
          <cell r="H3118" t="e">
            <v>#N/A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  <cell r="M3118" t="e">
            <v>#N/A</v>
          </cell>
          <cell r="N3118">
            <v>0</v>
          </cell>
          <cell r="O3118">
            <v>0</v>
          </cell>
        </row>
        <row r="3119">
          <cell r="B3119" t="str">
            <v>3590759</v>
          </cell>
          <cell r="C3119" t="str">
            <v>MONO HEADER DN150</v>
          </cell>
          <cell r="D3119" t="str">
            <v>MONO HEADER DN150</v>
          </cell>
          <cell r="E3119" t="str">
            <v>MONO HEADER DN150</v>
          </cell>
          <cell r="F3119" t="str">
            <v>-</v>
          </cell>
          <cell r="G3119" t="str">
            <v>-</v>
          </cell>
          <cell r="H3119" t="e">
            <v>#N/A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  <cell r="M3119" t="e">
            <v>#N/A</v>
          </cell>
          <cell r="N3119">
            <v>0</v>
          </cell>
          <cell r="O3119">
            <v>0</v>
          </cell>
        </row>
        <row r="3120">
          <cell r="B3120" t="str">
            <v>3590760</v>
          </cell>
          <cell r="C3120" t="str">
            <v>DUO HEADER DN200</v>
          </cell>
          <cell r="D3120" t="str">
            <v>DUO HEADER DN200</v>
          </cell>
          <cell r="E3120" t="str">
            <v>DUO HEADER DN200</v>
          </cell>
          <cell r="F3120" t="str">
            <v>-</v>
          </cell>
          <cell r="G3120" t="str">
            <v>-</v>
          </cell>
          <cell r="H3120" t="e">
            <v>#N/A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  <cell r="M3120" t="e">
            <v>#N/A</v>
          </cell>
          <cell r="N3120">
            <v>0</v>
          </cell>
          <cell r="O3120">
            <v>0</v>
          </cell>
        </row>
        <row r="3121">
          <cell r="B3121" t="str">
            <v>3590761</v>
          </cell>
          <cell r="C3121" t="str">
            <v>DUO HEADER DN250</v>
          </cell>
          <cell r="D3121" t="str">
            <v>DUO HEADER DN250</v>
          </cell>
          <cell r="E3121" t="str">
            <v>DUO HEADER DN250</v>
          </cell>
          <cell r="F3121" t="str">
            <v>-</v>
          </cell>
          <cell r="G3121" t="str">
            <v>-</v>
          </cell>
          <cell r="H3121" t="e">
            <v>#N/A</v>
          </cell>
          <cell r="I3121">
            <v>0</v>
          </cell>
          <cell r="J3121">
            <v>0</v>
          </cell>
          <cell r="K3121">
            <v>0</v>
          </cell>
          <cell r="L3121">
            <v>0</v>
          </cell>
          <cell r="M3121" t="e">
            <v>#N/A</v>
          </cell>
          <cell r="N3121">
            <v>0</v>
          </cell>
          <cell r="O3121">
            <v>0</v>
          </cell>
        </row>
        <row r="3122">
          <cell r="B3122" t="str">
            <v>3590762</v>
          </cell>
          <cell r="C3122" t="str">
            <v>DUO HEADER DN250</v>
          </cell>
          <cell r="D3122" t="str">
            <v>DUO HEADER DN250</v>
          </cell>
          <cell r="E3122" t="str">
            <v>DUO HEADER DN250</v>
          </cell>
          <cell r="F3122" t="str">
            <v>-</v>
          </cell>
          <cell r="G3122" t="str">
            <v>-</v>
          </cell>
          <cell r="H3122" t="e">
            <v>#N/A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 t="e">
            <v>#N/A</v>
          </cell>
          <cell r="N3122">
            <v>0</v>
          </cell>
          <cell r="O3122">
            <v>0</v>
          </cell>
        </row>
        <row r="3123">
          <cell r="B3123" t="str">
            <v>3590763</v>
          </cell>
          <cell r="C3123" t="str">
            <v>MONO HEADER DN200</v>
          </cell>
          <cell r="D3123" t="str">
            <v>MONO HEADER DN200</v>
          </cell>
          <cell r="E3123" t="str">
            <v>MONO HEADER DN200</v>
          </cell>
          <cell r="F3123" t="str">
            <v>-</v>
          </cell>
          <cell r="G3123" t="str">
            <v>-</v>
          </cell>
          <cell r="H3123" t="e">
            <v>#N/A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M3123" t="e">
            <v>#N/A</v>
          </cell>
          <cell r="N3123">
            <v>0</v>
          </cell>
          <cell r="O3123">
            <v>0</v>
          </cell>
        </row>
        <row r="3124">
          <cell r="B3124" t="str">
            <v>3590764</v>
          </cell>
          <cell r="C3124" t="str">
            <v>MONO HEADER DN200</v>
          </cell>
          <cell r="D3124" t="str">
            <v>MONO HEADER DN200</v>
          </cell>
          <cell r="E3124" t="str">
            <v>MONO HEADER DN200</v>
          </cell>
          <cell r="F3124" t="str">
            <v>-</v>
          </cell>
          <cell r="G3124" t="str">
            <v>-</v>
          </cell>
          <cell r="H3124" t="e">
            <v>#N/A</v>
          </cell>
          <cell r="I3124">
            <v>0</v>
          </cell>
          <cell r="J3124">
            <v>0</v>
          </cell>
          <cell r="K3124">
            <v>0</v>
          </cell>
          <cell r="L3124">
            <v>0</v>
          </cell>
          <cell r="M3124" t="e">
            <v>#N/A</v>
          </cell>
          <cell r="N3124">
            <v>0</v>
          </cell>
          <cell r="O3124">
            <v>0</v>
          </cell>
        </row>
        <row r="3125">
          <cell r="B3125" t="str">
            <v>3590765</v>
          </cell>
          <cell r="C3125" t="str">
            <v>DUO HEADER DN300</v>
          </cell>
          <cell r="D3125" t="str">
            <v>DUO HEADER DN300</v>
          </cell>
          <cell r="E3125" t="str">
            <v>DUO HEADER DN300</v>
          </cell>
          <cell r="F3125" t="str">
            <v>-</v>
          </cell>
          <cell r="G3125" t="str">
            <v>-</v>
          </cell>
          <cell r="H3125" t="e">
            <v>#N/A</v>
          </cell>
          <cell r="I3125">
            <v>0</v>
          </cell>
          <cell r="J3125">
            <v>0</v>
          </cell>
          <cell r="K3125">
            <v>0</v>
          </cell>
          <cell r="L3125">
            <v>0</v>
          </cell>
          <cell r="M3125" t="e">
            <v>#N/A</v>
          </cell>
          <cell r="N3125">
            <v>0</v>
          </cell>
          <cell r="O3125">
            <v>0</v>
          </cell>
        </row>
        <row r="3126">
          <cell r="B3126" t="str">
            <v>3590766</v>
          </cell>
          <cell r="C3126" t="str">
            <v>DUO HEADER DN300</v>
          </cell>
          <cell r="D3126" t="str">
            <v>DUO HEADER DN300</v>
          </cell>
          <cell r="E3126" t="str">
            <v>DUO HEADER DN300</v>
          </cell>
          <cell r="F3126" t="str">
            <v>-</v>
          </cell>
          <cell r="G3126" t="str">
            <v>-</v>
          </cell>
          <cell r="H3126" t="e">
            <v>#N/A</v>
          </cell>
          <cell r="I3126">
            <v>0</v>
          </cell>
          <cell r="J3126">
            <v>0</v>
          </cell>
          <cell r="K3126">
            <v>0</v>
          </cell>
          <cell r="L3126">
            <v>0</v>
          </cell>
          <cell r="M3126" t="e">
            <v>#N/A</v>
          </cell>
          <cell r="N3126">
            <v>0</v>
          </cell>
          <cell r="O3126">
            <v>0</v>
          </cell>
        </row>
        <row r="3127">
          <cell r="B3127" t="str">
            <v>3318615</v>
          </cell>
          <cell r="C3127" t="str">
            <v>Пульт управления Sensys</v>
          </cell>
          <cell r="D3127" t="str">
            <v>Пульт управления Sensys</v>
          </cell>
          <cell r="E3127" t="str">
            <v>SENSYS PL-CZ-HU-RO</v>
          </cell>
          <cell r="F3127">
            <v>33.036349999999999</v>
          </cell>
          <cell r="G3127">
            <v>33.04</v>
          </cell>
          <cell r="H3127">
            <v>34.515050000000002</v>
          </cell>
          <cell r="I3127">
            <v>29.500040000000002</v>
          </cell>
          <cell r="J3127">
            <v>29.500040000000002</v>
          </cell>
          <cell r="K3127">
            <v>3964.3620000000001</v>
          </cell>
          <cell r="L3127">
            <v>2312.7999999999997</v>
          </cell>
          <cell r="M3127">
            <v>3037.3244</v>
          </cell>
          <cell r="N3127">
            <v>0</v>
          </cell>
          <cell r="O3127">
            <v>0</v>
          </cell>
        </row>
        <row r="3128">
          <cell r="B3128" t="str">
            <v>3318617</v>
          </cell>
          <cell r="C3128" t="str">
            <v>Expert Control SP-PT-GR-CR</v>
          </cell>
          <cell r="D3128" t="str">
            <v>Expert Control  SP-PT-GR-CR</v>
          </cell>
          <cell r="E3128" t="str">
            <v>Expert Control SP-PT-GR-CR</v>
          </cell>
          <cell r="F3128" t="str">
            <v>-</v>
          </cell>
          <cell r="G3128" t="str">
            <v>-</v>
          </cell>
          <cell r="H3128" t="e">
            <v>#N/A</v>
          </cell>
          <cell r="I3128">
            <v>0</v>
          </cell>
          <cell r="J3128">
            <v>29.920279999999998</v>
          </cell>
          <cell r="K3128">
            <v>0</v>
          </cell>
          <cell r="L3128">
            <v>0</v>
          </cell>
          <cell r="M3128" t="e">
            <v>#N/A</v>
          </cell>
          <cell r="N3128">
            <v>0</v>
          </cell>
          <cell r="O3128">
            <v>0</v>
          </cell>
        </row>
        <row r="3129">
          <cell r="B3129" t="str">
            <v>3590769</v>
          </cell>
          <cell r="C3129" t="str">
            <v>Набор для разборки TR-XXL SE130-ECO115-EVO120</v>
          </cell>
          <cell r="D3129" t="str">
            <v>Комплект разборки  TR-XXL SE130-ECO115-EVO120</v>
          </cell>
          <cell r="E3129" t="str">
            <v>DISASSEMB.KIT TR-XXL SE130-ECO115-EVO120</v>
          </cell>
          <cell r="F3129">
            <v>91.128999999999991</v>
          </cell>
          <cell r="G3129">
            <v>83.26</v>
          </cell>
          <cell r="H3129">
            <v>69.042360000000002</v>
          </cell>
          <cell r="I3129">
            <v>64.497479999999996</v>
          </cell>
          <cell r="J3129">
            <v>66.715770000000006</v>
          </cell>
          <cell r="K3129">
            <v>10935.48</v>
          </cell>
          <cell r="L3129">
            <v>5828.2000000000007</v>
          </cell>
          <cell r="M3129">
            <v>6075.72768</v>
          </cell>
          <cell r="N3129">
            <v>0</v>
          </cell>
          <cell r="O3129">
            <v>0</v>
          </cell>
        </row>
        <row r="3130">
          <cell r="B3130" t="str">
            <v>3590770</v>
          </cell>
          <cell r="C3130" t="str">
            <v>Набор для разборки TR-XXL SE150-ECO130-EVO140</v>
          </cell>
          <cell r="D3130" t="str">
            <v>Комплект разборки  TR-XXL SE150-ECO130-EVO140</v>
          </cell>
          <cell r="E3130" t="str">
            <v>DISASSEMB.KIT TR-XXL SE150-ECO130-EVO140</v>
          </cell>
          <cell r="F3130">
            <v>96.056809999999999</v>
          </cell>
          <cell r="G3130">
            <v>80.790000000000006</v>
          </cell>
          <cell r="H3130">
            <v>75.135000000000005</v>
          </cell>
          <cell r="I3130">
            <v>70.675290000000004</v>
          </cell>
          <cell r="J3130">
            <v>71.501840000000001</v>
          </cell>
          <cell r="K3130">
            <v>11526.8172</v>
          </cell>
          <cell r="L3130">
            <v>5655.3</v>
          </cell>
          <cell r="M3130">
            <v>6611.88</v>
          </cell>
          <cell r="N3130">
            <v>0</v>
          </cell>
          <cell r="O3130">
            <v>0</v>
          </cell>
        </row>
        <row r="3131">
          <cell r="B3131" t="str">
            <v>3590771</v>
          </cell>
          <cell r="C3131" t="str">
            <v>Набор для разборки TR-XXL SE170-ECO145-EVO155</v>
          </cell>
          <cell r="D3131" t="str">
            <v>Комплект разборки  TR-XXL SE170-ECO145-EVO155</v>
          </cell>
          <cell r="E3131" t="str">
            <v>DISASSEMB.KIT TR-XXL SE170-ECO145-EVO155</v>
          </cell>
          <cell r="F3131">
            <v>74.496399999999994</v>
          </cell>
          <cell r="G3131">
            <v>69.13</v>
          </cell>
          <cell r="H3131">
            <v>28.773360000000004</v>
          </cell>
          <cell r="I3131">
            <v>29.923479999999998</v>
          </cell>
          <cell r="J3131">
            <v>71.233770000000007</v>
          </cell>
          <cell r="K3131">
            <v>8939.5679999999993</v>
          </cell>
          <cell r="L3131">
            <v>4839.0999999999995</v>
          </cell>
          <cell r="M3131">
            <v>2532.0556800000004</v>
          </cell>
          <cell r="N3131">
            <v>0</v>
          </cell>
          <cell r="O3131">
            <v>0</v>
          </cell>
        </row>
        <row r="3132">
          <cell r="B3132" t="str">
            <v>3318619</v>
          </cell>
          <cell r="C3132" t="str">
            <v>Пульт управления Expert Control</v>
          </cell>
          <cell r="D3132" t="str">
            <v>Expert Control  RUS-PL-CZ</v>
          </cell>
          <cell r="E3132" t="str">
            <v>Expert Control  RUS-PL-CZ</v>
          </cell>
          <cell r="F3132">
            <v>33.221620000000001</v>
          </cell>
          <cell r="G3132">
            <v>33.22</v>
          </cell>
          <cell r="H3132">
            <v>34.707999999999998</v>
          </cell>
          <cell r="I3132">
            <v>29.664960000000001</v>
          </cell>
          <cell r="J3132">
            <v>29.664960000000001</v>
          </cell>
          <cell r="K3132">
            <v>3986.5944</v>
          </cell>
          <cell r="L3132">
            <v>2325.4</v>
          </cell>
          <cell r="M3132">
            <v>3054.3040000000001</v>
          </cell>
          <cell r="N3132">
            <v>0</v>
          </cell>
          <cell r="O3132">
            <v>0</v>
          </cell>
        </row>
        <row r="3133">
          <cell r="B3133" t="str">
            <v>3318628</v>
          </cell>
          <cell r="C3133" t="str">
            <v>Устройство зонального управления</v>
          </cell>
          <cell r="D3133" t="str">
            <v>Зональный менеджер</v>
          </cell>
          <cell r="E3133" t="str">
            <v>ZONE MANAGER KIT</v>
          </cell>
          <cell r="F3133">
            <v>49.913510000000002</v>
          </cell>
          <cell r="G3133">
            <v>48.75</v>
          </cell>
          <cell r="H3133">
            <v>47.725800000000007</v>
          </cell>
          <cell r="I3133">
            <v>45.66489</v>
          </cell>
          <cell r="J3133">
            <v>45.66489</v>
          </cell>
          <cell r="K3133">
            <v>5989.6212000000005</v>
          </cell>
          <cell r="L3133">
            <v>3412.5</v>
          </cell>
          <cell r="M3133">
            <v>4199.8704000000007</v>
          </cell>
          <cell r="N3133">
            <v>0</v>
          </cell>
          <cell r="O3133">
            <v>12965.549591904004</v>
          </cell>
        </row>
        <row r="3134">
          <cell r="B3134" t="str">
            <v>3590774</v>
          </cell>
          <cell r="C3134" t="str">
            <v>EXPANSION VESSEL 4L/0,5 3BAR TRXL150-250</v>
          </cell>
          <cell r="D3134" t="str">
            <v>Расширительный бак 4L/0,5 3BAR TRXL150-250</v>
          </cell>
          <cell r="E3134" t="str">
            <v>EXPANSION VESSEL 4L/0,5 3BAR TRXL150-250</v>
          </cell>
          <cell r="F3134" t="str">
            <v>-</v>
          </cell>
          <cell r="G3134" t="str">
            <v>-</v>
          </cell>
          <cell r="H3134" t="e">
            <v>#N/A</v>
          </cell>
          <cell r="I3134">
            <v>0</v>
          </cell>
          <cell r="J3134">
            <v>27.834130000000002</v>
          </cell>
          <cell r="K3134">
            <v>0</v>
          </cell>
          <cell r="L3134">
            <v>0</v>
          </cell>
          <cell r="M3134" t="e">
            <v>#N/A</v>
          </cell>
          <cell r="N3134">
            <v>0</v>
          </cell>
          <cell r="O3134">
            <v>0</v>
          </cell>
        </row>
        <row r="3135">
          <cell r="B3135" t="str">
            <v>3590775</v>
          </cell>
          <cell r="C3135" t="str">
            <v>EXPANSION VESSEL 8L/0,5 3BAR TRXL300-570</v>
          </cell>
          <cell r="D3135" t="str">
            <v>Расширительный бак 8L/0,5 3BAR TRXL300-570</v>
          </cell>
          <cell r="E3135" t="str">
            <v>EXPANSION VESSEL 8L/0,5 3BAR TRXL300-570</v>
          </cell>
          <cell r="F3135" t="str">
            <v>-</v>
          </cell>
          <cell r="G3135" t="str">
            <v>-</v>
          </cell>
          <cell r="H3135" t="e">
            <v>#N/A</v>
          </cell>
          <cell r="I3135">
            <v>0</v>
          </cell>
          <cell r="J3135">
            <v>32.465870000000002</v>
          </cell>
          <cell r="K3135">
            <v>0</v>
          </cell>
          <cell r="L3135">
            <v>0</v>
          </cell>
          <cell r="M3135" t="e">
            <v>#N/A</v>
          </cell>
          <cell r="N3135">
            <v>0</v>
          </cell>
          <cell r="O3135">
            <v>0</v>
          </cell>
        </row>
        <row r="3136">
          <cell r="B3136" t="str">
            <v>3590776</v>
          </cell>
          <cell r="C3136" t="str">
            <v>"PLATE HEAT EXCH TR-XL 2"" TYPE S"</v>
          </cell>
          <cell r="D3136" t="str">
            <v>Пластинчатый теплообменник TR-XL 2" TYPE S</v>
          </cell>
          <cell r="E3136" t="str">
            <v>"PLATE HEAT EXCH TR-XL 2"" TYPE S"</v>
          </cell>
          <cell r="F3136" t="str">
            <v>-</v>
          </cell>
          <cell r="G3136" t="str">
            <v>-</v>
          </cell>
          <cell r="H3136" t="e">
            <v>#N/A</v>
          </cell>
          <cell r="I3136">
            <v>908.49288000000001</v>
          </cell>
          <cell r="J3136">
            <v>0</v>
          </cell>
          <cell r="K3136">
            <v>0</v>
          </cell>
          <cell r="L3136">
            <v>0</v>
          </cell>
          <cell r="M3136" t="e">
            <v>#N/A</v>
          </cell>
          <cell r="N3136">
            <v>0</v>
          </cell>
          <cell r="O3136">
            <v>0</v>
          </cell>
        </row>
        <row r="3137">
          <cell r="B3137" t="str">
            <v>3590777</v>
          </cell>
          <cell r="C3137" t="str">
            <v>"PLATE HEAT EXCH TR-XL 2"" TYPE M"</v>
          </cell>
          <cell r="D3137" t="str">
            <v>Пластинчатый теплообменник TR-XL 2" TYPE M</v>
          </cell>
          <cell r="E3137" t="str">
            <v>"PLATE HEAT EXCH TR-XL 2"" TYPE M"</v>
          </cell>
          <cell r="F3137" t="str">
            <v>-</v>
          </cell>
          <cell r="G3137" t="str">
            <v>-</v>
          </cell>
          <cell r="H3137" t="e">
            <v>#N/A</v>
          </cell>
          <cell r="I3137">
            <v>1026.10753</v>
          </cell>
          <cell r="J3137">
            <v>0</v>
          </cell>
          <cell r="K3137">
            <v>0</v>
          </cell>
          <cell r="L3137">
            <v>0</v>
          </cell>
          <cell r="M3137" t="e">
            <v>#N/A</v>
          </cell>
          <cell r="N3137">
            <v>0</v>
          </cell>
          <cell r="O3137">
            <v>0</v>
          </cell>
        </row>
        <row r="3138">
          <cell r="B3138" t="str">
            <v>3590778</v>
          </cell>
          <cell r="C3138" t="str">
            <v>PLATE HEAT EXCH TR-XL NW80 TYPE L</v>
          </cell>
          <cell r="D3138" t="str">
            <v>Пластинчатый теплообменник TR-XL NW80 TYPE L</v>
          </cell>
          <cell r="E3138" t="str">
            <v>PLATE HEAT EXCH TR-XL NW80 TYPE L</v>
          </cell>
          <cell r="F3138" t="str">
            <v>-</v>
          </cell>
          <cell r="G3138" t="str">
            <v>-</v>
          </cell>
          <cell r="H3138" t="e">
            <v>#N/A</v>
          </cell>
          <cell r="I3138">
            <v>2527.4224900000004</v>
          </cell>
          <cell r="J3138">
            <v>0</v>
          </cell>
          <cell r="K3138">
            <v>0</v>
          </cell>
          <cell r="L3138">
            <v>0</v>
          </cell>
          <cell r="M3138" t="e">
            <v>#N/A</v>
          </cell>
          <cell r="N3138">
            <v>0</v>
          </cell>
          <cell r="O3138">
            <v>0</v>
          </cell>
        </row>
        <row r="3139">
          <cell r="B3139" t="str">
            <v>3590779</v>
          </cell>
          <cell r="C3139" t="str">
            <v>PLATE HEAT EXCH TR-XL NW80 TYPE XL</v>
          </cell>
          <cell r="D3139" t="str">
            <v>Пластинчатый теплообменник TR-XL NW80 TYPE XL</v>
          </cell>
          <cell r="E3139" t="str">
            <v>PLATE HEAT EXCH TR-XL NW80 TYPE XL</v>
          </cell>
          <cell r="F3139" t="str">
            <v>-</v>
          </cell>
          <cell r="G3139" t="str">
            <v>-</v>
          </cell>
          <cell r="H3139" t="e">
            <v>#N/A</v>
          </cell>
          <cell r="I3139">
            <v>2952.93534</v>
          </cell>
          <cell r="J3139">
            <v>0</v>
          </cell>
          <cell r="K3139">
            <v>0</v>
          </cell>
          <cell r="L3139">
            <v>0</v>
          </cell>
          <cell r="M3139" t="e">
            <v>#N/A</v>
          </cell>
          <cell r="N3139">
            <v>0</v>
          </cell>
          <cell r="O3139">
            <v>0</v>
          </cell>
        </row>
        <row r="3140">
          <cell r="B3140" t="str">
            <v>3590792</v>
          </cell>
          <cell r="C3140" t="str">
            <v>Набор для разборки TR-XXL SE190-ECO160-EVO170</v>
          </cell>
          <cell r="D3140" t="str">
            <v>Комплект разборки  TR-XXL SE190-ECO160-EVO170</v>
          </cell>
          <cell r="E3140" t="str">
            <v>DISASSEMB.KIT TR-XXL SE190-ECO160-EVO170</v>
          </cell>
          <cell r="F3140">
            <v>100.35535</v>
          </cell>
          <cell r="G3140">
            <v>86.96</v>
          </cell>
          <cell r="H3140">
            <v>78.220510000000004</v>
          </cell>
          <cell r="I3140">
            <v>72.491879999999995</v>
          </cell>
          <cell r="J3140">
            <v>73.241770000000002</v>
          </cell>
          <cell r="K3140">
            <v>12042.642</v>
          </cell>
          <cell r="L3140">
            <v>6087.2</v>
          </cell>
          <cell r="M3140">
            <v>6883.40488</v>
          </cell>
          <cell r="N3140">
            <v>0</v>
          </cell>
          <cell r="O3140">
            <v>0</v>
          </cell>
        </row>
        <row r="3141">
          <cell r="B3141" t="str">
            <v>3318636</v>
          </cell>
          <cell r="C3141" t="str">
            <v>Многофункциональное устройство</v>
          </cell>
          <cell r="D3141" t="str">
            <v>Многофункциональное устройство</v>
          </cell>
          <cell r="E3141" t="str">
            <v>MULTIFUNCTIONAL KIT</v>
          </cell>
          <cell r="F3141">
            <v>23.699010000000001</v>
          </cell>
          <cell r="G3141">
            <v>23.31</v>
          </cell>
          <cell r="H3141">
            <v>22.978580000000001</v>
          </cell>
          <cell r="I3141">
            <v>21.57217</v>
          </cell>
          <cell r="J3141">
            <v>21.57217</v>
          </cell>
          <cell r="K3141">
            <v>2843.8812000000003</v>
          </cell>
          <cell r="L3141">
            <v>1631.6999999999998</v>
          </cell>
          <cell r="M3141">
            <v>2022.1150400000001</v>
          </cell>
          <cell r="N3141">
            <v>0</v>
          </cell>
          <cell r="O3141">
            <v>8731.9007455680021</v>
          </cell>
        </row>
        <row r="3142">
          <cell r="B3142" t="str">
            <v>3318642</v>
          </cell>
          <cell r="C3142" t="str">
            <v>Интерфейс шины данных Thermowatt-Siemens</v>
          </cell>
          <cell r="D3142" t="str">
            <v>Интерфейс шины данных Thermowatt-Siemens</v>
          </cell>
          <cell r="E3142" t="str">
            <v>INTERFACCIA BUS CASCATA THW-SIEMENS</v>
          </cell>
          <cell r="F3142">
            <v>12.555200000000001</v>
          </cell>
          <cell r="G3142">
            <v>12.07</v>
          </cell>
          <cell r="H3142">
            <v>11.216699999999999</v>
          </cell>
          <cell r="I3142">
            <v>11.240500000000001</v>
          </cell>
          <cell r="J3142">
            <v>11.240500000000001</v>
          </cell>
          <cell r="K3142">
            <v>1506.624</v>
          </cell>
          <cell r="L3142">
            <v>844.9</v>
          </cell>
          <cell r="M3142">
            <v>987.06959999999992</v>
          </cell>
          <cell r="N3142">
            <v>0</v>
          </cell>
          <cell r="O3142">
            <v>4630.553425680002</v>
          </cell>
        </row>
        <row r="3143">
          <cell r="B3143" t="str">
            <v>3318649</v>
          </cell>
          <cell r="C3143" t="str">
            <v>CASCADE BUS INTERFACE THW-KS V.2</v>
          </cell>
          <cell r="D3143" t="str">
            <v>Электронный интерфейс CoCo 
Необходим для подключения к каскадному контроллеру Е8.5064 каждого настенного котла</v>
          </cell>
          <cell r="E3143" t="str">
            <v>CASCADE BUS INTERFACE THW-KS V.2</v>
          </cell>
          <cell r="F3143">
            <v>33.58746416666667</v>
          </cell>
          <cell r="G3143">
            <v>57.58</v>
          </cell>
          <cell r="H3143">
            <v>45.801087500000001</v>
          </cell>
          <cell r="I3143">
            <v>47.417596470588236</v>
          </cell>
          <cell r="J3143">
            <v>57.578510000000001</v>
          </cell>
          <cell r="K3143">
            <v>4030.4957000000004</v>
          </cell>
          <cell r="L3143">
            <v>4030.6</v>
          </cell>
          <cell r="M3143">
            <v>4030.4957000000004</v>
          </cell>
          <cell r="N3143">
            <v>0</v>
          </cell>
          <cell r="O3143">
            <v>22491.259496160008</v>
          </cell>
        </row>
        <row r="3144">
          <cell r="B3144" t="str">
            <v>3318884</v>
          </cell>
          <cell r="C3144" t="str">
            <v xml:space="preserve"> Ariston Net WI-FI + Sensys</v>
          </cell>
          <cell r="D3144" t="str">
            <v xml:space="preserve"> Ariston Net WI-FI модуль + Sensys</v>
          </cell>
          <cell r="E3144" t="str">
            <v xml:space="preserve"> Ariston Net WI-FI + Sensys</v>
          </cell>
          <cell r="F3144" t="str">
            <v>-</v>
          </cell>
          <cell r="G3144" t="str">
            <v>-</v>
          </cell>
          <cell r="H3144" t="e">
            <v>#N/A</v>
          </cell>
          <cell r="I3144">
            <v>0</v>
          </cell>
          <cell r="J3144">
            <v>124.92986999999999</v>
          </cell>
          <cell r="K3144">
            <v>0</v>
          </cell>
          <cell r="L3144">
            <v>0</v>
          </cell>
          <cell r="M3144" t="e">
            <v>#N/A</v>
          </cell>
          <cell r="N3144">
            <v>0</v>
          </cell>
          <cell r="O3144">
            <v>0</v>
          </cell>
        </row>
        <row r="3145">
          <cell r="B3145" t="str">
            <v>3318885</v>
          </cell>
          <cell r="C3145" t="str">
            <v>Ariston Wi-Fi + Room sensor</v>
          </cell>
          <cell r="D3145" t="str">
            <v>Ariston Wi-Fi модуль + Room sensor</v>
          </cell>
          <cell r="E3145" t="str">
            <v>ARISTON NET WIFI + ROOM SENSOR</v>
          </cell>
          <cell r="F3145" t="str">
            <v>-</v>
          </cell>
          <cell r="G3145" t="str">
            <v>-</v>
          </cell>
          <cell r="H3145" t="e">
            <v>#N/A</v>
          </cell>
          <cell r="I3145">
            <v>0</v>
          </cell>
          <cell r="J3145">
            <v>116.20115</v>
          </cell>
          <cell r="K3145">
            <v>0</v>
          </cell>
          <cell r="L3145">
            <v>0</v>
          </cell>
          <cell r="M3145" t="e">
            <v>#N/A</v>
          </cell>
          <cell r="N3145">
            <v>0</v>
          </cell>
          <cell r="O3145">
            <v>0</v>
          </cell>
        </row>
        <row r="3146">
          <cell r="B3146" t="str">
            <v>3318886</v>
          </cell>
          <cell r="C3146" t="str">
            <v>ARISTON NET GPRS модуль + SENSYS</v>
          </cell>
          <cell r="D3146" t="str">
            <v xml:space="preserve"> Ariston Net GPRS модуль + Sensys</v>
          </cell>
          <cell r="E3146" t="str">
            <v xml:space="preserve"> Ariston Net GPRS + Sensys</v>
          </cell>
          <cell r="F3146" t="str">
            <v>-</v>
          </cell>
          <cell r="G3146" t="str">
            <v>-</v>
          </cell>
          <cell r="H3146" t="e">
            <v>#N/A</v>
          </cell>
          <cell r="I3146">
            <v>0</v>
          </cell>
          <cell r="J3146">
            <v>135.12991</v>
          </cell>
          <cell r="K3146">
            <v>0</v>
          </cell>
          <cell r="L3146">
            <v>0</v>
          </cell>
          <cell r="M3146" t="e">
            <v>#N/A</v>
          </cell>
          <cell r="N3146">
            <v>0</v>
          </cell>
          <cell r="O3146">
            <v>0</v>
          </cell>
        </row>
        <row r="3147">
          <cell r="B3147" t="str">
            <v>3318887</v>
          </cell>
          <cell r="C3147" t="str">
            <v>ARISTON NET GPRS модуль + ROOM SENSOR</v>
          </cell>
          <cell r="D3147" t="str">
            <v>Ariston GPRS модуль + Room sensor</v>
          </cell>
          <cell r="E3147" t="str">
            <v>ARISTON NET GPRS + ROOM SENSOR</v>
          </cell>
          <cell r="F3147" t="str">
            <v>-</v>
          </cell>
          <cell r="G3147" t="str">
            <v>-</v>
          </cell>
          <cell r="H3147" t="e">
            <v>#N/A</v>
          </cell>
          <cell r="I3147">
            <v>0</v>
          </cell>
          <cell r="J3147">
            <v>126.40119</v>
          </cell>
          <cell r="K3147">
            <v>0</v>
          </cell>
          <cell r="L3147">
            <v>0</v>
          </cell>
          <cell r="M3147" t="e">
            <v>#N/A</v>
          </cell>
          <cell r="N3147">
            <v>0</v>
          </cell>
          <cell r="O3147">
            <v>0</v>
          </cell>
        </row>
        <row r="3148">
          <cell r="B3148" t="str">
            <v>3318991</v>
          </cell>
          <cell r="C3148" t="str">
            <v>ARISTON NET WI-FI модуль + SENSYS</v>
          </cell>
          <cell r="D3148" t="str">
            <v xml:space="preserve">ARISTON NET Wi-Fi модуль + SENSYS </v>
          </cell>
          <cell r="E3148" t="str">
            <v xml:space="preserve">ARISTON NET LIGHT GATEWAY + SENSYS </v>
          </cell>
          <cell r="F3148" t="str">
            <v>-</v>
          </cell>
          <cell r="G3148" t="str">
            <v>-</v>
          </cell>
          <cell r="H3148" t="e">
            <v>#N/A</v>
          </cell>
          <cell r="I3148">
            <v>0</v>
          </cell>
          <cell r="J3148">
            <v>50.733789999999999</v>
          </cell>
          <cell r="K3148">
            <v>0</v>
          </cell>
          <cell r="L3148">
            <v>0</v>
          </cell>
          <cell r="M3148" t="e">
            <v>#N/A</v>
          </cell>
          <cell r="N3148">
            <v>0</v>
          </cell>
          <cell r="O3148">
            <v>23765.228323200005</v>
          </cell>
        </row>
        <row r="3149">
          <cell r="B3149" t="str">
            <v>3318991-SP</v>
          </cell>
          <cell r="C3149" t="str">
            <v>КОМПЛЕКТ SENSYS NET (Wi-Fi + Sensys)</v>
          </cell>
          <cell r="D3149" t="str">
            <v xml:space="preserve">ARISTON NET Wi-Fi модуль + SENSYS </v>
          </cell>
          <cell r="E3149" t="str">
            <v xml:space="preserve">ARISTON NET LIGHT GATEWAY + SENSYS </v>
          </cell>
          <cell r="F3149" t="str">
            <v>-</v>
          </cell>
          <cell r="G3149" t="str">
            <v>-</v>
          </cell>
          <cell r="H3149" t="e">
            <v>#N/A</v>
          </cell>
          <cell r="I3149">
            <v>0</v>
          </cell>
          <cell r="J3149">
            <v>50.733789999999999</v>
          </cell>
          <cell r="K3149">
            <v>0</v>
          </cell>
          <cell r="L3149">
            <v>0</v>
          </cell>
          <cell r="M3149" t="e">
            <v>#N/A</v>
          </cell>
          <cell r="N3149">
            <v>0</v>
          </cell>
          <cell r="O3149">
            <v>0</v>
          </cell>
        </row>
        <row r="3150">
          <cell r="B3150" t="str">
            <v>3590802</v>
          </cell>
          <cell r="C3150" t="str">
            <v>ROOM FAN + EXT. GAS VALVE TR-XXL</v>
          </cell>
          <cell r="D3150" t="str">
            <v>ROOM FAN + EXT. GAS VALVE TR-XXL</v>
          </cell>
          <cell r="E3150" t="str">
            <v>ROOM FAN + EXT. GAS VALVE TR-XXL</v>
          </cell>
          <cell r="F3150">
            <v>94.801220000000001</v>
          </cell>
          <cell r="G3150">
            <v>100.49</v>
          </cell>
          <cell r="H3150">
            <v>74.247939999999986</v>
          </cell>
          <cell r="I3150">
            <v>51.570709999999998</v>
          </cell>
          <cell r="J3150">
            <v>62.332989999999995</v>
          </cell>
          <cell r="K3150">
            <v>11376.1464</v>
          </cell>
          <cell r="L3150">
            <v>7034.2999999999993</v>
          </cell>
          <cell r="M3150">
            <v>6533.8187199999993</v>
          </cell>
          <cell r="N3150">
            <v>0</v>
          </cell>
          <cell r="O3150">
            <v>0</v>
          </cell>
        </row>
        <row r="3151">
          <cell r="B3151" t="str">
            <v>3319091</v>
          </cell>
          <cell r="C3151" t="str">
            <v>WIRELESS EXTERNAL SENSOR EU</v>
          </cell>
          <cell r="D3151" t="str">
            <v>WIRELESS EXTERNAL SENSOR EU</v>
          </cell>
          <cell r="E3151" t="str">
            <v>WIRELESS EXTERNAL SENSOR EU</v>
          </cell>
          <cell r="F3151">
            <v>26.085910000000002</v>
          </cell>
          <cell r="G3151" t="str">
            <v>-</v>
          </cell>
          <cell r="H3151" t="e">
            <v>#N/A</v>
          </cell>
          <cell r="I3151">
            <v>0</v>
          </cell>
          <cell r="J3151">
            <v>24.663910000000001</v>
          </cell>
          <cell r="K3151">
            <v>3130.3092000000001</v>
          </cell>
          <cell r="L3151">
            <v>0</v>
          </cell>
          <cell r="M3151" t="e">
            <v>#N/A</v>
          </cell>
          <cell r="N3151">
            <v>0</v>
          </cell>
          <cell r="O3151">
            <v>0</v>
          </cell>
        </row>
        <row r="3152">
          <cell r="B3152" t="str">
            <v>3319116</v>
          </cell>
          <cell r="C3152" t="str">
            <v>Комнатный датчик CUBE</v>
          </cell>
          <cell r="D3152" t="str">
            <v>CUBE ROOM SENSOR WIRED</v>
          </cell>
          <cell r="E3152" t="str">
            <v>CUBE ROOM SENSOR WIRED</v>
          </cell>
          <cell r="F3152">
            <v>24.273239999999998</v>
          </cell>
          <cell r="G3152">
            <v>23.21</v>
          </cell>
          <cell r="H3152">
            <v>24.914349999999999</v>
          </cell>
          <cell r="I3152">
            <v>23.366810000000001</v>
          </cell>
          <cell r="J3152">
            <v>23.366810000000001</v>
          </cell>
          <cell r="K3152">
            <v>2912.7887999999998</v>
          </cell>
          <cell r="L3152">
            <v>1624.7</v>
          </cell>
          <cell r="M3152">
            <v>2192.4627999999998</v>
          </cell>
          <cell r="N3152">
            <v>0</v>
          </cell>
          <cell r="O3152">
            <v>6085.870216608002</v>
          </cell>
        </row>
        <row r="3153">
          <cell r="B3153" t="str">
            <v>3319117</v>
          </cell>
          <cell r="C3153" t="str">
            <v>ZONE CONTROL EVO WIRED</v>
          </cell>
          <cell r="D3153" t="str">
            <v>ZONE CONTROL EVO WIRED</v>
          </cell>
          <cell r="E3153" t="str">
            <v>ZONE CONTROL EVO WIRED</v>
          </cell>
          <cell r="F3153" t="str">
            <v>-</v>
          </cell>
          <cell r="G3153" t="str">
            <v>-</v>
          </cell>
          <cell r="H3153" t="str">
            <v>-</v>
          </cell>
          <cell r="I3153">
            <v>0</v>
          </cell>
          <cell r="J3153">
            <v>23.366859999999999</v>
          </cell>
          <cell r="K3153">
            <v>0</v>
          </cell>
          <cell r="L3153">
            <v>0</v>
          </cell>
          <cell r="M3153">
            <v>0</v>
          </cell>
          <cell r="N3153">
            <v>0</v>
          </cell>
          <cell r="O3153">
            <v>0</v>
          </cell>
        </row>
        <row r="3154">
          <cell r="B3154" t="str">
            <v>3319118</v>
          </cell>
          <cell r="C3154" t="str">
            <v>CUBE ROOM SENSOR WIRELESS EU</v>
          </cell>
          <cell r="D3154" t="str">
            <v>CUBE ROOM SENSOR WIRELESS EU</v>
          </cell>
          <cell r="E3154" t="str">
            <v>CUBE ROOM SENSOR WIRELESS EU</v>
          </cell>
          <cell r="F3154">
            <v>29.758969999999998</v>
          </cell>
          <cell r="G3154" t="str">
            <v>-</v>
          </cell>
          <cell r="H3154" t="str">
            <v>-</v>
          </cell>
          <cell r="I3154">
            <v>0</v>
          </cell>
          <cell r="J3154">
            <v>28.62593</v>
          </cell>
          <cell r="K3154">
            <v>3571.0763999999999</v>
          </cell>
          <cell r="L3154">
            <v>0</v>
          </cell>
          <cell r="M3154">
            <v>0</v>
          </cell>
          <cell r="N3154">
            <v>0</v>
          </cell>
          <cell r="O3154">
            <v>0</v>
          </cell>
        </row>
        <row r="3155">
          <cell r="B3155" t="str">
            <v>3319120</v>
          </cell>
          <cell r="C3155" t="str">
            <v>WIRELESS - EBUS2 GATEWAY</v>
          </cell>
          <cell r="D3155" t="str">
            <v>WIRELESS - EBUS2 GATEWAY EU</v>
          </cell>
          <cell r="E3155" t="str">
            <v>WIRELESS - EBUS2 GATEWAY EU</v>
          </cell>
          <cell r="F3155" t="str">
            <v>-</v>
          </cell>
          <cell r="G3155" t="str">
            <v>-</v>
          </cell>
          <cell r="H3155" t="str">
            <v>-</v>
          </cell>
          <cell r="I3155">
            <v>0</v>
          </cell>
          <cell r="J3155">
            <v>30.231390000000001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0</v>
          </cell>
        </row>
        <row r="3156">
          <cell r="B3156" t="str">
            <v>3319121</v>
          </cell>
          <cell r="C3156" t="str">
            <v>KIT MULTI-ZONE WIRELESS 6 OUPUTS EU</v>
          </cell>
          <cell r="D3156" t="str">
            <v>KIT MULTI-ZONE WIRELESS 6 OUPUTS EU</v>
          </cell>
          <cell r="E3156" t="str">
            <v>KIT MULTI-ZONE WIRELESS 6 OUPUTS EU</v>
          </cell>
          <cell r="F3156" t="str">
            <v>-</v>
          </cell>
          <cell r="G3156" t="str">
            <v>-</v>
          </cell>
          <cell r="H3156" t="str">
            <v>-</v>
          </cell>
          <cell r="I3156">
            <v>0</v>
          </cell>
          <cell r="J3156">
            <v>74.630520000000004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</row>
        <row r="3157">
          <cell r="B3157" t="str">
            <v>3319122</v>
          </cell>
          <cell r="C3157" t="str">
            <v>KIT MULTI-ZONE WIRELESS 2 OUPUTS EU</v>
          </cell>
          <cell r="D3157" t="str">
            <v>KIT MULTI-ZONE WIRELESS 2 OUPUTS EU</v>
          </cell>
          <cell r="E3157" t="str">
            <v>KIT MULTI-ZONE WIRELESS 2 OUPUTS EU</v>
          </cell>
          <cell r="F3157" t="str">
            <v>-</v>
          </cell>
          <cell r="G3157" t="str">
            <v>-</v>
          </cell>
          <cell r="H3157" t="str">
            <v>-</v>
          </cell>
          <cell r="I3157">
            <v>0</v>
          </cell>
          <cell r="J3157">
            <v>29.01427</v>
          </cell>
          <cell r="K3157">
            <v>0</v>
          </cell>
          <cell r="L3157">
            <v>0</v>
          </cell>
          <cell r="M3157">
            <v>0</v>
          </cell>
          <cell r="N3157">
            <v>0</v>
          </cell>
          <cell r="O3157">
            <v>0</v>
          </cell>
        </row>
        <row r="3158">
          <cell r="B3158" t="str">
            <v>3319126</v>
          </cell>
          <cell r="C3158" t="str">
            <v>Комнатный датчик CUBE S NET</v>
          </cell>
          <cell r="D3158" t="str">
            <v>CUBE S NET</v>
          </cell>
          <cell r="E3158" t="str">
            <v>CUBE S NET</v>
          </cell>
          <cell r="F3158">
            <v>65.730879999999999</v>
          </cell>
          <cell r="G3158">
            <v>65.73</v>
          </cell>
          <cell r="H3158">
            <v>65.730880000000013</v>
          </cell>
          <cell r="I3158">
            <v>62.010259999999995</v>
          </cell>
          <cell r="J3158">
            <v>62.010260000000002</v>
          </cell>
          <cell r="K3158">
            <v>7887.7055999999993</v>
          </cell>
          <cell r="L3158">
            <v>4601.1000000000004</v>
          </cell>
          <cell r="M3158">
            <v>5784.3174400000007</v>
          </cell>
          <cell r="N3158">
            <v>0</v>
          </cell>
          <cell r="O3158">
            <v>20242.133546544006</v>
          </cell>
        </row>
        <row r="3159">
          <cell r="B3159" t="str">
            <v>3319130</v>
          </cell>
          <cell r="C3159" t="str">
            <v>KIT MULTI-ZONE WIRED 2 OUPUTS</v>
          </cell>
          <cell r="D3159" t="str">
            <v>KIT MULTI-ZONE WIRED 2 OUPUTS</v>
          </cell>
          <cell r="E3159" t="str">
            <v>KIT MULTI-ZONE WIRED 2 OUPUTS</v>
          </cell>
          <cell r="F3159" t="str">
            <v>-</v>
          </cell>
          <cell r="G3159" t="str">
            <v>-</v>
          </cell>
          <cell r="H3159" t="e">
            <v>#N/A</v>
          </cell>
          <cell r="I3159">
            <v>0</v>
          </cell>
          <cell r="J3159">
            <v>20.561810000000001</v>
          </cell>
          <cell r="K3159">
            <v>0</v>
          </cell>
          <cell r="L3159">
            <v>0</v>
          </cell>
          <cell r="M3159" t="e">
            <v>#N/A</v>
          </cell>
          <cell r="N3159">
            <v>0</v>
          </cell>
          <cell r="O3159">
            <v>0</v>
          </cell>
        </row>
        <row r="3160">
          <cell r="B3160" t="str">
            <v>3590812</v>
          </cell>
          <cell r="C3160" t="str">
            <v>Реле максимального давления газа TRIGON XXL</v>
          </cell>
          <cell r="D3160" t="str">
            <v>Реле максимального давления газа TRIGON XXL</v>
          </cell>
          <cell r="E3160" t="str">
            <v>MAX GAS PRESSURE SWITCH TRIGON XXL</v>
          </cell>
          <cell r="F3160">
            <v>60.029689999999995</v>
          </cell>
          <cell r="G3160">
            <v>68.680000000000007</v>
          </cell>
          <cell r="H3160">
            <v>43.18479</v>
          </cell>
          <cell r="I3160">
            <v>40.718519999999998</v>
          </cell>
          <cell r="J3160">
            <v>46.051459999999999</v>
          </cell>
          <cell r="K3160">
            <v>7203.5627999999997</v>
          </cell>
          <cell r="L3160">
            <v>4807.6000000000004</v>
          </cell>
          <cell r="M3160">
            <v>3800.26152</v>
          </cell>
          <cell r="N3160">
            <v>0</v>
          </cell>
          <cell r="O3160">
            <v>0</v>
          </cell>
        </row>
        <row r="3161">
          <cell r="B3161" t="str">
            <v>3319476</v>
          </cell>
          <cell r="C3161" t="str">
            <v>Комнатный датчик CUBE S NET белый</v>
          </cell>
          <cell r="D3161" t="str">
            <v>CUBE S NET white</v>
          </cell>
          <cell r="E3161" t="str">
            <v>CUBE S NET white</v>
          </cell>
          <cell r="F3161">
            <v>65.730879999999999</v>
          </cell>
          <cell r="G3161">
            <v>65.73</v>
          </cell>
          <cell r="H3161">
            <v>65.730880000000013</v>
          </cell>
          <cell r="I3161">
            <v>62.010259999999995</v>
          </cell>
          <cell r="J3161">
            <v>62.010260000000002</v>
          </cell>
          <cell r="K3161">
            <v>7887.7055999999993</v>
          </cell>
          <cell r="L3161">
            <v>4601.1000000000004</v>
          </cell>
          <cell r="M3161">
            <v>5784.3174400000007</v>
          </cell>
          <cell r="N3161">
            <v>0</v>
          </cell>
          <cell r="O3161">
            <v>20242.133546544006</v>
          </cell>
        </row>
        <row r="3162">
          <cell r="B3162" t="str">
            <v>3319477</v>
          </cell>
          <cell r="C3162" t="str">
            <v>Комнатный датчик CUBE белый</v>
          </cell>
          <cell r="D3162" t="str">
            <v>CUBE wired white</v>
          </cell>
          <cell r="E3162" t="str">
            <v>CUBE WIRED  WHITE</v>
          </cell>
          <cell r="F3162">
            <v>24.215869999999999</v>
          </cell>
          <cell r="G3162">
            <v>23.05</v>
          </cell>
          <cell r="H3162">
            <v>24.830240000000003</v>
          </cell>
          <cell r="I3162">
            <v>23.43214</v>
          </cell>
          <cell r="J3162">
            <v>23.43214</v>
          </cell>
          <cell r="K3162">
            <v>2905.9043999999999</v>
          </cell>
          <cell r="L3162">
            <v>1613.5</v>
          </cell>
          <cell r="M3162">
            <v>2185.0611200000003</v>
          </cell>
          <cell r="N3162">
            <v>0</v>
          </cell>
          <cell r="O3162">
            <v>6085.870216608002</v>
          </cell>
        </row>
        <row r="3163">
          <cell r="B3163" t="str">
            <v>3590105</v>
          </cell>
          <cell r="C3163" t="str">
            <v>Каскадная автоматика ККМ8 в сборе</v>
          </cell>
          <cell r="D3163" t="str">
            <v>MANAGER CASCATA KKM</v>
          </cell>
          <cell r="E3163" t="str">
            <v>MANAGER CASCATA KKM</v>
          </cell>
          <cell r="F3163">
            <v>410.07973999999996</v>
          </cell>
          <cell r="G3163">
            <v>410.08</v>
          </cell>
          <cell r="H3163">
            <v>366.76382000000001</v>
          </cell>
          <cell r="I3163">
            <v>356.96469999999999</v>
          </cell>
          <cell r="J3163">
            <v>356.55658000000005</v>
          </cell>
          <cell r="K3163">
            <v>49209.568799999994</v>
          </cell>
          <cell r="L3163">
            <v>28705.599999999999</v>
          </cell>
          <cell r="M3163">
            <v>32275.21616</v>
          </cell>
          <cell r="N3163">
            <v>0</v>
          </cell>
          <cell r="O3163">
            <v>0</v>
          </cell>
        </row>
        <row r="3164">
          <cell r="B3164" t="str">
            <v>3590817</v>
          </cell>
          <cell r="C3164" t="str">
            <v xml:space="preserve">Набор для разборки TR-XXL EVO200 </v>
          </cell>
          <cell r="D3164" t="str">
            <v>Комплект прокладок для повторной сборки TR-XXL EVO200</v>
          </cell>
          <cell r="E3164" t="str">
            <v>DISASSEMB.KIT TR-XXL EVO200</v>
          </cell>
          <cell r="F3164">
            <v>115.85427</v>
          </cell>
          <cell r="G3164">
            <v>100.95</v>
          </cell>
          <cell r="H3164">
            <v>91.125619999999998</v>
          </cell>
          <cell r="I3164">
            <v>83.758070000000004</v>
          </cell>
          <cell r="J3164">
            <v>83.912100000000009</v>
          </cell>
          <cell r="K3164">
            <v>13902.5124</v>
          </cell>
          <cell r="L3164">
            <v>7066.5</v>
          </cell>
          <cell r="M3164">
            <v>8019.0545599999996</v>
          </cell>
          <cell r="N3164">
            <v>0</v>
          </cell>
          <cell r="O3164">
            <v>0</v>
          </cell>
        </row>
        <row r="3165">
          <cell r="B3165" t="str">
            <v>3590818</v>
          </cell>
          <cell r="C3165" t="str">
            <v>Адаптер для внешнего забора воздуха TR-XXL EVO 2MW</v>
          </cell>
          <cell r="D3165" t="str">
            <v>ROOM SEALED KIT TR-XXL EVO 2MW</v>
          </cell>
          <cell r="E3165" t="str">
            <v>ROOM SEALED KIT TR-XXL EVO 2MW</v>
          </cell>
          <cell r="F3165">
            <v>174.61106999999998</v>
          </cell>
          <cell r="G3165">
            <v>168.49</v>
          </cell>
          <cell r="H3165">
            <v>157.30193</v>
          </cell>
          <cell r="I3165">
            <v>134.28646000000001</v>
          </cell>
          <cell r="J3165">
            <v>123.44467</v>
          </cell>
          <cell r="K3165">
            <v>20953.328399999999</v>
          </cell>
          <cell r="L3165">
            <v>11794.300000000001</v>
          </cell>
          <cell r="M3165">
            <v>13842.56984</v>
          </cell>
          <cell r="N3165">
            <v>0</v>
          </cell>
          <cell r="O3165">
            <v>0</v>
          </cell>
        </row>
        <row r="3166">
          <cell r="B3166" t="str">
            <v>3603528</v>
          </cell>
          <cell r="C3166" t="str">
            <v>NUOS EVO SPLIT 200 внешний блок</v>
          </cell>
          <cell r="D3166" t="str">
            <v>NUOS SPLIT EXT UNIT 0811  Внешний блок</v>
          </cell>
          <cell r="E3166" t="str">
            <v>NUOS SPLIT EXT UNIT 0811</v>
          </cell>
          <cell r="F3166">
            <v>238.39259000000001</v>
          </cell>
          <cell r="G3166">
            <v>269.49</v>
          </cell>
          <cell r="H3166">
            <v>238.39259000000001</v>
          </cell>
          <cell r="I3166">
            <v>232.43277</v>
          </cell>
          <cell r="J3166">
            <v>232.43276999999998</v>
          </cell>
          <cell r="K3166">
            <v>28607.110800000002</v>
          </cell>
          <cell r="L3166">
            <v>18864.3</v>
          </cell>
          <cell r="M3166">
            <v>20978.547920000001</v>
          </cell>
          <cell r="N3166">
            <v>0</v>
          </cell>
          <cell r="O3166">
            <v>0</v>
          </cell>
        </row>
        <row r="3167">
          <cell r="B3167" t="str">
            <v>3603533</v>
          </cell>
          <cell r="C3167" t="str">
            <v>NUOS EVO SPLIT 80 Водонагреватель</v>
          </cell>
          <cell r="D3167" t="str">
            <v>NUOS SPLIT TANK 80 WH водонагреватель</v>
          </cell>
          <cell r="E3167" t="str">
            <v>NUOS SPLIT TANK 80 WH</v>
          </cell>
          <cell r="F3167" t="str">
            <v>-</v>
          </cell>
          <cell r="G3167" t="str">
            <v>-</v>
          </cell>
          <cell r="H3167" t="e">
            <v>#N/A</v>
          </cell>
          <cell r="I3167">
            <v>0</v>
          </cell>
          <cell r="J3167">
            <v>136.86160000000001</v>
          </cell>
          <cell r="K3167">
            <v>0</v>
          </cell>
          <cell r="L3167">
            <v>0</v>
          </cell>
          <cell r="M3167" t="e">
            <v>#N/A</v>
          </cell>
          <cell r="N3167">
            <v>0</v>
          </cell>
          <cell r="O3167">
            <v>0</v>
          </cell>
        </row>
        <row r="3168">
          <cell r="B3168" t="str">
            <v>3603535</v>
          </cell>
          <cell r="C3168" t="str">
            <v>NUOS EVO SPLIT 110 бак</v>
          </cell>
          <cell r="D3168" t="str">
            <v>NUOS SPLIT TANK 110 WH водонагреватель</v>
          </cell>
          <cell r="E3168" t="str">
            <v>NUOS SPLIT TANK 110 WH</v>
          </cell>
          <cell r="F3168">
            <v>103.13259733333332</v>
          </cell>
          <cell r="G3168">
            <v>176.8</v>
          </cell>
          <cell r="H3168">
            <v>140.63535999999999</v>
          </cell>
          <cell r="I3168">
            <v>137.11948000000001</v>
          </cell>
          <cell r="J3168">
            <v>137.11948000000001</v>
          </cell>
          <cell r="K3168">
            <v>12375.911679999999</v>
          </cell>
          <cell r="L3168">
            <v>12376</v>
          </cell>
          <cell r="M3168">
            <v>12375.911679999999</v>
          </cell>
          <cell r="N3168">
            <v>0</v>
          </cell>
          <cell r="O3168">
            <v>0</v>
          </cell>
        </row>
        <row r="3169">
          <cell r="B3169" t="str">
            <v>3603536</v>
          </cell>
          <cell r="C3169" t="str">
            <v>NUOS EVO SPLIT 110 внешний блок</v>
          </cell>
          <cell r="D3169" t="str">
            <v>NUOS SPLIT EXTERNAL UNIT 0511 Внешний блок</v>
          </cell>
          <cell r="E3169" t="str">
            <v>NUOS SPLIT EXTERNAL UNIT 0511</v>
          </cell>
          <cell r="F3169">
            <v>192.62423000000001</v>
          </cell>
          <cell r="G3169">
            <v>217.75</v>
          </cell>
          <cell r="H3169">
            <v>192.62422999999998</v>
          </cell>
          <cell r="I3169">
            <v>187.80863000000002</v>
          </cell>
          <cell r="J3169">
            <v>187.80862999999999</v>
          </cell>
          <cell r="K3169">
            <v>23114.907600000002</v>
          </cell>
          <cell r="L3169">
            <v>15242.5</v>
          </cell>
          <cell r="M3169">
            <v>16950.932239999998</v>
          </cell>
          <cell r="N3169">
            <v>0</v>
          </cell>
          <cell r="O3169">
            <v>0</v>
          </cell>
        </row>
        <row r="3170">
          <cell r="B3170" t="str">
            <v>3603543</v>
          </cell>
          <cell r="C3170" t="str">
            <v>NUOS EVO 80 тепловой насос</v>
          </cell>
          <cell r="D3170" t="str">
            <v>NUOS EVO 80 тепловой насос бытовой, моноблочный, повышенной эффективности</v>
          </cell>
          <cell r="E3170" t="str">
            <v>NUOS EVO 80 WH</v>
          </cell>
          <cell r="F3170">
            <v>306.76021000000003</v>
          </cell>
          <cell r="G3170">
            <v>346.77</v>
          </cell>
          <cell r="H3170">
            <v>306.76020999999997</v>
          </cell>
          <cell r="I3170">
            <v>299.09120000000001</v>
          </cell>
          <cell r="J3170">
            <v>299.09120000000001</v>
          </cell>
          <cell r="K3170">
            <v>36811.225200000001</v>
          </cell>
          <cell r="L3170">
            <v>24273.899999999998</v>
          </cell>
          <cell r="M3170">
            <v>26994.89848</v>
          </cell>
          <cell r="N3170">
            <v>0</v>
          </cell>
          <cell r="O3170">
            <v>0</v>
          </cell>
        </row>
        <row r="3171">
          <cell r="B3171" t="str">
            <v>3603545</v>
          </cell>
          <cell r="C3171" t="str">
            <v>NUOS EVO 110 тепловой насос</v>
          </cell>
          <cell r="D3171" t="str">
            <v>NUOS EVO 110 тепловой насос бытовой, моноблочный, повышенной эффективности</v>
          </cell>
          <cell r="E3171" t="str">
            <v>NUOS EVO 110 WH</v>
          </cell>
          <cell r="F3171">
            <v>230.53994333333333</v>
          </cell>
          <cell r="G3171">
            <v>395.21</v>
          </cell>
          <cell r="H3171">
            <v>314.37265000000002</v>
          </cell>
          <cell r="I3171">
            <v>306.51333999999997</v>
          </cell>
          <cell r="J3171">
            <v>306.51334000000003</v>
          </cell>
          <cell r="K3171">
            <v>27664.7932</v>
          </cell>
          <cell r="L3171">
            <v>27664.699999999997</v>
          </cell>
          <cell r="M3171">
            <v>27664.7932</v>
          </cell>
          <cell r="N3171">
            <v>0</v>
          </cell>
          <cell r="O3171">
            <v>0</v>
          </cell>
        </row>
        <row r="3172">
          <cell r="B3172" t="str">
            <v>3603546</v>
          </cell>
          <cell r="C3172" t="str">
            <v>NUOS EVO SPLIT 80 тепловой насос</v>
          </cell>
          <cell r="D3172" t="str">
            <v>NUOS EVO SPLIT 80 тепловой насос бытовой, сплит-система, повышенной эффективности</v>
          </cell>
          <cell r="E3172" t="str">
            <v>NUOS SPLIT 80 WH</v>
          </cell>
          <cell r="F3172" t="str">
            <v>-</v>
          </cell>
          <cell r="G3172" t="str">
            <v>-</v>
          </cell>
          <cell r="H3172" t="e">
            <v>#N/A</v>
          </cell>
          <cell r="I3172">
            <v>0</v>
          </cell>
          <cell r="J3172">
            <v>324.67023</v>
          </cell>
          <cell r="K3172">
            <v>0</v>
          </cell>
          <cell r="L3172">
            <v>0</v>
          </cell>
          <cell r="M3172" t="e">
            <v>#N/A</v>
          </cell>
          <cell r="N3172">
            <v>0</v>
          </cell>
          <cell r="O3172">
            <v>0</v>
          </cell>
        </row>
        <row r="3173">
          <cell r="B3173" t="str">
            <v>3603547</v>
          </cell>
          <cell r="C3173" t="str">
            <v>NUOS EVO SPLIT 110 тепловой насос</v>
          </cell>
          <cell r="D3173" t="str">
            <v>NUOS EVO SPLIT 110 тепловой насос бытовой, сплит-система, повышенной эффективности</v>
          </cell>
          <cell r="E3173" t="str">
            <v>NUOS SPLIT 110  WH</v>
          </cell>
          <cell r="F3173" t="str">
            <v>-</v>
          </cell>
          <cell r="G3173" t="str">
            <v>-</v>
          </cell>
          <cell r="H3173" t="e">
            <v>#N/A</v>
          </cell>
          <cell r="I3173">
            <v>0</v>
          </cell>
          <cell r="J3173">
            <v>324.92811</v>
          </cell>
          <cell r="K3173">
            <v>0</v>
          </cell>
          <cell r="L3173">
            <v>0</v>
          </cell>
          <cell r="M3173" t="e">
            <v>#N/A</v>
          </cell>
          <cell r="N3173">
            <v>0</v>
          </cell>
          <cell r="O3173">
            <v>0</v>
          </cell>
        </row>
        <row r="3174">
          <cell r="B3174" t="str">
            <v>3605055</v>
          </cell>
          <cell r="C3174" t="str">
            <v>AM 50SH2.0 Ei3 FE</v>
          </cell>
          <cell r="D3174" t="str">
            <v>AM 50SH2.0 Ei3 FE</v>
          </cell>
          <cell r="E3174" t="str">
            <v>AM 50SH2.0 Ei3 FE</v>
          </cell>
          <cell r="F3174">
            <v>21.983166666666666</v>
          </cell>
          <cell r="G3174">
            <v>37.69</v>
          </cell>
          <cell r="H3174">
            <v>29.977045454545454</v>
          </cell>
          <cell r="I3174">
            <v>31.035058823529411</v>
          </cell>
          <cell r="J3174">
            <v>0</v>
          </cell>
          <cell r="K3174">
            <v>2637.98</v>
          </cell>
          <cell r="L3174">
            <v>2638.2999999999997</v>
          </cell>
          <cell r="M3174">
            <v>2637.98</v>
          </cell>
          <cell r="N3174">
            <v>0</v>
          </cell>
          <cell r="O3174">
            <v>0</v>
          </cell>
        </row>
        <row r="3175">
          <cell r="B3175" t="str">
            <v>3605056</v>
          </cell>
          <cell r="C3175" t="str">
            <v>AM 60SH2.0 Ei3 FE</v>
          </cell>
          <cell r="D3175" t="str">
            <v>AM 60SH2.0 Ei3 FE</v>
          </cell>
          <cell r="E3175" t="str">
            <v>AM 60SH2.0 Ei3 FE</v>
          </cell>
          <cell r="F3175">
            <v>21.409107500000001</v>
          </cell>
          <cell r="G3175">
            <v>36.700000000000003</v>
          </cell>
          <cell r="H3175">
            <v>29.1942375</v>
          </cell>
          <cell r="I3175">
            <v>30.224622352941179</v>
          </cell>
          <cell r="J3175">
            <v>0</v>
          </cell>
          <cell r="K3175">
            <v>2569.0929000000001</v>
          </cell>
          <cell r="L3175">
            <v>2569</v>
          </cell>
          <cell r="M3175">
            <v>2569.0929000000001</v>
          </cell>
          <cell r="N3175">
            <v>0</v>
          </cell>
          <cell r="O3175">
            <v>0</v>
          </cell>
        </row>
        <row r="3176">
          <cell r="B3176" t="str">
            <v>3605057</v>
          </cell>
          <cell r="C3176" t="str">
            <v>SHT30V</v>
          </cell>
          <cell r="D3176" t="str">
            <v>SHT30V</v>
          </cell>
          <cell r="E3176" t="str">
            <v>SHT30V</v>
          </cell>
          <cell r="F3176">
            <v>25.777389083333333</v>
          </cell>
          <cell r="G3176">
            <v>44.19</v>
          </cell>
          <cell r="H3176">
            <v>35.150985113636359</v>
          </cell>
          <cell r="I3176">
            <v>36.39160811764706</v>
          </cell>
          <cell r="J3176">
            <v>0</v>
          </cell>
          <cell r="K3176">
            <v>3093.2866899999999</v>
          </cell>
          <cell r="L3176">
            <v>3093.2999999999997</v>
          </cell>
          <cell r="M3176">
            <v>3093.2866899999999</v>
          </cell>
          <cell r="N3176">
            <v>0</v>
          </cell>
          <cell r="O3176">
            <v>0</v>
          </cell>
        </row>
        <row r="3177">
          <cell r="B3177" t="str">
            <v>3605058</v>
          </cell>
          <cell r="C3177" t="str">
            <v>SHT50V</v>
          </cell>
          <cell r="D3177" t="str">
            <v>SHT50V</v>
          </cell>
          <cell r="E3177" t="str">
            <v>SHT50V</v>
          </cell>
          <cell r="F3177">
            <v>31.08925</v>
          </cell>
          <cell r="G3177">
            <v>53.3</v>
          </cell>
          <cell r="H3177">
            <v>42.394431818181822</v>
          </cell>
          <cell r="I3177">
            <v>43.89070588235294</v>
          </cell>
          <cell r="J3177">
            <v>0</v>
          </cell>
          <cell r="K3177">
            <v>3730.71</v>
          </cell>
          <cell r="L3177">
            <v>3731</v>
          </cell>
          <cell r="M3177">
            <v>3730.71</v>
          </cell>
          <cell r="N3177">
            <v>0</v>
          </cell>
          <cell r="O3177">
            <v>0</v>
          </cell>
        </row>
        <row r="3178">
          <cell r="B3178" t="str">
            <v>3605059</v>
          </cell>
          <cell r="C3178" t="str">
            <v>SHT80V водонагреватель</v>
          </cell>
          <cell r="D3178" t="str">
            <v>SHT80V водонагреватель</v>
          </cell>
          <cell r="E3178" t="str">
            <v>SHT80V</v>
          </cell>
          <cell r="F3178">
            <v>48.327547916666667</v>
          </cell>
          <cell r="G3178">
            <v>82.85</v>
          </cell>
          <cell r="H3178">
            <v>65.901201704545457</v>
          </cell>
          <cell r="I3178">
            <v>68.227126470588246</v>
          </cell>
          <cell r="J3178">
            <v>0</v>
          </cell>
          <cell r="K3178">
            <v>5799.3057500000004</v>
          </cell>
          <cell r="L3178">
            <v>5799.5</v>
          </cell>
          <cell r="M3178">
            <v>5799.3057500000004</v>
          </cell>
          <cell r="N3178">
            <v>0</v>
          </cell>
          <cell r="O3178">
            <v>0</v>
          </cell>
        </row>
        <row r="3179">
          <cell r="B3179" t="str">
            <v>3605060</v>
          </cell>
          <cell r="C3179" t="str">
            <v>SHT100V</v>
          </cell>
          <cell r="D3179" t="str">
            <v>SHT100V</v>
          </cell>
          <cell r="E3179" t="str">
            <v>SHT100V</v>
          </cell>
          <cell r="F3179">
            <v>67.884913166666664</v>
          </cell>
          <cell r="G3179">
            <v>116.37</v>
          </cell>
          <cell r="H3179">
            <v>92.570336136363636</v>
          </cell>
          <cell r="I3179">
            <v>95.837524470588235</v>
          </cell>
          <cell r="J3179">
            <v>0</v>
          </cell>
          <cell r="K3179">
            <v>8146.1895800000002</v>
          </cell>
          <cell r="L3179">
            <v>8145.9000000000005</v>
          </cell>
          <cell r="M3179">
            <v>8146.1895800000002</v>
          </cell>
          <cell r="N3179">
            <v>0</v>
          </cell>
          <cell r="O3179">
            <v>0</v>
          </cell>
        </row>
        <row r="3180">
          <cell r="B3180" t="str">
            <v>3605061</v>
          </cell>
          <cell r="C3180" t="str">
            <v>SHT30H</v>
          </cell>
          <cell r="D3180" t="str">
            <v>SHT30H</v>
          </cell>
          <cell r="E3180" t="str">
            <v>SHT30H</v>
          </cell>
          <cell r="F3180">
            <v>21.612085499999996</v>
          </cell>
          <cell r="G3180">
            <v>37.049999999999997</v>
          </cell>
          <cell r="H3180">
            <v>29.471025681818176</v>
          </cell>
          <cell r="I3180">
            <v>30.511179529411759</v>
          </cell>
          <cell r="J3180">
            <v>0</v>
          </cell>
          <cell r="K3180">
            <v>2593.4502599999996</v>
          </cell>
          <cell r="L3180">
            <v>2593.5</v>
          </cell>
          <cell r="M3180">
            <v>2593.4502599999996</v>
          </cell>
          <cell r="N3180">
            <v>0</v>
          </cell>
          <cell r="O3180">
            <v>0</v>
          </cell>
        </row>
        <row r="3181">
          <cell r="B3181" t="str">
            <v>3605062</v>
          </cell>
          <cell r="C3181" t="str">
            <v>SHT50H</v>
          </cell>
          <cell r="D3181" t="str">
            <v>SHT50H</v>
          </cell>
          <cell r="E3181" t="str">
            <v>SHT50H</v>
          </cell>
          <cell r="F3181">
            <v>31.1577035</v>
          </cell>
          <cell r="G3181">
            <v>53.41</v>
          </cell>
          <cell r="H3181">
            <v>42.4877775</v>
          </cell>
          <cell r="I3181">
            <v>43.987346117647057</v>
          </cell>
          <cell r="J3181">
            <v>0</v>
          </cell>
          <cell r="K3181">
            <v>3738.9244199999998</v>
          </cell>
          <cell r="L3181">
            <v>3738.7</v>
          </cell>
          <cell r="M3181">
            <v>3738.9244199999998</v>
          </cell>
          <cell r="N3181">
            <v>0</v>
          </cell>
          <cell r="O3181">
            <v>0</v>
          </cell>
        </row>
        <row r="3182">
          <cell r="B3182" t="str">
            <v>3605063</v>
          </cell>
          <cell r="C3182" t="str">
            <v>SHT80H</v>
          </cell>
          <cell r="D3182" t="str">
            <v>SHT80H</v>
          </cell>
          <cell r="E3182" t="str">
            <v>SHT80H</v>
          </cell>
          <cell r="F3182">
            <v>31.84114541666667</v>
          </cell>
          <cell r="G3182">
            <v>54.58</v>
          </cell>
          <cell r="H3182">
            <v>43.419743750000002</v>
          </cell>
          <cell r="I3182">
            <v>44.952205294117654</v>
          </cell>
          <cell r="J3182">
            <v>0</v>
          </cell>
          <cell r="K3182">
            <v>3820.9374500000004</v>
          </cell>
          <cell r="L3182">
            <v>3820.6</v>
          </cell>
          <cell r="M3182">
            <v>3820.9374500000004</v>
          </cell>
          <cell r="N3182">
            <v>0</v>
          </cell>
          <cell r="O3182">
            <v>0</v>
          </cell>
        </row>
        <row r="3183">
          <cell r="B3183" t="str">
            <v>3605064</v>
          </cell>
          <cell r="C3183" t="str">
            <v>SHT100H</v>
          </cell>
          <cell r="D3183" t="str">
            <v>SHT100H</v>
          </cell>
          <cell r="E3183" t="str">
            <v>SHT100H</v>
          </cell>
          <cell r="F3183">
            <v>32.491250000000001</v>
          </cell>
          <cell r="G3183">
            <v>55.7</v>
          </cell>
          <cell r="H3183">
            <v>44.306249999999999</v>
          </cell>
          <cell r="I3183">
            <v>45.87</v>
          </cell>
          <cell r="J3183">
            <v>0</v>
          </cell>
          <cell r="K3183">
            <v>3898.95</v>
          </cell>
          <cell r="L3183">
            <v>3899</v>
          </cell>
          <cell r="M3183">
            <v>3898.95</v>
          </cell>
          <cell r="N3183">
            <v>0</v>
          </cell>
          <cell r="O3183">
            <v>0</v>
          </cell>
        </row>
        <row r="3184">
          <cell r="B3184" t="str">
            <v>3605065</v>
          </cell>
          <cell r="C3184" t="str">
            <v>SHT-EL30V</v>
          </cell>
          <cell r="D3184" t="str">
            <v>SHT-EL30V</v>
          </cell>
          <cell r="E3184" t="str">
            <v>SHT-EL30V</v>
          </cell>
          <cell r="F3184">
            <v>22.718901833333337</v>
          </cell>
          <cell r="G3184">
            <v>38.950000000000003</v>
          </cell>
          <cell r="H3184">
            <v>30.980320681818185</v>
          </cell>
          <cell r="I3184">
            <v>32.073743764705888</v>
          </cell>
          <cell r="J3184">
            <v>0</v>
          </cell>
          <cell r="K3184">
            <v>2726.2682200000004</v>
          </cell>
          <cell r="L3184">
            <v>2726.5</v>
          </cell>
          <cell r="M3184">
            <v>2726.2682200000004</v>
          </cell>
          <cell r="N3184">
            <v>0</v>
          </cell>
          <cell r="O3184">
            <v>0</v>
          </cell>
        </row>
        <row r="3185">
          <cell r="B3185" t="str">
            <v>3605066</v>
          </cell>
          <cell r="C3185" t="str">
            <v>SHT-EL50V</v>
          </cell>
          <cell r="D3185" t="str">
            <v>SHT-EL50V</v>
          </cell>
          <cell r="E3185" t="str">
            <v>SHT-EL50V</v>
          </cell>
          <cell r="F3185">
            <v>49.525488666666661</v>
          </cell>
          <cell r="G3185">
            <v>84.9</v>
          </cell>
          <cell r="H3185">
            <v>67.534757272727262</v>
          </cell>
          <cell r="I3185">
            <v>69.918336941176463</v>
          </cell>
          <cell r="J3185">
            <v>0</v>
          </cell>
          <cell r="K3185">
            <v>5943.0586399999993</v>
          </cell>
          <cell r="L3185">
            <v>5943</v>
          </cell>
          <cell r="M3185">
            <v>5943.0586399999993</v>
          </cell>
          <cell r="N3185">
            <v>0</v>
          </cell>
          <cell r="O3185">
            <v>0</v>
          </cell>
        </row>
        <row r="3186">
          <cell r="B3186" t="str">
            <v>3605067</v>
          </cell>
          <cell r="C3186" t="str">
            <v>SHT-EL80V</v>
          </cell>
          <cell r="D3186" t="str">
            <v>SHT-EL80V</v>
          </cell>
          <cell r="E3186" t="str">
            <v>SHT-EL80V</v>
          </cell>
          <cell r="F3186">
            <v>53.410785333333337</v>
          </cell>
          <cell r="G3186">
            <v>91.56</v>
          </cell>
          <cell r="H3186">
            <v>72.832889090909092</v>
          </cell>
          <cell r="I3186">
            <v>75.403461647058819</v>
          </cell>
          <cell r="J3186">
            <v>0</v>
          </cell>
          <cell r="K3186">
            <v>6409.2942400000002</v>
          </cell>
          <cell r="L3186">
            <v>6409.2</v>
          </cell>
          <cell r="M3186">
            <v>6409.2942400000002</v>
          </cell>
          <cell r="N3186">
            <v>0</v>
          </cell>
          <cell r="O3186">
            <v>0</v>
          </cell>
        </row>
        <row r="3187">
          <cell r="B3187" t="str">
            <v>3605068</v>
          </cell>
          <cell r="C3187" t="str">
            <v>SHT-EL100V</v>
          </cell>
          <cell r="D3187" t="str">
            <v>SHT-EL100V</v>
          </cell>
          <cell r="E3187" t="str">
            <v>SHT-EL100V</v>
          </cell>
          <cell r="F3187">
            <v>33.883916666666671</v>
          </cell>
          <cell r="G3187">
            <v>58.09</v>
          </cell>
          <cell r="H3187">
            <v>46.205340909090914</v>
          </cell>
          <cell r="I3187">
            <v>47.836117647058828</v>
          </cell>
          <cell r="J3187">
            <v>0</v>
          </cell>
          <cell r="K3187">
            <v>4066.07</v>
          </cell>
          <cell r="L3187">
            <v>4066.3</v>
          </cell>
          <cell r="M3187">
            <v>4066.07</v>
          </cell>
          <cell r="N3187">
            <v>0</v>
          </cell>
          <cell r="O3187">
            <v>0</v>
          </cell>
        </row>
        <row r="3188">
          <cell r="B3188" t="str">
            <v>3605070</v>
          </cell>
          <cell r="C3188" t="str">
            <v>SHT-EL50H</v>
          </cell>
          <cell r="D3188" t="str">
            <v>SHT-EL50H</v>
          </cell>
          <cell r="E3188" t="str">
            <v>SHT-EL50H</v>
          </cell>
          <cell r="F3188">
            <v>48.433818666666667</v>
          </cell>
          <cell r="G3188">
            <v>83.03</v>
          </cell>
          <cell r="H3188">
            <v>66.046116363636372</v>
          </cell>
          <cell r="I3188">
            <v>68.37715576470589</v>
          </cell>
          <cell r="J3188">
            <v>0</v>
          </cell>
          <cell r="K3188">
            <v>5812.0582400000003</v>
          </cell>
          <cell r="L3188">
            <v>5812.1</v>
          </cell>
          <cell r="M3188">
            <v>5812.0582400000003</v>
          </cell>
          <cell r="N3188">
            <v>0</v>
          </cell>
          <cell r="O3188">
            <v>0</v>
          </cell>
        </row>
        <row r="3189">
          <cell r="B3189" t="str">
            <v>3605072</v>
          </cell>
          <cell r="C3189" t="str">
            <v>SHT-EL100H</v>
          </cell>
          <cell r="D3189" t="str">
            <v>SHT-EL100H</v>
          </cell>
          <cell r="E3189" t="str">
            <v>SHT-EL100H</v>
          </cell>
          <cell r="F3189">
            <v>35.757029999999993</v>
          </cell>
          <cell r="G3189">
            <v>61.3</v>
          </cell>
          <cell r="H3189">
            <v>48.759586363636352</v>
          </cell>
          <cell r="I3189">
            <v>50.480512941176464</v>
          </cell>
          <cell r="J3189">
            <v>0</v>
          </cell>
          <cell r="K3189">
            <v>4290.8435999999992</v>
          </cell>
          <cell r="L3189">
            <v>4291</v>
          </cell>
          <cell r="M3189">
            <v>4290.8435999999992</v>
          </cell>
          <cell r="N3189">
            <v>0</v>
          </cell>
          <cell r="O3189">
            <v>0</v>
          </cell>
        </row>
        <row r="3190">
          <cell r="B3190" t="str">
            <v>3605151</v>
          </cell>
          <cell r="C3190" t="str">
            <v>SHP ECO 65 V Slim 1,8K</v>
          </cell>
          <cell r="D3190" t="str">
            <v>SHP ECO 65 V Slim 1,8K</v>
          </cell>
          <cell r="E3190" t="str">
            <v>SHP ECO 65 V Slim 1,8K</v>
          </cell>
          <cell r="F3190">
            <v>40.225908499999996</v>
          </cell>
          <cell r="G3190">
            <v>68.959999999999994</v>
          </cell>
          <cell r="H3190">
            <v>54.853511590909086</v>
          </cell>
          <cell r="I3190">
            <v>53.48217376470587</v>
          </cell>
          <cell r="J3190">
            <v>0</v>
          </cell>
          <cell r="K3190">
            <v>4827.1090199999999</v>
          </cell>
          <cell r="L3190">
            <v>4827.2</v>
          </cell>
          <cell r="M3190">
            <v>4827.1090199999999</v>
          </cell>
          <cell r="N3190">
            <v>0</v>
          </cell>
          <cell r="O3190">
            <v>0</v>
          </cell>
        </row>
        <row r="3191">
          <cell r="B3191" t="str">
            <v>3605208</v>
          </cell>
          <cell r="C3191" t="str">
            <v>ABS VLS PW 30</v>
          </cell>
          <cell r="D3191" t="str">
            <v>ABS VLS PW 30</v>
          </cell>
          <cell r="E3191" t="str">
            <v>ABS VLS PW 30</v>
          </cell>
          <cell r="F3191">
            <v>47.684179249999993</v>
          </cell>
          <cell r="G3191">
            <v>81.739999999999995</v>
          </cell>
          <cell r="H3191">
            <v>65.023880795454545</v>
          </cell>
          <cell r="I3191">
            <v>67.318841294117647</v>
          </cell>
          <cell r="J3191">
            <v>0</v>
          </cell>
          <cell r="K3191">
            <v>5722.1015099999995</v>
          </cell>
          <cell r="L3191">
            <v>5721.7999999999993</v>
          </cell>
          <cell r="M3191">
            <v>5722.1015099999995</v>
          </cell>
          <cell r="N3191">
            <v>0</v>
          </cell>
          <cell r="O3191">
            <v>0</v>
          </cell>
        </row>
        <row r="3192">
          <cell r="B3192" t="str">
            <v>3605209</v>
          </cell>
          <cell r="C3192" t="str">
            <v>ABS VLS PW 50</v>
          </cell>
          <cell r="D3192" t="str">
            <v>ABS VLS PW 50</v>
          </cell>
          <cell r="E3192" t="str">
            <v>ABS VLS PW 50</v>
          </cell>
          <cell r="F3192">
            <v>51.26538974999999</v>
          </cell>
          <cell r="G3192">
            <v>87.88</v>
          </cell>
          <cell r="H3192">
            <v>69.907349659090897</v>
          </cell>
          <cell r="I3192">
            <v>72.374667882352938</v>
          </cell>
          <cell r="J3192">
            <v>0</v>
          </cell>
          <cell r="K3192">
            <v>6151.8467699999992</v>
          </cell>
          <cell r="L3192">
            <v>6151.5999999999995</v>
          </cell>
          <cell r="M3192">
            <v>6151.8467699999992</v>
          </cell>
          <cell r="N3192">
            <v>0</v>
          </cell>
          <cell r="O3192">
            <v>0</v>
          </cell>
        </row>
        <row r="3193">
          <cell r="B3193" t="str">
            <v>3605210</v>
          </cell>
          <cell r="C3193" t="str">
            <v>ABS VLS PW 80</v>
          </cell>
          <cell r="D3193" t="str">
            <v>ABS VLS PW 80</v>
          </cell>
          <cell r="E3193" t="str">
            <v>ABS VLS PW 80</v>
          </cell>
          <cell r="F3193">
            <v>53.326864083333341</v>
          </cell>
          <cell r="G3193">
            <v>91.42</v>
          </cell>
          <cell r="H3193">
            <v>72.71845102272728</v>
          </cell>
          <cell r="I3193">
            <v>75.284984588235304</v>
          </cell>
          <cell r="J3193">
            <v>0</v>
          </cell>
          <cell r="K3193">
            <v>6399.2236900000007</v>
          </cell>
          <cell r="L3193">
            <v>6399.4000000000005</v>
          </cell>
          <cell r="M3193">
            <v>6399.2236900000007</v>
          </cell>
          <cell r="N3193">
            <v>0</v>
          </cell>
          <cell r="O3193">
            <v>0</v>
          </cell>
        </row>
        <row r="3194">
          <cell r="B3194" t="str">
            <v>3605211</v>
          </cell>
          <cell r="C3194" t="str">
            <v>ABS VLS PW 100</v>
          </cell>
          <cell r="D3194" t="str">
            <v>ABS VLS PW 100</v>
          </cell>
          <cell r="E3194" t="str">
            <v>ABS VLS PW 100</v>
          </cell>
          <cell r="F3194">
            <v>61.116389750000003</v>
          </cell>
          <cell r="G3194">
            <v>104.77</v>
          </cell>
          <cell r="H3194">
            <v>83.340531477272734</v>
          </cell>
          <cell r="I3194">
            <v>86.281961999999993</v>
          </cell>
          <cell r="J3194">
            <v>0</v>
          </cell>
          <cell r="K3194">
            <v>7333.96677</v>
          </cell>
          <cell r="L3194">
            <v>7333.9</v>
          </cell>
          <cell r="M3194">
            <v>7333.96677</v>
          </cell>
          <cell r="N3194">
            <v>0</v>
          </cell>
          <cell r="O3194">
            <v>0</v>
          </cell>
        </row>
        <row r="3195">
          <cell r="B3195" t="str">
            <v>3605212</v>
          </cell>
          <cell r="C3195" t="str">
            <v>ABS VLS PREMIUM PW 30</v>
          </cell>
          <cell r="D3195" t="str">
            <v>ABS VLS PREMIUM PW 30</v>
          </cell>
          <cell r="E3195" t="str">
            <v>ABS VLS PREMIUM PW 30</v>
          </cell>
          <cell r="F3195">
            <v>40.955188333333332</v>
          </cell>
          <cell r="G3195">
            <v>70.209999999999994</v>
          </cell>
          <cell r="H3195">
            <v>55.847984090909087</v>
          </cell>
          <cell r="I3195">
            <v>57.819089411764701</v>
          </cell>
          <cell r="J3195">
            <v>0</v>
          </cell>
          <cell r="K3195">
            <v>4914.6225999999997</v>
          </cell>
          <cell r="L3195">
            <v>4914.7</v>
          </cell>
          <cell r="M3195">
            <v>4914.6225999999997</v>
          </cell>
          <cell r="N3195">
            <v>0</v>
          </cell>
          <cell r="O3195">
            <v>0</v>
          </cell>
        </row>
        <row r="3196">
          <cell r="B3196" t="str">
            <v>3605213</v>
          </cell>
          <cell r="C3196" t="str">
            <v>ABS VLS PREMIUM PW 50</v>
          </cell>
          <cell r="D3196" t="str">
            <v>ABS VLS PREMIUM PW 50</v>
          </cell>
          <cell r="E3196" t="str">
            <v>ABS VLS PREMIUM PW 50</v>
          </cell>
          <cell r="F3196">
            <v>60.419268416666668</v>
          </cell>
          <cell r="G3196">
            <v>103.58</v>
          </cell>
          <cell r="H3196">
            <v>82.389911477272733</v>
          </cell>
          <cell r="I3196">
            <v>85.297790705882349</v>
          </cell>
          <cell r="J3196">
            <v>0</v>
          </cell>
          <cell r="K3196">
            <v>7250.3122100000001</v>
          </cell>
          <cell r="L3196">
            <v>7250.5999999999995</v>
          </cell>
          <cell r="M3196">
            <v>7250.3122100000001</v>
          </cell>
          <cell r="N3196">
            <v>0</v>
          </cell>
          <cell r="O3196">
            <v>0</v>
          </cell>
        </row>
        <row r="3197">
          <cell r="B3197" t="str">
            <v>3605214</v>
          </cell>
          <cell r="C3197" t="str">
            <v>ABS VLS PREMIUM PW 80</v>
          </cell>
          <cell r="D3197" t="str">
            <v>ABS VLS PREMIUM PW 80</v>
          </cell>
          <cell r="E3197" t="str">
            <v>ABS VLS PREMIUM PW 80</v>
          </cell>
          <cell r="F3197">
            <v>74.782260833333339</v>
          </cell>
          <cell r="G3197">
            <v>128.19999999999999</v>
          </cell>
          <cell r="H3197">
            <v>101.97581022727273</v>
          </cell>
          <cell r="I3197">
            <v>105.57495647058825</v>
          </cell>
          <cell r="J3197">
            <v>0</v>
          </cell>
          <cell r="K3197">
            <v>8973.8713000000007</v>
          </cell>
          <cell r="L3197">
            <v>8974</v>
          </cell>
          <cell r="M3197">
            <v>8973.8713000000007</v>
          </cell>
          <cell r="N3197">
            <v>0</v>
          </cell>
          <cell r="O3197">
            <v>0</v>
          </cell>
        </row>
        <row r="3198">
          <cell r="B3198" t="str">
            <v>3605341</v>
          </cell>
          <cell r="C3198" t="str">
            <v>Панель Vls 80 IV-LB</v>
          </cell>
          <cell r="D3198" t="str">
            <v>Панель VLS 80 IV-LB</v>
          </cell>
          <cell r="E3198" t="str">
            <v>PANEL VLS 80 IV-LB</v>
          </cell>
          <cell r="F3198">
            <v>9.3671041666666675</v>
          </cell>
          <cell r="G3198">
            <v>16.059999999999999</v>
          </cell>
          <cell r="H3198">
            <v>12.773323863636364</v>
          </cell>
          <cell r="I3198">
            <v>13.224147058823529</v>
          </cell>
          <cell r="J3198">
            <v>0</v>
          </cell>
          <cell r="K3198">
            <v>1124.0525</v>
          </cell>
          <cell r="L3198">
            <v>1124.1999999999998</v>
          </cell>
          <cell r="M3198">
            <v>1124.0525</v>
          </cell>
          <cell r="N3198">
            <v>0</v>
          </cell>
          <cell r="O3198">
            <v>0</v>
          </cell>
        </row>
        <row r="3199">
          <cell r="B3199" t="str">
            <v>3605342</v>
          </cell>
          <cell r="C3199" t="str">
            <v>Панель Vls 80 LG-LP</v>
          </cell>
          <cell r="D3199" t="str">
            <v>Панель VLS 80 LG-LP</v>
          </cell>
          <cell r="E3199" t="str">
            <v>PANEL VLS 80 LG-LP</v>
          </cell>
          <cell r="F3199">
            <v>9.3671041666666675</v>
          </cell>
          <cell r="G3199">
            <v>16.059999999999999</v>
          </cell>
          <cell r="H3199">
            <v>12.773323863636364</v>
          </cell>
          <cell r="I3199">
            <v>13.224147058823529</v>
          </cell>
          <cell r="J3199">
            <v>0</v>
          </cell>
          <cell r="K3199">
            <v>1124.0525</v>
          </cell>
          <cell r="L3199">
            <v>1124.1999999999998</v>
          </cell>
          <cell r="M3199">
            <v>1124.0525</v>
          </cell>
          <cell r="N3199">
            <v>0</v>
          </cell>
          <cell r="O3199">
            <v>0</v>
          </cell>
        </row>
        <row r="3200">
          <cell r="B3200" t="str">
            <v>3605343</v>
          </cell>
          <cell r="C3200" t="str">
            <v>Панель Vls 80 DG-BL</v>
          </cell>
          <cell r="D3200" t="str">
            <v>Панель VLS 80 DG-BL</v>
          </cell>
          <cell r="E3200" t="str">
            <v>PANEL VLS 80 DG-BL</v>
          </cell>
          <cell r="F3200">
            <v>9.3671041666666675</v>
          </cell>
          <cell r="G3200">
            <v>16.059999999999999</v>
          </cell>
          <cell r="H3200">
            <v>12.773323863636364</v>
          </cell>
          <cell r="I3200">
            <v>13.224147058823529</v>
          </cell>
          <cell r="J3200">
            <v>0</v>
          </cell>
          <cell r="K3200">
            <v>1124.0525</v>
          </cell>
          <cell r="L3200">
            <v>1124.1999999999998</v>
          </cell>
          <cell r="M3200">
            <v>1124.0525</v>
          </cell>
          <cell r="N3200">
            <v>0</v>
          </cell>
          <cell r="O3200">
            <v>0</v>
          </cell>
        </row>
        <row r="3201">
          <cell r="B3201" t="str">
            <v>3605492</v>
          </cell>
          <cell r="C3201" t="str">
            <v>ABS VLS PLUS PW 30</v>
          </cell>
          <cell r="D3201" t="str">
            <v>ABS VLS PLUS PW 30</v>
          </cell>
          <cell r="E3201" t="str">
            <v>ABS VLS PLUS PW 30</v>
          </cell>
          <cell r="F3201">
            <v>51.882340500000005</v>
          </cell>
          <cell r="G3201">
            <v>88.94</v>
          </cell>
          <cell r="H3201">
            <v>70.748646136363632</v>
          </cell>
          <cell r="I3201">
            <v>73.245657176470587</v>
          </cell>
          <cell r="J3201">
            <v>0</v>
          </cell>
          <cell r="K3201">
            <v>6225.8808600000002</v>
          </cell>
          <cell r="L3201">
            <v>6225.8</v>
          </cell>
          <cell r="M3201">
            <v>6225.8808600000002</v>
          </cell>
          <cell r="N3201">
            <v>0</v>
          </cell>
          <cell r="O3201">
            <v>0</v>
          </cell>
        </row>
        <row r="3202">
          <cell r="B3202" t="str">
            <v>3605494</v>
          </cell>
          <cell r="C3202" t="str">
            <v>ABS VLS PLUS PW 80</v>
          </cell>
          <cell r="D3202" t="str">
            <v>ABS VLS PLUS PW 80</v>
          </cell>
          <cell r="E3202" t="str">
            <v>ABS VLS PLUS PW 80</v>
          </cell>
          <cell r="F3202">
            <v>42.042628749999999</v>
          </cell>
          <cell r="G3202">
            <v>72.069999999999993</v>
          </cell>
          <cell r="H3202">
            <v>57.33085738636364</v>
          </cell>
          <cell r="I3202">
            <v>59.354299411764707</v>
          </cell>
          <cell r="J3202">
            <v>0</v>
          </cell>
          <cell r="K3202">
            <v>5045.1154500000002</v>
          </cell>
          <cell r="L3202">
            <v>5044.8999999999996</v>
          </cell>
          <cell r="M3202">
            <v>5045.1154500000002</v>
          </cell>
          <cell r="N3202">
            <v>0</v>
          </cell>
          <cell r="O3202">
            <v>0</v>
          </cell>
        </row>
        <row r="3203">
          <cell r="B3203" t="str">
            <v>3605495</v>
          </cell>
          <cell r="C3203" t="str">
            <v>ABS VLS PLUS PW 100</v>
          </cell>
          <cell r="D3203" t="str">
            <v>ABS VLS PLUS PW 100</v>
          </cell>
          <cell r="E3203" t="str">
            <v>ABS VLS PLUS PW 100</v>
          </cell>
          <cell r="F3203">
            <v>44.667971833333333</v>
          </cell>
          <cell r="G3203">
            <v>76.569999999999993</v>
          </cell>
          <cell r="H3203">
            <v>60.910870681818182</v>
          </cell>
          <cell r="I3203">
            <v>63.060666117647052</v>
          </cell>
          <cell r="J3203">
            <v>0</v>
          </cell>
          <cell r="K3203">
            <v>5360.1566199999997</v>
          </cell>
          <cell r="L3203">
            <v>5359.9</v>
          </cell>
          <cell r="M3203">
            <v>5360.1566199999997</v>
          </cell>
          <cell r="N3203">
            <v>0</v>
          </cell>
          <cell r="O3203">
            <v>0</v>
          </cell>
        </row>
        <row r="3204">
          <cell r="B3204" t="str">
            <v>3605496</v>
          </cell>
          <cell r="C3204" t="str">
            <v>ABS VLS INOX PW 30 водонагреватель</v>
          </cell>
          <cell r="D3204" t="str">
            <v>ABS VLS Inox PW 30 водонагреватель</v>
          </cell>
          <cell r="E3204" t="str">
            <v>ABS VLS INOX PW 30</v>
          </cell>
          <cell r="F3204">
            <v>56.23090091666667</v>
          </cell>
          <cell r="G3204">
            <v>96.4</v>
          </cell>
          <cell r="H3204">
            <v>76.678501250000011</v>
          </cell>
          <cell r="I3204">
            <v>79.384801294117651</v>
          </cell>
          <cell r="J3204">
            <v>79.384801265822787</v>
          </cell>
          <cell r="K3204">
            <v>6747.7081100000005</v>
          </cell>
          <cell r="L3204">
            <v>6748</v>
          </cell>
          <cell r="M3204">
            <v>6747.7081100000005</v>
          </cell>
          <cell r="N3204">
            <v>0</v>
          </cell>
          <cell r="O3204">
            <v>0</v>
          </cell>
        </row>
        <row r="3205">
          <cell r="B3205" t="str">
            <v>3605497</v>
          </cell>
          <cell r="C3205" t="str">
            <v>ABS VLS INOX PW 50 водонагреватель</v>
          </cell>
          <cell r="D3205" t="str">
            <v>ABS VLS Inox PW 50 водонагреватель</v>
          </cell>
          <cell r="E3205" t="str">
            <v>ABS VLS INOX PW 50</v>
          </cell>
          <cell r="F3205">
            <v>67.076405500000007</v>
          </cell>
          <cell r="G3205">
            <v>114.99</v>
          </cell>
          <cell r="H3205">
            <v>86.140864204545451</v>
          </cell>
          <cell r="I3205">
            <v>82.885991411764707</v>
          </cell>
          <cell r="J3205">
            <v>89.181129999999996</v>
          </cell>
          <cell r="K3205">
            <v>8049.1686600000003</v>
          </cell>
          <cell r="L3205">
            <v>8049.2999999999993</v>
          </cell>
          <cell r="M3205">
            <v>7580.3960499999994</v>
          </cell>
          <cell r="N3205">
            <v>0</v>
          </cell>
          <cell r="O3205">
            <v>0</v>
          </cell>
        </row>
        <row r="3206">
          <cell r="B3206" t="str">
            <v>3605498</v>
          </cell>
          <cell r="C3206" t="str">
            <v>ABS VLS INOX PW 80 водонагреватель</v>
          </cell>
          <cell r="D3206" t="str">
            <v>ABS VLS Inox PW 80 водонагреватель</v>
          </cell>
          <cell r="E3206" t="str">
            <v>ABS VLS INOX PW 80</v>
          </cell>
          <cell r="F3206">
            <v>76.386077749999998</v>
          </cell>
          <cell r="G3206">
            <v>130.94999999999999</v>
          </cell>
          <cell r="H3206">
            <v>98.096531931818177</v>
          </cell>
          <cell r="I3206">
            <v>101.55876247058823</v>
          </cell>
          <cell r="J3206">
            <v>101.55876253164557</v>
          </cell>
          <cell r="K3206">
            <v>9166.3293300000005</v>
          </cell>
          <cell r="L3206">
            <v>9166.5</v>
          </cell>
          <cell r="M3206">
            <v>8632.4948100000001</v>
          </cell>
          <cell r="N3206">
            <v>0</v>
          </cell>
          <cell r="O3206">
            <v>0</v>
          </cell>
        </row>
        <row r="3207">
          <cell r="B3207" t="str">
            <v>3605499</v>
          </cell>
          <cell r="C3207" t="str">
            <v>ABS VLS INOX PW 100 водонагреватель</v>
          </cell>
          <cell r="D3207" t="str">
            <v>ABS VLS Inox PW 100 водонагреватель</v>
          </cell>
          <cell r="E3207" t="str">
            <v>ABS VLS INOX PW 100</v>
          </cell>
          <cell r="F3207">
            <v>78.488165083333342</v>
          </cell>
          <cell r="G3207">
            <v>134.55000000000001</v>
          </cell>
          <cell r="H3207">
            <v>107.02931602272729</v>
          </cell>
          <cell r="I3207">
            <v>102.98516329411765</v>
          </cell>
          <cell r="J3207">
            <v>110.80682126582279</v>
          </cell>
          <cell r="K3207">
            <v>9418.5798100000011</v>
          </cell>
          <cell r="L3207">
            <v>9418.5</v>
          </cell>
          <cell r="M3207">
            <v>9418.5798100000011</v>
          </cell>
          <cell r="N3207">
            <v>0</v>
          </cell>
          <cell r="O3207">
            <v>0</v>
          </cell>
        </row>
        <row r="3208">
          <cell r="B3208" t="str">
            <v>3605500</v>
          </cell>
          <cell r="C3208" t="str">
            <v>ABS VLS PLUS INOX PW 30</v>
          </cell>
          <cell r="D3208" t="str">
            <v>ABS VLS PLUS INOX PW 30</v>
          </cell>
          <cell r="E3208" t="str">
            <v>ABS VLS PLUS INOX PW 30</v>
          </cell>
          <cell r="F3208">
            <v>59.695208083333334</v>
          </cell>
          <cell r="G3208">
            <v>102.33</v>
          </cell>
          <cell r="H3208">
            <v>81.402556477272725</v>
          </cell>
          <cell r="I3208">
            <v>84.275587882352937</v>
          </cell>
          <cell r="J3208">
            <v>0</v>
          </cell>
          <cell r="K3208">
            <v>7163.42497</v>
          </cell>
          <cell r="L3208">
            <v>7163.0999999999995</v>
          </cell>
          <cell r="M3208">
            <v>7163.42497</v>
          </cell>
          <cell r="N3208">
            <v>0</v>
          </cell>
          <cell r="O3208">
            <v>0</v>
          </cell>
        </row>
        <row r="3209">
          <cell r="B3209" t="str">
            <v>3605501</v>
          </cell>
          <cell r="C3209" t="str">
            <v>ABS VLS PLUS INOX PW 50 водонагреватель</v>
          </cell>
          <cell r="D3209" t="str">
            <v>ABS VLS PLUS Inox PW 50 водонагреватель</v>
          </cell>
          <cell r="E3209" t="str">
            <v>ABS VLS PLUS INOX PW 50</v>
          </cell>
          <cell r="F3209">
            <v>74.256812833333328</v>
          </cell>
          <cell r="G3209">
            <v>127.3</v>
          </cell>
          <cell r="H3209">
            <v>101.25929022727273</v>
          </cell>
          <cell r="I3209">
            <v>92.499835999999988</v>
          </cell>
          <cell r="J3209">
            <v>0</v>
          </cell>
          <cell r="K3209">
            <v>8910.81754</v>
          </cell>
          <cell r="L3209">
            <v>8911</v>
          </cell>
          <cell r="M3209">
            <v>8910.81754</v>
          </cell>
          <cell r="N3209">
            <v>0</v>
          </cell>
          <cell r="O3209">
            <v>0</v>
          </cell>
        </row>
        <row r="3210">
          <cell r="B3210" t="str">
            <v>3605502</v>
          </cell>
          <cell r="C3210" t="str">
            <v>ABS VLS PLUS INOX PW 80</v>
          </cell>
          <cell r="D3210" t="str">
            <v>ABS VLS PLUS INOX PW 80</v>
          </cell>
          <cell r="E3210" t="str">
            <v>ABS VLS PLUS INOX PW 80</v>
          </cell>
          <cell r="F3210">
            <v>69.844032749999997</v>
          </cell>
          <cell r="G3210">
            <v>119.73</v>
          </cell>
          <cell r="H3210">
            <v>95.241862840909093</v>
          </cell>
          <cell r="I3210">
            <v>98.603340352941174</v>
          </cell>
          <cell r="J3210">
            <v>0</v>
          </cell>
          <cell r="K3210">
            <v>8381.2839299999996</v>
          </cell>
          <cell r="L3210">
            <v>8381.1</v>
          </cell>
          <cell r="M3210">
            <v>8381.2839299999996</v>
          </cell>
          <cell r="N3210">
            <v>0</v>
          </cell>
          <cell r="O3210">
            <v>0</v>
          </cell>
        </row>
        <row r="3211">
          <cell r="B3211" t="str">
            <v>3605503</v>
          </cell>
          <cell r="C3211" t="str">
            <v>ABS VLS PLUS INOX PW 100</v>
          </cell>
          <cell r="D3211" t="str">
            <v>ABS VLS PLUS INOX PW 100</v>
          </cell>
          <cell r="E3211" t="str">
            <v>ABS VLS PLUS INOX PW 100</v>
          </cell>
          <cell r="F3211">
            <v>84.78139625</v>
          </cell>
          <cell r="G3211">
            <v>145.34</v>
          </cell>
          <cell r="H3211">
            <v>115.61099488636364</v>
          </cell>
          <cell r="I3211">
            <v>119.69138294117647</v>
          </cell>
          <cell r="J3211">
            <v>0</v>
          </cell>
          <cell r="K3211">
            <v>10173.76755</v>
          </cell>
          <cell r="L3211">
            <v>10173.800000000001</v>
          </cell>
          <cell r="M3211">
            <v>10173.76755</v>
          </cell>
          <cell r="N3211">
            <v>0</v>
          </cell>
          <cell r="O3211">
            <v>0</v>
          </cell>
        </row>
        <row r="3212">
          <cell r="B3212" t="str">
            <v>3605505</v>
          </cell>
          <cell r="C3212" t="str">
            <v>NTS FLAT 50 V (RE)</v>
          </cell>
          <cell r="D3212" t="str">
            <v>NTS FLAT 50 V (RE)</v>
          </cell>
          <cell r="E3212" t="str">
            <v>NTS FLAT 50 V (RE)</v>
          </cell>
          <cell r="F3212">
            <v>47.05306508333333</v>
          </cell>
          <cell r="G3212">
            <v>80.66</v>
          </cell>
          <cell r="H3212">
            <v>64.163270568181815</v>
          </cell>
          <cell r="I3212">
            <v>66.427856588235286</v>
          </cell>
          <cell r="J3212">
            <v>0</v>
          </cell>
          <cell r="K3212">
            <v>5646.3678099999997</v>
          </cell>
          <cell r="L3212">
            <v>5646.2</v>
          </cell>
          <cell r="M3212">
            <v>5646.3678099999997</v>
          </cell>
          <cell r="N3212">
            <v>0</v>
          </cell>
          <cell r="O3212">
            <v>0</v>
          </cell>
        </row>
        <row r="3213">
          <cell r="B3213" t="str">
            <v>3605506</v>
          </cell>
          <cell r="C3213" t="str">
            <v>NTS FLAT 80 V (RE)</v>
          </cell>
          <cell r="D3213" t="str">
            <v>NTS FLAT 80 V (RE)</v>
          </cell>
          <cell r="E3213" t="str">
            <v>NTS FLAT 80 V (RE)</v>
          </cell>
          <cell r="F3213">
            <v>26.978589999999997</v>
          </cell>
          <cell r="G3213">
            <v>46.25</v>
          </cell>
          <cell r="H3213">
            <v>36.788986363636361</v>
          </cell>
          <cell r="I3213">
            <v>38.087421176470585</v>
          </cell>
          <cell r="J3213">
            <v>0</v>
          </cell>
          <cell r="K3213">
            <v>3237.4307999999996</v>
          </cell>
          <cell r="L3213">
            <v>3237.5</v>
          </cell>
          <cell r="M3213">
            <v>3237.4307999999996</v>
          </cell>
          <cell r="N3213">
            <v>0</v>
          </cell>
          <cell r="O3213">
            <v>0</v>
          </cell>
        </row>
        <row r="3214">
          <cell r="B3214" t="str">
            <v>3605506C</v>
          </cell>
          <cell r="C3214" t="str">
            <v>NTS FLAT 80 V (RE) VODONAGREVATEL</v>
          </cell>
          <cell r="D3214" t="str">
            <v>NTS FLAT 80 V (RE) VODONAGREVATEL</v>
          </cell>
          <cell r="E3214" t="str">
            <v>NTS FLAT 80 V (RE) VODONAGREVATEL</v>
          </cell>
          <cell r="F3214">
            <v>35.681583333333336</v>
          </cell>
          <cell r="G3214">
            <v>61.17</v>
          </cell>
          <cell r="H3214">
            <v>48.656704545454545</v>
          </cell>
          <cell r="I3214">
            <v>50.374000000000002</v>
          </cell>
          <cell r="J3214">
            <v>0</v>
          </cell>
          <cell r="K3214">
            <v>4281.79</v>
          </cell>
          <cell r="L3214">
            <v>4281.9000000000005</v>
          </cell>
          <cell r="M3214">
            <v>4281.79</v>
          </cell>
          <cell r="N3214">
            <v>0</v>
          </cell>
          <cell r="O3214">
            <v>0</v>
          </cell>
        </row>
        <row r="3215">
          <cell r="B3215" t="str">
            <v>3605506S</v>
          </cell>
          <cell r="C3215" t="str">
            <v>NTS FLAT 80 V (RE) VODONAGREVATEL</v>
          </cell>
          <cell r="D3215" t="str">
            <v>NTS FLAT 80 V (RE) VODONAGREVATEL</v>
          </cell>
          <cell r="E3215" t="str">
            <v>NTS FLAT 80 V (RE) VODONAGREVATEL</v>
          </cell>
          <cell r="F3215">
            <v>28.8242905</v>
          </cell>
          <cell r="G3215">
            <v>49.41</v>
          </cell>
          <cell r="H3215">
            <v>39.305850681818178</v>
          </cell>
          <cell r="I3215">
            <v>40.693115999999996</v>
          </cell>
          <cell r="J3215">
            <v>0</v>
          </cell>
          <cell r="K3215">
            <v>3458.9148599999999</v>
          </cell>
          <cell r="L3215">
            <v>3458.7</v>
          </cell>
          <cell r="M3215">
            <v>3458.9148599999999</v>
          </cell>
          <cell r="N3215">
            <v>0</v>
          </cell>
          <cell r="O3215">
            <v>0</v>
          </cell>
        </row>
        <row r="3216">
          <cell r="B3216" t="str">
            <v>3605507C</v>
          </cell>
          <cell r="C3216" t="str">
            <v>NTS FLAT 100 V (RE) VODONAGREVATEL</v>
          </cell>
          <cell r="D3216" t="str">
            <v>NTS FLAT 100 V (RE) VODONAGREVATEL</v>
          </cell>
          <cell r="E3216" t="str">
            <v>NTS FLAT 100 V (RE) VODONAGREVATEL</v>
          </cell>
          <cell r="F3216">
            <v>39.902624999999993</v>
          </cell>
          <cell r="G3216">
            <v>68.400000000000006</v>
          </cell>
          <cell r="H3216">
            <v>54.412670454545449</v>
          </cell>
          <cell r="I3216">
            <v>56.33311764705882</v>
          </cell>
          <cell r="J3216">
            <v>0</v>
          </cell>
          <cell r="K3216">
            <v>4788.3149999999996</v>
          </cell>
          <cell r="L3216">
            <v>4788</v>
          </cell>
          <cell r="M3216">
            <v>4788.3149999999996</v>
          </cell>
          <cell r="N3216">
            <v>0</v>
          </cell>
          <cell r="O3216">
            <v>0</v>
          </cell>
        </row>
        <row r="3217">
          <cell r="B3217" t="str">
            <v>3605507R</v>
          </cell>
          <cell r="C3217" t="str">
            <v>NTS FLAT 100 V (RE) VODONAGREVATEL</v>
          </cell>
          <cell r="D3217" t="str">
            <v>NTS FLAT 100 V (RE) VODONAGREVATEL</v>
          </cell>
          <cell r="E3217" t="str">
            <v>NTS FLAT 100 V (RE) VODONAGREVATEL</v>
          </cell>
          <cell r="F3217">
            <v>41.666166666666662</v>
          </cell>
          <cell r="G3217">
            <v>71.430000000000007</v>
          </cell>
          <cell r="H3217">
            <v>56.817499999999995</v>
          </cell>
          <cell r="I3217">
            <v>58.822823529411757</v>
          </cell>
          <cell r="J3217">
            <v>0</v>
          </cell>
          <cell r="K3217">
            <v>4999.9399999999996</v>
          </cell>
          <cell r="L3217">
            <v>5000.1000000000004</v>
          </cell>
          <cell r="M3217">
            <v>4999.9399999999996</v>
          </cell>
          <cell r="N3217">
            <v>0</v>
          </cell>
          <cell r="O3217">
            <v>0</v>
          </cell>
        </row>
        <row r="3218">
          <cell r="B3218" t="str">
            <v>3605507S</v>
          </cell>
          <cell r="C3218" t="str">
            <v>NTS FLAT 100 V (RE) VODONAGREVATEL</v>
          </cell>
          <cell r="D3218" t="str">
            <v>NTS FLAT 100 V (RE) VODONAGREVATEL</v>
          </cell>
          <cell r="E3218" t="str">
            <v>NTS FLAT 100 V (RE) VODONAGREVATEL</v>
          </cell>
          <cell r="F3218">
            <v>43.112707500000006</v>
          </cell>
          <cell r="G3218">
            <v>73.91</v>
          </cell>
          <cell r="H3218">
            <v>58.790055681818188</v>
          </cell>
          <cell r="I3218">
            <v>60.864998823529419</v>
          </cell>
          <cell r="J3218">
            <v>0</v>
          </cell>
          <cell r="K3218">
            <v>5173.5249000000003</v>
          </cell>
          <cell r="L3218">
            <v>5173.7</v>
          </cell>
          <cell r="M3218">
            <v>5173.5249000000003</v>
          </cell>
          <cell r="N3218">
            <v>0</v>
          </cell>
          <cell r="O3218">
            <v>0</v>
          </cell>
        </row>
        <row r="3219">
          <cell r="B3219" t="str">
            <v>3611566</v>
          </cell>
          <cell r="C3219" t="str">
            <v>DGI 10L CF NG ARISTON</v>
          </cell>
          <cell r="D3219" t="str">
            <v>DGI 10L CF NG ARISTON газовая колонка</v>
          </cell>
          <cell r="E3219" t="str">
            <v>DGI 10L CF NG ARISTON</v>
          </cell>
          <cell r="F3219" t="str">
            <v>-</v>
          </cell>
          <cell r="G3219" t="str">
            <v>-</v>
          </cell>
          <cell r="H3219" t="e">
            <v>#N/A</v>
          </cell>
          <cell r="I3219">
            <v>0</v>
          </cell>
          <cell r="J3219">
            <v>0</v>
          </cell>
          <cell r="K3219">
            <v>0</v>
          </cell>
          <cell r="L3219">
            <v>0</v>
          </cell>
          <cell r="M3219" t="e">
            <v>#N/A</v>
          </cell>
          <cell r="N3219">
            <v>0</v>
          </cell>
          <cell r="O3219">
            <v>0</v>
          </cell>
        </row>
        <row r="3220">
          <cell r="B3220" t="str">
            <v>3611598</v>
          </cell>
          <cell r="C3220" t="str">
            <v>DGI 10L CF NG SUPERLUX колонка газовая</v>
          </cell>
          <cell r="D3220" t="str">
            <v>DGI 10L CF NG SUPERLUX газовая колонка</v>
          </cell>
          <cell r="E3220" t="str">
            <v>DGI 10L CF NG SUPERLUX</v>
          </cell>
          <cell r="F3220">
            <v>16.219515583333337</v>
          </cell>
          <cell r="G3220">
            <v>27.8</v>
          </cell>
          <cell r="H3220">
            <v>22.117521250000003</v>
          </cell>
          <cell r="I3220">
            <v>22.898139647058827</v>
          </cell>
          <cell r="J3220">
            <v>0</v>
          </cell>
          <cell r="K3220">
            <v>1946.3418700000002</v>
          </cell>
          <cell r="L3220">
            <v>1946</v>
          </cell>
          <cell r="M3220">
            <v>1946.3418700000002</v>
          </cell>
          <cell r="N3220">
            <v>0</v>
          </cell>
          <cell r="O3220">
            <v>0</v>
          </cell>
        </row>
        <row r="3221">
          <cell r="B3221" t="str">
            <v>3612019</v>
          </cell>
          <cell r="C3221" t="str">
            <v>MARCO POLO Gi7S 16L FFI газовая колонка</v>
          </cell>
          <cell r="D3221" t="str">
            <v>MARCO POLO Gi7S 16L FFI газовая колонка</v>
          </cell>
          <cell r="E3221" t="str">
            <v>FLUENDO AVENIR OUTDOOR 11 LPG</v>
          </cell>
          <cell r="F3221" t="str">
            <v>-</v>
          </cell>
          <cell r="G3221" t="str">
            <v>-</v>
          </cell>
          <cell r="H3221" t="e">
            <v>#N/A</v>
          </cell>
          <cell r="I3221">
            <v>0</v>
          </cell>
          <cell r="J3221">
            <v>161.25321124999999</v>
          </cell>
          <cell r="K3221">
            <v>0</v>
          </cell>
          <cell r="L3221">
            <v>0</v>
          </cell>
          <cell r="M3221" t="e">
            <v>#N/A</v>
          </cell>
          <cell r="N3221">
            <v>0</v>
          </cell>
          <cell r="O3221">
            <v>0</v>
          </cell>
        </row>
        <row r="3222">
          <cell r="B3222" t="str">
            <v>3612020</v>
          </cell>
          <cell r="C3222" t="str">
            <v>MARCO POLO Gi7S 11L FFI газовая колонка</v>
          </cell>
          <cell r="D3222" t="str">
            <v>MARCO POLO Gi7S 11L FFI  газовая колонка</v>
          </cell>
          <cell r="E3222" t="str">
            <v>MARCO POLO GI7S 11L FFI NG</v>
          </cell>
          <cell r="F3222">
            <v>119.12048974999999</v>
          </cell>
          <cell r="G3222">
            <v>134.66</v>
          </cell>
          <cell r="H3222">
            <v>119.12048977272728</v>
          </cell>
          <cell r="I3222">
            <v>116.14247752941176</v>
          </cell>
          <cell r="J3222">
            <v>116.1424775</v>
          </cell>
          <cell r="K3222">
            <v>14294.458769999999</v>
          </cell>
          <cell r="L3222">
            <v>9426.1999999999989</v>
          </cell>
          <cell r="M3222">
            <v>10482.6031</v>
          </cell>
          <cell r="N3222">
            <v>0</v>
          </cell>
          <cell r="O3222">
            <v>0</v>
          </cell>
        </row>
        <row r="3223">
          <cell r="B3223" t="str">
            <v>3612021</v>
          </cell>
          <cell r="C3223" t="str">
            <v>MARCO POLO M2 10L FF газовая колонка</v>
          </cell>
          <cell r="D3223" t="str">
            <v>MARCO POLO M2 10L FF газовая колонка</v>
          </cell>
          <cell r="E3223" t="str">
            <v>MARCO POLO M2 10L FF NG</v>
          </cell>
          <cell r="F3223">
            <v>56.714145416666675</v>
          </cell>
          <cell r="G3223">
            <v>97.22</v>
          </cell>
          <cell r="H3223">
            <v>86.006066704545461</v>
          </cell>
          <cell r="I3223">
            <v>83.855915058823541</v>
          </cell>
          <cell r="J3223">
            <v>83.855914999999996</v>
          </cell>
          <cell r="K3223">
            <v>6805.6974500000006</v>
          </cell>
          <cell r="L3223">
            <v>6805.4</v>
          </cell>
          <cell r="M3223">
            <v>7568.5338700000002</v>
          </cell>
          <cell r="N3223">
            <v>0</v>
          </cell>
          <cell r="O3223">
            <v>0</v>
          </cell>
        </row>
        <row r="3224">
          <cell r="B3224" t="str">
            <v>3612400</v>
          </cell>
          <cell r="C3224" t="str">
            <v>Комплект коаксиал.d60/100 NEXT EVO</v>
          </cell>
          <cell r="D3224" t="str">
            <v xml:space="preserve">Комплект коаксиальный ∅60/100 для NEXT EVO (дымоход 0,7 м с оголовком и угол 90°) </v>
          </cell>
          <cell r="E3224" t="str">
            <v>DGI FFI FLUE PIPE</v>
          </cell>
          <cell r="F3224">
            <v>9.0072025833333349</v>
          </cell>
          <cell r="G3224">
            <v>10.18</v>
          </cell>
          <cell r="H3224">
            <v>9.7732294318181818</v>
          </cell>
          <cell r="I3224">
            <v>8.8169787058823523</v>
          </cell>
          <cell r="J3224">
            <v>9.0773825316455685</v>
          </cell>
          <cell r="K3224">
            <v>1080.8643100000002</v>
          </cell>
          <cell r="L3224">
            <v>712.6</v>
          </cell>
          <cell r="M3224">
            <v>860.04418999999996</v>
          </cell>
          <cell r="N3224">
            <v>732.99220738636359</v>
          </cell>
          <cell r="O3224">
            <v>3420</v>
          </cell>
        </row>
        <row r="3225">
          <cell r="B3225" t="str">
            <v>3612414</v>
          </cell>
          <cell r="C3225" t="str">
            <v>Компл. перевода на сж.газ Marco Polo M2</v>
          </cell>
          <cell r="D3225" t="str">
            <v>GI7S 11L TRANSFER NG TO LPG</v>
          </cell>
          <cell r="E3225" t="str">
            <v>GI7S 11L TRANSFER NG TO LPG</v>
          </cell>
          <cell r="F3225">
            <v>0.67191883333333324</v>
          </cell>
          <cell r="G3225">
            <v>1.1499999999999999</v>
          </cell>
          <cell r="H3225">
            <v>0.91625295454545441</v>
          </cell>
          <cell r="I3225">
            <v>0.94859129411764698</v>
          </cell>
          <cell r="J3225">
            <v>1.0206362025316456</v>
          </cell>
          <cell r="K3225">
            <v>80.630259999999993</v>
          </cell>
          <cell r="L3225">
            <v>80.5</v>
          </cell>
          <cell r="M3225">
            <v>80.630259999999993</v>
          </cell>
          <cell r="N3225">
            <v>68.718971590909078</v>
          </cell>
          <cell r="O3225">
            <v>0</v>
          </cell>
        </row>
        <row r="3226">
          <cell r="B3226" t="str">
            <v>3612415</v>
          </cell>
          <cell r="C3226" t="str">
            <v>Компл. перевода на сж.газ DGI</v>
          </cell>
          <cell r="D3226" t="str">
            <v>Комплект перевода на сжиженный газ DGI (Superlux)</v>
          </cell>
          <cell r="E3226" t="str">
            <v>SUPERLUX TRANSFER NG TO LPG</v>
          </cell>
          <cell r="F3226">
            <v>0.56389483333333346</v>
          </cell>
          <cell r="G3226">
            <v>0.64</v>
          </cell>
          <cell r="H3226">
            <v>0.56613977272727278</v>
          </cell>
          <cell r="I3226">
            <v>0.55198247058823535</v>
          </cell>
          <cell r="J3226">
            <v>0.56894379746835444</v>
          </cell>
          <cell r="K3226">
            <v>67.667380000000009</v>
          </cell>
          <cell r="L3226">
            <v>44.800000000000004</v>
          </cell>
          <cell r="M3226">
            <v>49.820300000000003</v>
          </cell>
          <cell r="N3226">
            <v>42.460482954545462</v>
          </cell>
          <cell r="O3226">
            <v>780</v>
          </cell>
        </row>
        <row r="3227">
          <cell r="B3227" t="str">
            <v>3623238</v>
          </cell>
          <cell r="C3227" t="str">
            <v>NUOS PRIMO 80</v>
          </cell>
          <cell r="D3227" t="str">
            <v xml:space="preserve">NUOS PRIMO 80 тепловой насос бытовой, моноблочный </v>
          </cell>
          <cell r="E3227" t="str">
            <v>NUOS PRIMO 80</v>
          </cell>
          <cell r="F3227" t="str">
            <v>-</v>
          </cell>
          <cell r="G3227" t="str">
            <v>-</v>
          </cell>
          <cell r="H3227" t="str">
            <v>-</v>
          </cell>
          <cell r="I3227">
            <v>0</v>
          </cell>
          <cell r="J3227">
            <v>236.54126000000002</v>
          </cell>
          <cell r="K3227">
            <v>0</v>
          </cell>
          <cell r="L3227">
            <v>0</v>
          </cell>
          <cell r="M3227">
            <v>0</v>
          </cell>
          <cell r="N3227">
            <v>0</v>
          </cell>
          <cell r="O3227">
            <v>0</v>
          </cell>
        </row>
        <row r="3228">
          <cell r="B3228" t="str">
            <v>3623239</v>
          </cell>
          <cell r="C3228" t="str">
            <v>NUOS PRIMO 100</v>
          </cell>
          <cell r="D3228" t="str">
            <v xml:space="preserve">NUOS PRIMO 100 тепловой насос бытовой, моноблочный </v>
          </cell>
          <cell r="E3228" t="str">
            <v>NUOS PRIMO 100</v>
          </cell>
          <cell r="F3228" t="str">
            <v>-</v>
          </cell>
          <cell r="G3228" t="str">
            <v>-</v>
          </cell>
          <cell r="H3228" t="str">
            <v>-</v>
          </cell>
          <cell r="I3228">
            <v>0</v>
          </cell>
          <cell r="J3228">
            <v>241.77014000000003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</row>
        <row r="3229">
          <cell r="B3229" t="str">
            <v>3623240</v>
          </cell>
          <cell r="C3229" t="str">
            <v>NUOS EVO 80 WH</v>
          </cell>
          <cell r="D3229" t="str">
            <v>NUOS EVO 80 тепловой насос бытовой, моноблочный, повышенной эффективности</v>
          </cell>
          <cell r="E3229" t="str">
            <v>NUOS EVO 80 WH</v>
          </cell>
          <cell r="F3229">
            <v>234.04240199999998</v>
          </cell>
          <cell r="G3229">
            <v>401.22</v>
          </cell>
          <cell r="H3229">
            <v>319.14872999999994</v>
          </cell>
          <cell r="I3229">
            <v>309.97791999999998</v>
          </cell>
          <cell r="J3229">
            <v>300.94031999999999</v>
          </cell>
          <cell r="K3229">
            <v>28085.088239999997</v>
          </cell>
          <cell r="L3229">
            <v>28085.4</v>
          </cell>
          <cell r="M3229">
            <v>28085.088239999997</v>
          </cell>
          <cell r="N3229">
            <v>0</v>
          </cell>
          <cell r="O3229">
            <v>0</v>
          </cell>
        </row>
        <row r="3230">
          <cell r="B3230" t="str">
            <v>3623241</v>
          </cell>
          <cell r="C3230" t="str">
            <v>NUOS EVO 110 WH</v>
          </cell>
          <cell r="D3230" t="str">
            <v>NUOS EVO 110 тепловой насос бытовой, моноблочный, повышенной эффективности</v>
          </cell>
          <cell r="E3230" t="str">
            <v>NUOS EVO 110 WH</v>
          </cell>
          <cell r="F3230">
            <v>225.2701591666667</v>
          </cell>
          <cell r="G3230">
            <v>386.18</v>
          </cell>
          <cell r="H3230">
            <v>307.18658068181821</v>
          </cell>
          <cell r="I3230">
            <v>318.02846000000005</v>
          </cell>
          <cell r="J3230">
            <v>308.99086</v>
          </cell>
          <cell r="K3230">
            <v>27032.419100000003</v>
          </cell>
          <cell r="L3230">
            <v>27032.600000000002</v>
          </cell>
          <cell r="M3230">
            <v>27032.419100000003</v>
          </cell>
          <cell r="N3230">
            <v>0</v>
          </cell>
          <cell r="O3230">
            <v>0</v>
          </cell>
        </row>
        <row r="3231">
          <cell r="B3231" t="str">
            <v>3623242</v>
          </cell>
          <cell r="C3231" t="str">
            <v>NUOS EVO SPLIT 80 тепловой насос</v>
          </cell>
          <cell r="D3231" t="str">
            <v>NUOS EVO SPLIT 80 тепловой насос бытовой, сплит-система, повышенной эффективности</v>
          </cell>
          <cell r="E3231" t="str">
            <v>NUOS SPLIT 80 WH</v>
          </cell>
          <cell r="F3231" t="str">
            <v>-</v>
          </cell>
          <cell r="G3231" t="str">
            <v>-</v>
          </cell>
          <cell r="H3231" t="e">
            <v>#N/A</v>
          </cell>
          <cell r="I3231">
            <v>0</v>
          </cell>
          <cell r="J3231">
            <v>318.86955999999998</v>
          </cell>
          <cell r="K3231">
            <v>0</v>
          </cell>
          <cell r="L3231">
            <v>0</v>
          </cell>
          <cell r="M3231" t="e">
            <v>#N/A</v>
          </cell>
          <cell r="N3231">
            <v>0</v>
          </cell>
          <cell r="O3231">
            <v>0</v>
          </cell>
        </row>
        <row r="3232">
          <cell r="B3232" t="str">
            <v>3623243</v>
          </cell>
          <cell r="C3232" t="str">
            <v>NUOS EVO SPLIT 110 тепловой насос</v>
          </cell>
          <cell r="D3232" t="str">
            <v>NUOS EVO SPLIT 110 тепловой насос бытовой, сплит-система, повышенной эффективности</v>
          </cell>
          <cell r="E3232" t="str">
            <v>NUOS SPLIT 110  WH</v>
          </cell>
          <cell r="F3232" t="str">
            <v>-</v>
          </cell>
          <cell r="G3232" t="str">
            <v>-</v>
          </cell>
          <cell r="H3232" t="e">
            <v>#N/A</v>
          </cell>
          <cell r="I3232">
            <v>0</v>
          </cell>
          <cell r="J3232">
            <v>327.32265000000001</v>
          </cell>
          <cell r="K3232">
            <v>0</v>
          </cell>
          <cell r="L3232">
            <v>0</v>
          </cell>
          <cell r="M3232" t="e">
            <v>#N/A</v>
          </cell>
          <cell r="N3232">
            <v>0</v>
          </cell>
          <cell r="O3232">
            <v>0</v>
          </cell>
        </row>
        <row r="3233">
          <cell r="B3233" t="str">
            <v>3623244</v>
          </cell>
          <cell r="C3233" t="str">
            <v>NUOS SPLIT TANK 80 WH</v>
          </cell>
          <cell r="D3233" t="str">
            <v>NUOS SPLIT TANK 80 WH  ёмкость теплового насоса</v>
          </cell>
          <cell r="E3233" t="str">
            <v>NUOS SPLIT TANK 80 WH</v>
          </cell>
          <cell r="F3233">
            <v>105.113888</v>
          </cell>
          <cell r="G3233">
            <v>180.2</v>
          </cell>
          <cell r="H3233">
            <v>143.33712</v>
          </cell>
          <cell r="I3233">
            <v>129.59083000000001</v>
          </cell>
          <cell r="J3233">
            <v>129.26920000000001</v>
          </cell>
          <cell r="K3233">
            <v>12613.66656</v>
          </cell>
          <cell r="L3233">
            <v>12614</v>
          </cell>
          <cell r="M3233">
            <v>12613.66656</v>
          </cell>
          <cell r="N3233">
            <v>0</v>
          </cell>
          <cell r="O3233">
            <v>0</v>
          </cell>
        </row>
        <row r="3234">
          <cell r="B3234" t="str">
            <v>3623245</v>
          </cell>
          <cell r="C3234" t="str">
            <v>NUOS SPLIT TANK 110 WH</v>
          </cell>
          <cell r="D3234" t="str">
            <v>NUOS SPLIT TANK 110 WH  ёмкость теплового насоса</v>
          </cell>
          <cell r="E3234" t="str">
            <v>NUOS SPLIT TANK 110 WH</v>
          </cell>
          <cell r="F3234">
            <v>111.26179533333332</v>
          </cell>
          <cell r="G3234">
            <v>190.73</v>
          </cell>
          <cell r="H3234">
            <v>151.72063</v>
          </cell>
          <cell r="I3234">
            <v>129.47210999999999</v>
          </cell>
          <cell r="J3234">
            <v>137.72229000000002</v>
          </cell>
          <cell r="K3234">
            <v>13351.415439999999</v>
          </cell>
          <cell r="L3234">
            <v>13351.099999999999</v>
          </cell>
          <cell r="M3234">
            <v>13351.415439999999</v>
          </cell>
          <cell r="N3234">
            <v>0</v>
          </cell>
          <cell r="O3234">
            <v>0</v>
          </cell>
        </row>
        <row r="3235">
          <cell r="B3235" t="str">
            <v>3623246</v>
          </cell>
          <cell r="C3235" t="str">
            <v>NUOS SPLIT EXTERNAL UNIT 0511</v>
          </cell>
          <cell r="D3235" t="str">
            <v>NUOS SPLIT EXTERNAL UNIT 0511 Внешний блок</v>
          </cell>
          <cell r="E3235" t="str">
            <v>NUOS SPLIT EXTERNAL UNIT 0511</v>
          </cell>
          <cell r="F3235">
            <v>145.62902200000002</v>
          </cell>
          <cell r="G3235">
            <v>249.65</v>
          </cell>
          <cell r="H3235">
            <v>198.58503000000002</v>
          </cell>
          <cell r="I3235">
            <v>172.25859000000003</v>
          </cell>
          <cell r="J3235">
            <v>189.60035999999999</v>
          </cell>
          <cell r="K3235">
            <v>17475.482640000002</v>
          </cell>
          <cell r="L3235">
            <v>17475.5</v>
          </cell>
          <cell r="M3235">
            <v>17475.482640000002</v>
          </cell>
          <cell r="N3235">
            <v>0</v>
          </cell>
          <cell r="O3235">
            <v>0</v>
          </cell>
        </row>
        <row r="3236">
          <cell r="B3236" t="str">
            <v>3623413</v>
          </cell>
          <cell r="C3236" t="str">
            <v>ABS PRO R 50 V</v>
          </cell>
          <cell r="D3236" t="str">
            <v>ABS PRO R 50 V водонагреватель</v>
          </cell>
          <cell r="E3236" t="str">
            <v>ABS PRO R 50 V</v>
          </cell>
          <cell r="F3236">
            <v>38.095102583333329</v>
          </cell>
          <cell r="G3236">
            <v>43.04</v>
          </cell>
          <cell r="H3236">
            <v>37.437906363636358</v>
          </cell>
          <cell r="I3236">
            <v>30.4375</v>
          </cell>
          <cell r="J3236">
            <v>0</v>
          </cell>
          <cell r="K3236">
            <v>4571.4123099999997</v>
          </cell>
          <cell r="L3236">
            <v>3012.7999999999997</v>
          </cell>
          <cell r="M3236">
            <v>3294.5357599999998</v>
          </cell>
          <cell r="N3236">
            <v>0</v>
          </cell>
          <cell r="O3236">
            <v>8790</v>
          </cell>
        </row>
        <row r="3237">
          <cell r="B3237" t="str">
            <v>3623414</v>
          </cell>
          <cell r="C3237" t="str">
            <v>ABS PRO R 80 V</v>
          </cell>
          <cell r="D3237" t="str">
            <v>ABS PRO R 80 V водонагреватель</v>
          </cell>
          <cell r="E3237" t="str">
            <v>ABS PRO R 80 V</v>
          </cell>
          <cell r="F3237">
            <v>42.790924333333336</v>
          </cell>
          <cell r="G3237">
            <v>48.73</v>
          </cell>
          <cell r="H3237">
            <v>42.84895897727273</v>
          </cell>
          <cell r="I3237">
            <v>34.112499999999997</v>
          </cell>
          <cell r="J3237">
            <v>0</v>
          </cell>
          <cell r="K3237">
            <v>5134.9109200000003</v>
          </cell>
          <cell r="L3237">
            <v>3411.1</v>
          </cell>
          <cell r="M3237">
            <v>3770.7083900000002</v>
          </cell>
          <cell r="N3237">
            <v>0</v>
          </cell>
          <cell r="O3237">
            <v>9990</v>
          </cell>
        </row>
        <row r="3238">
          <cell r="B3238" t="str">
            <v>3626007</v>
          </cell>
          <cell r="C3238" t="str">
            <v>NTS FLAT PW 30 V (RE)</v>
          </cell>
          <cell r="D3238" t="str">
            <v>NTS FLAT PW 30 V (RE)</v>
          </cell>
          <cell r="E3238" t="str">
            <v>NTS FLAT PW 30 V (RE)</v>
          </cell>
          <cell r="F3238">
            <v>40.19167491666667</v>
          </cell>
          <cell r="G3238">
            <v>68.900000000000006</v>
          </cell>
          <cell r="H3238">
            <v>54.806829431818187</v>
          </cell>
          <cell r="I3238">
            <v>52.156399999999998</v>
          </cell>
          <cell r="J3238">
            <v>0</v>
          </cell>
          <cell r="K3238">
            <v>4823.0009900000005</v>
          </cell>
          <cell r="L3238">
            <v>4823</v>
          </cell>
          <cell r="M3238">
            <v>4823.0009900000005</v>
          </cell>
          <cell r="N3238">
            <v>0</v>
          </cell>
          <cell r="O3238">
            <v>0</v>
          </cell>
        </row>
        <row r="3239">
          <cell r="B3239" t="str">
            <v>3626007C</v>
          </cell>
          <cell r="C3239" t="str">
            <v>NTS FLAT PW 30 V (RE)</v>
          </cell>
          <cell r="D3239" t="str">
            <v>NTS FLAT 30 V PW (RE)</v>
          </cell>
          <cell r="E3239" t="str">
            <v>NTS FLAT PW 30 V (RE) VODONAGREVATEL</v>
          </cell>
          <cell r="F3239">
            <v>51.164291666666671</v>
          </cell>
          <cell r="G3239">
            <v>87.71</v>
          </cell>
          <cell r="H3239">
            <v>69.769488636363633</v>
          </cell>
          <cell r="I3239">
            <v>72.231941176470585</v>
          </cell>
          <cell r="J3239">
            <v>77.717911392405071</v>
          </cell>
          <cell r="K3239">
            <v>6139.7150000000001</v>
          </cell>
          <cell r="L3239">
            <v>6139.7</v>
          </cell>
          <cell r="M3239">
            <v>6139.7150000000001</v>
          </cell>
          <cell r="N3239">
            <v>0</v>
          </cell>
          <cell r="O3239">
            <v>0</v>
          </cell>
        </row>
        <row r="3240">
          <cell r="B3240" t="str">
            <v>3626007F</v>
          </cell>
          <cell r="C3240" t="str">
            <v>NTS FLAT PW 30 V (RE) VODONAGREVATEL</v>
          </cell>
          <cell r="D3240" t="str">
            <v>NTS FLAT PW 30 V (RE) VODONAGREVATEL</v>
          </cell>
          <cell r="E3240" t="str">
            <v>NTS FLAT PW 30 V (RE) VODONAGREVATEL</v>
          </cell>
          <cell r="F3240">
            <v>37.544439833333335</v>
          </cell>
          <cell r="G3240">
            <v>64.36</v>
          </cell>
          <cell r="H3240">
            <v>51.19696340909092</v>
          </cell>
          <cell r="I3240">
            <v>53.003915058823537</v>
          </cell>
          <cell r="J3240">
            <v>0</v>
          </cell>
          <cell r="K3240">
            <v>4505.3327800000006</v>
          </cell>
          <cell r="L3240">
            <v>4505.2</v>
          </cell>
          <cell r="M3240">
            <v>4505.3327800000006</v>
          </cell>
          <cell r="N3240">
            <v>0</v>
          </cell>
          <cell r="O3240">
            <v>0</v>
          </cell>
        </row>
        <row r="3241">
          <cell r="B3241" t="str">
            <v>3626007R</v>
          </cell>
          <cell r="C3241" t="str">
            <v>NTS FLAT PW 30 V (RE)</v>
          </cell>
          <cell r="D3241" t="str">
            <v>NTS FLAT 30 V PW (RE)</v>
          </cell>
          <cell r="E3241" t="str">
            <v>NTS FLAT PW 30 V (RE) VODONAGREVATEL</v>
          </cell>
          <cell r="F3241">
            <v>51.022458333333333</v>
          </cell>
          <cell r="G3241">
            <v>87.47</v>
          </cell>
          <cell r="H3241">
            <v>69.576079545454547</v>
          </cell>
          <cell r="I3241">
            <v>72.031705882352938</v>
          </cell>
          <cell r="J3241">
            <v>56.964437341772154</v>
          </cell>
          <cell r="K3241">
            <v>6122.6949999999997</v>
          </cell>
          <cell r="L3241">
            <v>6122.9</v>
          </cell>
          <cell r="M3241">
            <v>6122.6949999999997</v>
          </cell>
          <cell r="N3241">
            <v>0</v>
          </cell>
          <cell r="O3241">
            <v>0</v>
          </cell>
        </row>
        <row r="3242">
          <cell r="B3242" t="str">
            <v>3626007S</v>
          </cell>
          <cell r="C3242" t="str">
            <v>NTS FLAT PW 30 V (RE) VODONAGREVATEL</v>
          </cell>
          <cell r="D3242" t="str">
            <v>NTS FLAT PW 30 V (RE) VODONAGREVATEL</v>
          </cell>
          <cell r="E3242" t="str">
            <v>NTS FLAT PW 30 V (RE) VODONAGREVATEL</v>
          </cell>
          <cell r="F3242">
            <v>53.571166666666663</v>
          </cell>
          <cell r="G3242">
            <v>91.84</v>
          </cell>
          <cell r="H3242">
            <v>73.051590909090905</v>
          </cell>
          <cell r="I3242">
            <v>75.629882352941181</v>
          </cell>
          <cell r="J3242">
            <v>0</v>
          </cell>
          <cell r="K3242">
            <v>6428.54</v>
          </cell>
          <cell r="L3242">
            <v>6428.8</v>
          </cell>
          <cell r="M3242">
            <v>6428.54</v>
          </cell>
          <cell r="N3242">
            <v>0</v>
          </cell>
          <cell r="O3242">
            <v>0</v>
          </cell>
        </row>
        <row r="3243">
          <cell r="B3243" t="str">
            <v>3626008</v>
          </cell>
          <cell r="C3243" t="str">
            <v>NTS FLAT PW 50 V (RE)</v>
          </cell>
          <cell r="D3243" t="str">
            <v>NTS FLAT PW 50 V (RE)</v>
          </cell>
          <cell r="E3243" t="str">
            <v>NTS FLAT PW 50 V (RE)</v>
          </cell>
          <cell r="F3243">
            <v>45.953915916666666</v>
          </cell>
          <cell r="G3243">
            <v>78.78</v>
          </cell>
          <cell r="H3243">
            <v>62.664430795454543</v>
          </cell>
          <cell r="I3243">
            <v>59.634012470588232</v>
          </cell>
          <cell r="J3243">
            <v>0</v>
          </cell>
          <cell r="K3243">
            <v>5514.4699099999998</v>
          </cell>
          <cell r="L3243">
            <v>5514.6</v>
          </cell>
          <cell r="M3243">
            <v>5514.4699099999998</v>
          </cell>
          <cell r="N3243">
            <v>0</v>
          </cell>
          <cell r="O3243">
            <v>0</v>
          </cell>
        </row>
        <row r="3244">
          <cell r="B3244" t="str">
            <v>3626008C</v>
          </cell>
          <cell r="C3244" t="str">
            <v>NTS FLAT PW 50 V (RE)</v>
          </cell>
          <cell r="D3244" t="str">
            <v>NTS FLAT 50 V PW (RE)</v>
          </cell>
          <cell r="E3244" t="str">
            <v>NTS FLAT PW 50 V (RE) VODONAGREVATEL</v>
          </cell>
          <cell r="F3244">
            <v>44.605388916666669</v>
          </cell>
          <cell r="G3244">
            <v>76.47</v>
          </cell>
          <cell r="H3244">
            <v>60.82553034090909</v>
          </cell>
          <cell r="I3244">
            <v>62.972313764705881</v>
          </cell>
          <cell r="J3244">
            <v>64.635670126582284</v>
          </cell>
          <cell r="K3244">
            <v>5352.6466700000001</v>
          </cell>
          <cell r="L3244">
            <v>5352.9</v>
          </cell>
          <cell r="M3244">
            <v>5352.6466700000001</v>
          </cell>
          <cell r="N3244">
            <v>0</v>
          </cell>
          <cell r="O3244">
            <v>0</v>
          </cell>
        </row>
        <row r="3245">
          <cell r="B3245" t="str">
            <v>3626008F</v>
          </cell>
          <cell r="C3245" t="str">
            <v>NTS FLAT PW 50 V (RE) VODONAGREVATEL</v>
          </cell>
          <cell r="D3245" t="str">
            <v>NTS FLAT PW 50 V (RE) VODONAGREVATEL</v>
          </cell>
          <cell r="E3245" t="str">
            <v>NTS FLAT PW 50 V (RE) VODONAGREVATEL</v>
          </cell>
          <cell r="F3245">
            <v>42.546416166666667</v>
          </cell>
          <cell r="G3245">
            <v>72.94</v>
          </cell>
          <cell r="H3245">
            <v>58.017840227272728</v>
          </cell>
          <cell r="I3245">
            <v>60.065528705882357</v>
          </cell>
          <cell r="J3245">
            <v>0</v>
          </cell>
          <cell r="K3245">
            <v>5105.5699400000003</v>
          </cell>
          <cell r="L3245">
            <v>5105.8</v>
          </cell>
          <cell r="M3245">
            <v>5105.5699400000003</v>
          </cell>
          <cell r="N3245">
            <v>0</v>
          </cell>
          <cell r="O3245">
            <v>0</v>
          </cell>
        </row>
        <row r="3246">
          <cell r="B3246" t="str">
            <v>3626008R</v>
          </cell>
          <cell r="C3246" t="str">
            <v>NTS FLAT PW 50 V (RE)</v>
          </cell>
          <cell r="D3246" t="str">
            <v>NTS FLAT 50 V PW (RE)</v>
          </cell>
          <cell r="E3246" t="str">
            <v>NTS FLAT PW 50 V (RE) VODONAGREVATEL</v>
          </cell>
          <cell r="F3246">
            <v>61.701666666666668</v>
          </cell>
          <cell r="G3246">
            <v>105.77</v>
          </cell>
          <cell r="H3246">
            <v>84.138636363636365</v>
          </cell>
          <cell r="I3246">
            <v>87.108235294117648</v>
          </cell>
          <cell r="J3246">
            <v>64.562376075949359</v>
          </cell>
          <cell r="K3246">
            <v>7404.2</v>
          </cell>
          <cell r="L3246">
            <v>7403.9</v>
          </cell>
          <cell r="M3246">
            <v>7404.2</v>
          </cell>
          <cell r="N3246">
            <v>0</v>
          </cell>
          <cell r="O3246">
            <v>0</v>
          </cell>
        </row>
        <row r="3247">
          <cell r="B3247" t="str">
            <v>3626008S</v>
          </cell>
          <cell r="C3247" t="str">
            <v>NTS FLAT PW 50 V (RE) VODONAGREVATEL</v>
          </cell>
          <cell r="D3247" t="str">
            <v>NTS FLAT PW 50 V (RE) VODONAGREVATEL</v>
          </cell>
          <cell r="E3247" t="str">
            <v>NTS FLAT PW 50 V (RE) VODONAGREVATEL</v>
          </cell>
          <cell r="F3247">
            <v>38.129911499999999</v>
          </cell>
          <cell r="G3247">
            <v>65.37</v>
          </cell>
          <cell r="H3247">
            <v>51.995333863636354</v>
          </cell>
          <cell r="I3247">
            <v>53.830463294117642</v>
          </cell>
          <cell r="J3247">
            <v>0</v>
          </cell>
          <cell r="K3247">
            <v>4575.5893799999994</v>
          </cell>
          <cell r="L3247">
            <v>4575.9000000000005</v>
          </cell>
          <cell r="M3247">
            <v>4575.5893799999994</v>
          </cell>
          <cell r="N3247">
            <v>0</v>
          </cell>
          <cell r="O3247">
            <v>0</v>
          </cell>
        </row>
        <row r="3248">
          <cell r="B3248" t="str">
            <v>3626009</v>
          </cell>
          <cell r="C3248" t="str">
            <v>NTS FLAT PW 80 V (RE)</v>
          </cell>
          <cell r="D3248" t="str">
            <v>NTS FLAT PW 80 V (RE)</v>
          </cell>
          <cell r="E3248" t="str">
            <v>NTS FLAT PW 80 V (RE)</v>
          </cell>
          <cell r="F3248">
            <v>49.433543833333331</v>
          </cell>
          <cell r="G3248">
            <v>84.74</v>
          </cell>
          <cell r="H3248">
            <v>67.409377954545448</v>
          </cell>
          <cell r="I3248">
            <v>69.788532470588223</v>
          </cell>
          <cell r="J3248">
            <v>0</v>
          </cell>
          <cell r="K3248">
            <v>5932.0252599999994</v>
          </cell>
          <cell r="L3248">
            <v>5931.7999999999993</v>
          </cell>
          <cell r="M3248">
            <v>5932.0252599999994</v>
          </cell>
          <cell r="N3248">
            <v>0</v>
          </cell>
          <cell r="O3248">
            <v>0</v>
          </cell>
        </row>
        <row r="3249">
          <cell r="B3249" t="str">
            <v>3626009C</v>
          </cell>
          <cell r="C3249" t="str">
            <v>NTS FLAT PW 80 V (RE)</v>
          </cell>
          <cell r="D3249" t="str">
            <v>NTS FLAT 80 V PW (RE)</v>
          </cell>
          <cell r="E3249" t="str">
            <v>NTS FLAT PW 80 V (RE) VODONAGREVATEL</v>
          </cell>
          <cell r="F3249">
            <v>65.993958333333325</v>
          </cell>
          <cell r="G3249">
            <v>113.13</v>
          </cell>
          <cell r="H3249">
            <v>89.991761363636357</v>
          </cell>
          <cell r="I3249">
            <v>93.167941176470578</v>
          </cell>
          <cell r="J3249">
            <v>100.24398734177215</v>
          </cell>
          <cell r="K3249">
            <v>7919.2749999999996</v>
          </cell>
          <cell r="L3249">
            <v>7919.0999999999995</v>
          </cell>
          <cell r="M3249">
            <v>7919.2749999999996</v>
          </cell>
          <cell r="N3249">
            <v>0</v>
          </cell>
          <cell r="O3249">
            <v>0</v>
          </cell>
        </row>
        <row r="3250">
          <cell r="B3250" t="str">
            <v>3626009F</v>
          </cell>
          <cell r="C3250" t="str">
            <v>NTS FLAT PW 80 V (RE)</v>
          </cell>
          <cell r="D3250" t="str">
            <v>NTS FLAT 80 V PW (RE)</v>
          </cell>
          <cell r="E3250" t="str">
            <v>NTS FLAT PW 80 V (RE) VODONAGREVATEL</v>
          </cell>
          <cell r="F3250">
            <v>49.339050166666659</v>
          </cell>
          <cell r="G3250">
            <v>84.58</v>
          </cell>
          <cell r="H3250">
            <v>67.280522954545447</v>
          </cell>
          <cell r="I3250">
            <v>69.655129647058814</v>
          </cell>
          <cell r="J3250">
            <v>74.945392658227831</v>
          </cell>
          <cell r="K3250">
            <v>5920.6860199999992</v>
          </cell>
          <cell r="L3250">
            <v>5920.5999999999995</v>
          </cell>
          <cell r="M3250">
            <v>5920.6860199999992</v>
          </cell>
          <cell r="N3250">
            <v>0</v>
          </cell>
          <cell r="O3250">
            <v>0</v>
          </cell>
        </row>
        <row r="3251">
          <cell r="B3251" t="str">
            <v>3626009R</v>
          </cell>
          <cell r="C3251" t="str">
            <v>NTS FLAT PW 80 V (RE)</v>
          </cell>
          <cell r="D3251" t="str">
            <v>NTS FLAT 80 V PW (RE)</v>
          </cell>
          <cell r="E3251" t="str">
            <v>NTS FLAT PW 80 V (RE) VODONAGREVATEL</v>
          </cell>
          <cell r="F3251">
            <v>74.473416666666665</v>
          </cell>
          <cell r="G3251">
            <v>127.67</v>
          </cell>
          <cell r="H3251">
            <v>101.55465909090908</v>
          </cell>
          <cell r="I3251">
            <v>105.13894117647058</v>
          </cell>
          <cell r="J3251">
            <v>0</v>
          </cell>
          <cell r="K3251">
            <v>8936.81</v>
          </cell>
          <cell r="L3251">
            <v>8936.9</v>
          </cell>
          <cell r="M3251">
            <v>8936.81</v>
          </cell>
          <cell r="N3251">
            <v>0</v>
          </cell>
          <cell r="O3251">
            <v>0</v>
          </cell>
        </row>
        <row r="3252">
          <cell r="B3252" t="str">
            <v>3626009S</v>
          </cell>
          <cell r="C3252" t="str">
            <v>NTS FLAT PW 80 V (RE)</v>
          </cell>
          <cell r="D3252" t="str">
            <v>NTS FLAT 80 V PW (RE)</v>
          </cell>
          <cell r="E3252" t="str">
            <v>NTS FLAT PW 80 V (RE) VODONAGREVATEL</v>
          </cell>
          <cell r="F3252">
            <v>68.852458333333331</v>
          </cell>
          <cell r="G3252">
            <v>118.03</v>
          </cell>
          <cell r="H3252">
            <v>93.88971590909091</v>
          </cell>
          <cell r="I3252">
            <v>97.203470588235291</v>
          </cell>
          <cell r="J3252">
            <v>104.58601265822784</v>
          </cell>
          <cell r="K3252">
            <v>8262.2950000000001</v>
          </cell>
          <cell r="L3252">
            <v>8262.1</v>
          </cell>
          <cell r="M3252">
            <v>8262.2950000000001</v>
          </cell>
          <cell r="N3252">
            <v>0</v>
          </cell>
          <cell r="O3252">
            <v>0</v>
          </cell>
        </row>
        <row r="3253">
          <cell r="B3253" t="str">
            <v>3626010</v>
          </cell>
          <cell r="C3253" t="str">
            <v>NTS FLAT PW 100 V (RE)</v>
          </cell>
          <cell r="D3253" t="str">
            <v>NTS FLAT PW 100 V (RE)</v>
          </cell>
          <cell r="E3253" t="str">
            <v>NTS FLAT PW 100 V (RE)</v>
          </cell>
          <cell r="F3253">
            <v>50.840671083333334</v>
          </cell>
          <cell r="G3253">
            <v>87.16</v>
          </cell>
          <cell r="H3253">
            <v>69.328187840909095</v>
          </cell>
          <cell r="I3253">
            <v>71.775065058823529</v>
          </cell>
          <cell r="J3253">
            <v>0</v>
          </cell>
          <cell r="K3253">
            <v>6100.8805300000004</v>
          </cell>
          <cell r="L3253">
            <v>6101.2</v>
          </cell>
          <cell r="M3253">
            <v>6100.8805300000004</v>
          </cell>
          <cell r="N3253">
            <v>0</v>
          </cell>
          <cell r="O3253">
            <v>0</v>
          </cell>
        </row>
        <row r="3254">
          <cell r="B3254" t="str">
            <v>3626010C</v>
          </cell>
          <cell r="C3254" t="str">
            <v>NTS FLAT PW 100 V (RE)</v>
          </cell>
          <cell r="D3254" t="str">
            <v>NTS FLAT 100 V PW (RE)</v>
          </cell>
          <cell r="E3254" t="str">
            <v>NTS FLAT PW 100 V (RE) VODONAGREVATEL</v>
          </cell>
          <cell r="F3254">
            <v>85.820944416666663</v>
          </cell>
          <cell r="G3254">
            <v>147.12</v>
          </cell>
          <cell r="H3254">
            <v>117.02856056818182</v>
          </cell>
          <cell r="I3254">
            <v>121.15898035294117</v>
          </cell>
          <cell r="J3254">
            <v>130.36092822784809</v>
          </cell>
          <cell r="K3254">
            <v>10298.51333</v>
          </cell>
          <cell r="L3254">
            <v>10298.4</v>
          </cell>
          <cell r="M3254">
            <v>10298.51333</v>
          </cell>
          <cell r="N3254">
            <v>0</v>
          </cell>
          <cell r="O3254">
            <v>0</v>
          </cell>
        </row>
        <row r="3255">
          <cell r="B3255" t="str">
            <v>3626010F</v>
          </cell>
          <cell r="C3255" t="str">
            <v>NTS FLAT PW 100 V (RE) VODONAGREVATEL</v>
          </cell>
          <cell r="D3255" t="str">
            <v>NTS FLAT PW 100 V (RE) VODONAGREVATEL</v>
          </cell>
          <cell r="E3255" t="str">
            <v>NTS FLAT PW 100 V (RE) VODONAGREVATEL</v>
          </cell>
          <cell r="F3255">
            <v>52.8575625</v>
          </cell>
          <cell r="G3255">
            <v>90.61</v>
          </cell>
          <cell r="H3255">
            <v>72.078494318181825</v>
          </cell>
          <cell r="I3255">
            <v>74.622441176470588</v>
          </cell>
          <cell r="J3255">
            <v>0</v>
          </cell>
          <cell r="K3255">
            <v>6342.9075000000003</v>
          </cell>
          <cell r="L3255">
            <v>6342.7</v>
          </cell>
          <cell r="M3255">
            <v>6342.9075000000003</v>
          </cell>
          <cell r="N3255">
            <v>0</v>
          </cell>
          <cell r="O3255">
            <v>0</v>
          </cell>
        </row>
        <row r="3256">
          <cell r="B3256" t="str">
            <v>3626010R</v>
          </cell>
          <cell r="C3256" t="str">
            <v>NTS FLAT PW 100 V (RE)</v>
          </cell>
          <cell r="D3256" t="str">
            <v>NTS FLAT 100 V PW (RE)</v>
          </cell>
          <cell r="E3256" t="str">
            <v>NTS FLAT PW 100 V (RE) VODONAGREVATEL</v>
          </cell>
          <cell r="F3256">
            <v>90.712277750000013</v>
          </cell>
          <cell r="G3256">
            <v>155.51</v>
          </cell>
          <cell r="H3256">
            <v>123.69856056818183</v>
          </cell>
          <cell r="I3256">
            <v>128.06439211764706</v>
          </cell>
          <cell r="J3256">
            <v>0</v>
          </cell>
          <cell r="K3256">
            <v>10885.473330000001</v>
          </cell>
          <cell r="L3256">
            <v>10885.699999999999</v>
          </cell>
          <cell r="M3256">
            <v>10885.473330000001</v>
          </cell>
          <cell r="N3256">
            <v>0</v>
          </cell>
          <cell r="O3256">
            <v>0</v>
          </cell>
        </row>
        <row r="3257">
          <cell r="B3257" t="str">
            <v>3626010S</v>
          </cell>
          <cell r="C3257" t="str">
            <v>NTS FLAT PW 100 V (RE)</v>
          </cell>
          <cell r="D3257" t="str">
            <v>NTS FLAT 100 V PW (RE)</v>
          </cell>
          <cell r="E3257" t="str">
            <v>NTS FLAT PW 100 V (RE) VODONAGREVATEL</v>
          </cell>
          <cell r="F3257">
            <v>57.252675333333329</v>
          </cell>
          <cell r="G3257">
            <v>98.15</v>
          </cell>
          <cell r="H3257">
            <v>78.071829999999991</v>
          </cell>
          <cell r="I3257">
            <v>80.827306352941179</v>
          </cell>
          <cell r="J3257">
            <v>0</v>
          </cell>
          <cell r="K3257">
            <v>6870.3210399999998</v>
          </cell>
          <cell r="L3257">
            <v>6870.5</v>
          </cell>
          <cell r="M3257">
            <v>6870.3210399999998</v>
          </cell>
          <cell r="N3257">
            <v>0</v>
          </cell>
          <cell r="O3257">
            <v>0</v>
          </cell>
        </row>
        <row r="3258">
          <cell r="B3258" t="str">
            <v>3626032</v>
          </cell>
          <cell r="C3258" t="str">
            <v>ABS VLS INOX QH 30</v>
          </cell>
          <cell r="D3258" t="str">
            <v>ABS VLS INOX QH 30</v>
          </cell>
          <cell r="E3258" t="str">
            <v>ABS VLS INOX QH 30</v>
          </cell>
          <cell r="F3258">
            <v>71.392386166666668</v>
          </cell>
          <cell r="G3258">
            <v>122.39</v>
          </cell>
          <cell r="H3258">
            <v>97.353253863636368</v>
          </cell>
          <cell r="I3258">
            <v>78.168936235294126</v>
          </cell>
          <cell r="J3258">
            <v>0</v>
          </cell>
          <cell r="K3258">
            <v>8567.0863399999998</v>
          </cell>
          <cell r="L3258">
            <v>8567.2999999999993</v>
          </cell>
          <cell r="M3258">
            <v>8567.0863399999998</v>
          </cell>
          <cell r="N3258">
            <v>0</v>
          </cell>
          <cell r="O3258">
            <v>0</v>
          </cell>
        </row>
        <row r="3259">
          <cell r="B3259" t="str">
            <v>3626033</v>
          </cell>
          <cell r="C3259" t="str">
            <v>ABS VLS INOX QH 50 Водонагреватель</v>
          </cell>
          <cell r="D3259" t="str">
            <v>ABS VLS Inox QH 50 водонагреватель</v>
          </cell>
          <cell r="E3259" t="str">
            <v>ABS VLS INOX QH 50</v>
          </cell>
          <cell r="F3259">
            <v>74.834131083333347</v>
          </cell>
          <cell r="G3259">
            <v>128.29</v>
          </cell>
          <cell r="H3259">
            <v>102.04654238636364</v>
          </cell>
          <cell r="I3259">
            <v>93.218986823529406</v>
          </cell>
          <cell r="J3259">
            <v>105.64818506329115</v>
          </cell>
          <cell r="K3259">
            <v>8980.0957300000009</v>
          </cell>
          <cell r="L3259">
            <v>8980.2999999999993</v>
          </cell>
          <cell r="M3259">
            <v>8980.0957300000009</v>
          </cell>
          <cell r="N3259">
            <v>0</v>
          </cell>
          <cell r="O3259">
            <v>0</v>
          </cell>
        </row>
        <row r="3260">
          <cell r="B3260" t="str">
            <v>3626034</v>
          </cell>
          <cell r="C3260" t="str">
            <v>ABS VLS INOX QH 80 Водонагреватель</v>
          </cell>
          <cell r="D3260" t="str">
            <v>ABS VLS Inox QH 80 водонагреватель</v>
          </cell>
          <cell r="E3260" t="str">
            <v>ABS VLS INOX QH 80</v>
          </cell>
          <cell r="F3260">
            <v>90.156237833333321</v>
          </cell>
          <cell r="G3260">
            <v>154.55000000000001</v>
          </cell>
          <cell r="H3260">
            <v>115.78044750000002</v>
          </cell>
          <cell r="I3260">
            <v>105.76483788235295</v>
          </cell>
          <cell r="J3260">
            <v>119.86681620253164</v>
          </cell>
          <cell r="K3260">
            <v>10818.748539999999</v>
          </cell>
          <cell r="L3260">
            <v>10818.5</v>
          </cell>
          <cell r="M3260">
            <v>10188.679380000001</v>
          </cell>
          <cell r="N3260">
            <v>0</v>
          </cell>
          <cell r="O3260">
            <v>0</v>
          </cell>
        </row>
        <row r="3261">
          <cell r="B3261" t="str">
            <v>3626035</v>
          </cell>
          <cell r="C3261" t="str">
            <v>ABS VLS INOX QH 100 Водонагреватель</v>
          </cell>
          <cell r="D3261" t="str">
            <v>ABS VLS Inox QH 100 водонагреватель</v>
          </cell>
          <cell r="E3261" t="str">
            <v>ABS VLS INOX QH 100</v>
          </cell>
          <cell r="F3261">
            <v>98.550291833333333</v>
          </cell>
          <cell r="G3261">
            <v>168.94</v>
          </cell>
          <cell r="H3261">
            <v>117.62659443181819</v>
          </cell>
          <cell r="I3261">
            <v>121.77812129411765</v>
          </cell>
          <cell r="J3261">
            <v>0</v>
          </cell>
          <cell r="K3261">
            <v>11826.035019999999</v>
          </cell>
          <cell r="L3261">
            <v>11825.8</v>
          </cell>
          <cell r="M3261">
            <v>10351.140310000001</v>
          </cell>
          <cell r="N3261">
            <v>0</v>
          </cell>
          <cell r="O3261">
            <v>0</v>
          </cell>
        </row>
        <row r="3262">
          <cell r="B3262" t="str">
            <v>3626056</v>
          </cell>
          <cell r="C3262" t="str">
            <v>VLS INOX 50</v>
          </cell>
          <cell r="D3262" t="str">
            <v>VLS Inox 50</v>
          </cell>
          <cell r="E3262" t="str">
            <v>VLS INOX 50</v>
          </cell>
          <cell r="F3262" t="str">
            <v>-</v>
          </cell>
          <cell r="G3262" t="str">
            <v>-</v>
          </cell>
          <cell r="H3262" t="e">
            <v>#N/A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 t="e">
            <v>#N/A</v>
          </cell>
          <cell r="N3262">
            <v>0</v>
          </cell>
          <cell r="O3262">
            <v>0</v>
          </cell>
        </row>
        <row r="3263">
          <cell r="B3263" t="str">
            <v>3626057</v>
          </cell>
          <cell r="C3263" t="str">
            <v>VLS INOX 80</v>
          </cell>
          <cell r="D3263" t="str">
            <v>VLS Inox 80</v>
          </cell>
          <cell r="E3263" t="str">
            <v>VLS INOX 80</v>
          </cell>
          <cell r="F3263" t="str">
            <v>-</v>
          </cell>
          <cell r="G3263" t="str">
            <v>-</v>
          </cell>
          <cell r="H3263" t="e">
            <v>#N/A</v>
          </cell>
          <cell r="I3263">
            <v>0</v>
          </cell>
          <cell r="J3263">
            <v>0</v>
          </cell>
          <cell r="K3263">
            <v>0</v>
          </cell>
          <cell r="L3263">
            <v>0</v>
          </cell>
          <cell r="M3263" t="e">
            <v>#N/A</v>
          </cell>
          <cell r="N3263">
            <v>0</v>
          </cell>
          <cell r="O3263">
            <v>0</v>
          </cell>
        </row>
        <row r="3264">
          <cell r="B3264" t="str">
            <v>3626058</v>
          </cell>
          <cell r="C3264" t="str">
            <v>VLS INOX 100</v>
          </cell>
          <cell r="D3264" t="str">
            <v>VLS Inox 100</v>
          </cell>
          <cell r="E3264" t="str">
            <v>VLS INOX 100</v>
          </cell>
          <cell r="F3264" t="str">
            <v>-</v>
          </cell>
          <cell r="G3264" t="str">
            <v>-</v>
          </cell>
          <cell r="H3264" t="e">
            <v>#N/A</v>
          </cell>
          <cell r="I3264">
            <v>0</v>
          </cell>
          <cell r="J3264">
            <v>0</v>
          </cell>
          <cell r="K3264">
            <v>0</v>
          </cell>
          <cell r="L3264">
            <v>0</v>
          </cell>
          <cell r="M3264" t="e">
            <v>#N/A</v>
          </cell>
          <cell r="N3264">
            <v>0</v>
          </cell>
          <cell r="O3264">
            <v>0</v>
          </cell>
        </row>
        <row r="3265">
          <cell r="B3265" t="str">
            <v>3626065</v>
          </cell>
          <cell r="C3265" t="str">
            <v>ABS VLS INOX PW 30 D</v>
          </cell>
          <cell r="D3265" t="str">
            <v>ABS VLS INOX PW 30 D</v>
          </cell>
          <cell r="E3265" t="str">
            <v>ABS VLS INOX PW 30 D</v>
          </cell>
          <cell r="F3265">
            <v>47.672294000000001</v>
          </cell>
          <cell r="G3265">
            <v>81.72</v>
          </cell>
          <cell r="H3265">
            <v>65.007673636363634</v>
          </cell>
          <cell r="I3265">
            <v>67.302062117647068</v>
          </cell>
          <cell r="J3265">
            <v>0</v>
          </cell>
          <cell r="K3265">
            <v>5720.6752800000004</v>
          </cell>
          <cell r="L3265">
            <v>5720.4</v>
          </cell>
          <cell r="M3265">
            <v>5720.6752800000004</v>
          </cell>
          <cell r="N3265">
            <v>0</v>
          </cell>
          <cell r="O3265">
            <v>0</v>
          </cell>
        </row>
        <row r="3266">
          <cell r="B3266" t="str">
            <v>3626066</v>
          </cell>
          <cell r="C3266" t="str">
            <v>ABS VLS INOX PW 50 D водонагреватель</v>
          </cell>
          <cell r="D3266" t="str">
            <v>ABS VLS Inox PW 50 D водонагреватель</v>
          </cell>
          <cell r="E3266" t="str">
            <v>ABS VLS INOX PW 50 D</v>
          </cell>
          <cell r="F3266">
            <v>64.82685258333332</v>
          </cell>
          <cell r="G3266">
            <v>111.13</v>
          </cell>
          <cell r="H3266">
            <v>88.400253522727269</v>
          </cell>
          <cell r="I3266">
            <v>91.520262470588222</v>
          </cell>
          <cell r="J3266">
            <v>91.520262531645571</v>
          </cell>
          <cell r="K3266">
            <v>7779.2223099999992</v>
          </cell>
          <cell r="L3266">
            <v>7779.0999999999995</v>
          </cell>
          <cell r="M3266">
            <v>7779.2223099999992</v>
          </cell>
          <cell r="N3266">
            <v>0</v>
          </cell>
          <cell r="O3266">
            <v>0</v>
          </cell>
        </row>
        <row r="3267">
          <cell r="B3267" t="str">
            <v>3626067</v>
          </cell>
          <cell r="C3267" t="str">
            <v>ABS VLS INOX PW 80 D</v>
          </cell>
          <cell r="D3267" t="str">
            <v>ABS VLS INOX PW 80 D</v>
          </cell>
          <cell r="E3267" t="str">
            <v>ABS VLS INOX PW 80 D</v>
          </cell>
          <cell r="F3267">
            <v>70.282775916666665</v>
          </cell>
          <cell r="G3267">
            <v>120.48</v>
          </cell>
          <cell r="H3267">
            <v>95.840148977272733</v>
          </cell>
          <cell r="I3267">
            <v>99.22274247058823</v>
          </cell>
          <cell r="J3267">
            <v>0</v>
          </cell>
          <cell r="K3267">
            <v>8433.9331099999999</v>
          </cell>
          <cell r="L3267">
            <v>8433.6</v>
          </cell>
          <cell r="M3267">
            <v>8433.9331099999999</v>
          </cell>
          <cell r="N3267">
            <v>0</v>
          </cell>
          <cell r="O3267">
            <v>0</v>
          </cell>
        </row>
        <row r="3268">
          <cell r="B3268" t="str">
            <v>3626068</v>
          </cell>
          <cell r="C3268" t="str">
            <v>ABS VLS INOX PW 100 D</v>
          </cell>
          <cell r="D3268" t="str">
            <v>ABS VLS INOX PW 100 D</v>
          </cell>
          <cell r="E3268" t="str">
            <v>ABS VLS INOX PW 100 D</v>
          </cell>
          <cell r="F3268">
            <v>74.484637333333325</v>
          </cell>
          <cell r="G3268">
            <v>127.69</v>
          </cell>
          <cell r="H3268">
            <v>101.56995999999999</v>
          </cell>
          <cell r="I3268">
            <v>105.15478211764706</v>
          </cell>
          <cell r="J3268">
            <v>0</v>
          </cell>
          <cell r="K3268">
            <v>8938.1564799999996</v>
          </cell>
          <cell r="L3268">
            <v>8938.2999999999993</v>
          </cell>
          <cell r="M3268">
            <v>8938.1564799999996</v>
          </cell>
          <cell r="N3268">
            <v>0</v>
          </cell>
          <cell r="O3268">
            <v>0</v>
          </cell>
        </row>
        <row r="3269">
          <cell r="B3269" t="str">
            <v>3626069</v>
          </cell>
          <cell r="C3269" t="str">
            <v>ABS VLS INOX QH 30 D</v>
          </cell>
          <cell r="D3269" t="str">
            <v>ABS VLS INOX QH 30 D</v>
          </cell>
          <cell r="E3269" t="str">
            <v>ABS VLS INOX QH 30 D</v>
          </cell>
          <cell r="F3269">
            <v>66.514817499999992</v>
          </cell>
          <cell r="G3269">
            <v>110.99</v>
          </cell>
          <cell r="H3269">
            <v>88.288702159090903</v>
          </cell>
          <cell r="I3269">
            <v>91.404774000000003</v>
          </cell>
          <cell r="J3269">
            <v>0</v>
          </cell>
          <cell r="K3269">
            <v>7981.7780999999995</v>
          </cell>
          <cell r="L3269">
            <v>7769.2999999999993</v>
          </cell>
          <cell r="M3269">
            <v>7769.4057899999998</v>
          </cell>
          <cell r="N3269">
            <v>0</v>
          </cell>
          <cell r="O3269">
            <v>0</v>
          </cell>
        </row>
        <row r="3270">
          <cell r="B3270" t="str">
            <v>3626070</v>
          </cell>
          <cell r="C3270" t="str">
            <v>ABS VLS INOX QH 50 D</v>
          </cell>
          <cell r="D3270" t="str">
            <v>ABS VLS INOX QH 50 D</v>
          </cell>
          <cell r="E3270" t="str">
            <v>ABS VLS INOX QH 50 D</v>
          </cell>
          <cell r="F3270">
            <v>73.313650333333328</v>
          </cell>
          <cell r="G3270">
            <v>131.63</v>
          </cell>
          <cell r="H3270">
            <v>104.70403227272728</v>
          </cell>
          <cell r="I3270">
            <v>108.39946870588236</v>
          </cell>
          <cell r="J3270">
            <v>0</v>
          </cell>
          <cell r="K3270">
            <v>8797.6380399999998</v>
          </cell>
          <cell r="L3270">
            <v>9214.1</v>
          </cell>
          <cell r="M3270">
            <v>9213.9548400000003</v>
          </cell>
          <cell r="N3270">
            <v>0</v>
          </cell>
          <cell r="O3270">
            <v>0</v>
          </cell>
        </row>
        <row r="3271">
          <cell r="B3271" t="str">
            <v>3626071</v>
          </cell>
          <cell r="C3271" t="str">
            <v>ABS VLS INOX QH 80 D водонагреватель</v>
          </cell>
          <cell r="D3271" t="str">
            <v>ABS VLS INOX QH 80 D</v>
          </cell>
          <cell r="E3271" t="str">
            <v>ABS VLS INOX QH 80 D</v>
          </cell>
          <cell r="F3271">
            <v>87.318300666666659</v>
          </cell>
          <cell r="G3271">
            <v>149.69</v>
          </cell>
          <cell r="H3271">
            <v>119.07041</v>
          </cell>
          <cell r="I3271">
            <v>114.57127894117649</v>
          </cell>
          <cell r="J3271">
            <v>123.27289506329116</v>
          </cell>
          <cell r="K3271">
            <v>10478.19608</v>
          </cell>
          <cell r="L3271">
            <v>10478.299999999999</v>
          </cell>
          <cell r="M3271">
            <v>10478.19608</v>
          </cell>
          <cell r="N3271">
            <v>0</v>
          </cell>
          <cell r="O3271">
            <v>0</v>
          </cell>
        </row>
        <row r="3272">
          <cell r="B3272" t="str">
            <v>3626072</v>
          </cell>
          <cell r="C3272" t="str">
            <v>ABS VLS INOX QH 100 D</v>
          </cell>
          <cell r="D3272" t="str">
            <v>ABS VLS INOX QH 100 D</v>
          </cell>
          <cell r="E3272" t="str">
            <v>ABS VLS INOX QH 100 D</v>
          </cell>
          <cell r="F3272">
            <v>78.662166083333332</v>
          </cell>
          <cell r="G3272">
            <v>134.85</v>
          </cell>
          <cell r="H3272">
            <v>107.26659011363635</v>
          </cell>
          <cell r="I3272">
            <v>111.05246976470588</v>
          </cell>
          <cell r="J3272">
            <v>0</v>
          </cell>
          <cell r="K3272">
            <v>9439.4599299999991</v>
          </cell>
          <cell r="L3272">
            <v>9439.5</v>
          </cell>
          <cell r="M3272">
            <v>9439.4599299999991</v>
          </cell>
          <cell r="N3272">
            <v>0</v>
          </cell>
          <cell r="O3272">
            <v>0</v>
          </cell>
        </row>
        <row r="3273">
          <cell r="B3273" t="str">
            <v>3626073</v>
          </cell>
          <cell r="C3273" t="str">
            <v>SHP ECO EVO 50 V 1,8K EU</v>
          </cell>
          <cell r="D3273" t="str">
            <v xml:space="preserve"> SHP ECO EVO 50 V 1,8K EU </v>
          </cell>
          <cell r="E3273" t="str">
            <v xml:space="preserve"> SHP ECO EVO 50 V 1,8K EU </v>
          </cell>
          <cell r="F3273" t="str">
            <v>-</v>
          </cell>
          <cell r="G3273" t="str">
            <v>-</v>
          </cell>
          <cell r="H3273" t="e">
            <v>#N/A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 t="e">
            <v>#N/A</v>
          </cell>
          <cell r="N3273">
            <v>0</v>
          </cell>
          <cell r="O3273">
            <v>0</v>
          </cell>
        </row>
        <row r="3274">
          <cell r="B3274" t="str">
            <v>3626075</v>
          </cell>
          <cell r="C3274" t="str">
            <v>SHP ECO EVO 80 V 1,8K EU</v>
          </cell>
          <cell r="D3274" t="str">
            <v xml:space="preserve"> SHP ECO EVO 80 V 1,8K EU </v>
          </cell>
          <cell r="E3274" t="str">
            <v xml:space="preserve"> SHP ECO EVO 80 V 1,8K EU </v>
          </cell>
          <cell r="F3274" t="str">
            <v>-</v>
          </cell>
          <cell r="G3274" t="str">
            <v>-</v>
          </cell>
          <cell r="H3274" t="e">
            <v>#N/A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M3274" t="e">
            <v>#N/A</v>
          </cell>
          <cell r="N3274">
            <v>0</v>
          </cell>
          <cell r="O3274">
            <v>0</v>
          </cell>
        </row>
        <row r="3275">
          <cell r="B3275" t="str">
            <v>3626076</v>
          </cell>
          <cell r="C3275" t="str">
            <v>SHP ECO EVO 100 V 1,8K EU</v>
          </cell>
          <cell r="D3275" t="str">
            <v xml:space="preserve"> SHP ECO EVO 100 V 1,8K EU </v>
          </cell>
          <cell r="E3275" t="str">
            <v xml:space="preserve"> SHP ECO EVO 100 V 1,8K EU </v>
          </cell>
          <cell r="F3275" t="str">
            <v>-</v>
          </cell>
          <cell r="G3275" t="str">
            <v>-</v>
          </cell>
          <cell r="H3275" t="e">
            <v>#N/A</v>
          </cell>
          <cell r="I3275">
            <v>0</v>
          </cell>
          <cell r="J3275">
            <v>0</v>
          </cell>
          <cell r="K3275">
            <v>0</v>
          </cell>
          <cell r="L3275">
            <v>0</v>
          </cell>
          <cell r="M3275" t="e">
            <v>#N/A</v>
          </cell>
          <cell r="N3275">
            <v>0</v>
          </cell>
          <cell r="O3275">
            <v>0</v>
          </cell>
        </row>
        <row r="3276">
          <cell r="B3276" t="str">
            <v>3626090</v>
          </cell>
          <cell r="C3276" t="str">
            <v>PRO ECO 30 V Slim 1,8K PL</v>
          </cell>
          <cell r="D3276" t="str">
            <v>PRO ECO 30 V Slim 1,8K PL</v>
          </cell>
          <cell r="E3276" t="str">
            <v>PRO ECO 30 V Slim 1,8K PL</v>
          </cell>
          <cell r="F3276" t="str">
            <v>-</v>
          </cell>
          <cell r="G3276" t="str">
            <v>-</v>
          </cell>
          <cell r="H3276" t="e">
            <v>#N/A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 t="e">
            <v>#N/A</v>
          </cell>
          <cell r="N3276">
            <v>0</v>
          </cell>
          <cell r="O3276">
            <v>0</v>
          </cell>
        </row>
        <row r="3277">
          <cell r="B3277" t="str">
            <v>3626091</v>
          </cell>
          <cell r="C3277" t="str">
            <v>PRO ECO 50 V Slim 1,8K PL</v>
          </cell>
          <cell r="D3277" t="str">
            <v>PRO ECO 50 V Slim 1,8K PL</v>
          </cell>
          <cell r="E3277" t="str">
            <v>PRO ECO 50 V Slim 1,8K PL</v>
          </cell>
          <cell r="F3277" t="str">
            <v>-</v>
          </cell>
          <cell r="G3277" t="str">
            <v>-</v>
          </cell>
          <cell r="H3277" t="e">
            <v>#N/A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 t="e">
            <v>#N/A</v>
          </cell>
          <cell r="N3277">
            <v>0</v>
          </cell>
          <cell r="O3277">
            <v>0</v>
          </cell>
        </row>
        <row r="3278">
          <cell r="B3278" t="str">
            <v>3626092</v>
          </cell>
          <cell r="C3278" t="str">
            <v>PRO ECO 65 V Slim 1,8K PL</v>
          </cell>
          <cell r="D3278" t="str">
            <v>PRO ECO 65 V Slim 1,8K PL</v>
          </cell>
          <cell r="E3278" t="str">
            <v>PRO ECO 65 V Slim 1,8K PL</v>
          </cell>
          <cell r="F3278" t="str">
            <v>-</v>
          </cell>
          <cell r="G3278" t="str">
            <v>-</v>
          </cell>
          <cell r="H3278" t="e">
            <v>#N/A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 t="e">
            <v>#N/A</v>
          </cell>
          <cell r="N3278">
            <v>0</v>
          </cell>
          <cell r="O3278">
            <v>0</v>
          </cell>
        </row>
        <row r="3279">
          <cell r="B3279" t="str">
            <v>3626093</v>
          </cell>
          <cell r="C3279" t="str">
            <v>VLS 50 EU</v>
          </cell>
          <cell r="D3279" t="str">
            <v>VLS 50 EU</v>
          </cell>
          <cell r="E3279" t="str">
            <v>VLS 50 EU</v>
          </cell>
          <cell r="F3279" t="str">
            <v>-</v>
          </cell>
          <cell r="G3279" t="str">
            <v>-</v>
          </cell>
          <cell r="H3279" t="str">
            <v>-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0</v>
          </cell>
          <cell r="N3279">
            <v>0</v>
          </cell>
          <cell r="O3279">
            <v>0</v>
          </cell>
        </row>
        <row r="3280">
          <cell r="B3280" t="str">
            <v>3626094</v>
          </cell>
          <cell r="C3280" t="str">
            <v xml:space="preserve">VLS 80 EU </v>
          </cell>
          <cell r="D3280" t="str">
            <v xml:space="preserve">VLS 80 EU </v>
          </cell>
          <cell r="E3280" t="str">
            <v xml:space="preserve">VLS 80 EU </v>
          </cell>
          <cell r="F3280" t="str">
            <v>-</v>
          </cell>
          <cell r="G3280" t="str">
            <v>-</v>
          </cell>
          <cell r="H3280" t="str">
            <v>-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0</v>
          </cell>
        </row>
        <row r="3281">
          <cell r="B3281" t="str">
            <v>3626095</v>
          </cell>
          <cell r="C3281" t="str">
            <v xml:space="preserve">VLS 100 EU </v>
          </cell>
          <cell r="D3281" t="str">
            <v xml:space="preserve">VLS 100 EU </v>
          </cell>
          <cell r="E3281" t="str">
            <v xml:space="preserve">VLS 100 EU </v>
          </cell>
          <cell r="F3281" t="str">
            <v>-</v>
          </cell>
          <cell r="G3281" t="str">
            <v>-</v>
          </cell>
          <cell r="H3281" t="str">
            <v>-</v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  <cell r="N3281">
            <v>0</v>
          </cell>
          <cell r="O3281">
            <v>0</v>
          </cell>
        </row>
        <row r="3282">
          <cell r="B3282" t="str">
            <v>3626114</v>
          </cell>
          <cell r="C3282" t="str">
            <v>ABS VLS EVO INOX PW 30 водонагреватель</v>
          </cell>
          <cell r="D3282" t="str">
            <v>ABS VLS EVO Inox PW 30 водонагреватель</v>
          </cell>
          <cell r="E3282" t="str">
            <v>ABS VLS EVO INOX PW 30</v>
          </cell>
          <cell r="F3282">
            <v>53.944343000000003</v>
          </cell>
          <cell r="G3282">
            <v>92.48</v>
          </cell>
          <cell r="H3282">
            <v>73.560467727272737</v>
          </cell>
          <cell r="I3282">
            <v>76.156719529411774</v>
          </cell>
          <cell r="J3282">
            <v>110.54314341772152</v>
          </cell>
          <cell r="K3282">
            <v>6473.3211600000004</v>
          </cell>
          <cell r="L3282">
            <v>6473.6</v>
          </cell>
          <cell r="M3282">
            <v>6473.3211600000004</v>
          </cell>
          <cell r="N3282">
            <v>0</v>
          </cell>
          <cell r="O3282">
            <v>0</v>
          </cell>
        </row>
        <row r="3283">
          <cell r="B3283" t="str">
            <v>3626114-R</v>
          </cell>
          <cell r="C3283" t="str">
            <v>ABS VLS EVO INOX PW 30 водонагреватель</v>
          </cell>
          <cell r="D3283" t="str">
            <v>ABS VLS EVO Inox PW 30 (RU)</v>
          </cell>
          <cell r="E3283" t="str">
            <v>ABS VLS EVO INOX PW 30</v>
          </cell>
          <cell r="F3283">
            <v>82.718681583333321</v>
          </cell>
          <cell r="G3283">
            <v>141.80000000000001</v>
          </cell>
          <cell r="H3283">
            <v>112.79820215909089</v>
          </cell>
          <cell r="I3283">
            <v>86.510852470588233</v>
          </cell>
          <cell r="J3283">
            <v>111.1457311392405</v>
          </cell>
          <cell r="K3283">
            <v>9926.2417899999982</v>
          </cell>
          <cell r="L3283">
            <v>9926</v>
          </cell>
          <cell r="M3283">
            <v>9926.2417899999982</v>
          </cell>
          <cell r="N3283">
            <v>7444.56</v>
          </cell>
          <cell r="O3283">
            <v>17870</v>
          </cell>
        </row>
        <row r="3284">
          <cell r="B3284" t="str">
            <v>3626115</v>
          </cell>
          <cell r="C3284" t="str">
            <v>ABS VLS EVO INOX PW 50 водонагреватель</v>
          </cell>
          <cell r="D3284" t="str">
            <v>ABS VLS EVO Inox PW 50 водонагреватель</v>
          </cell>
          <cell r="E3284" t="str">
            <v>ABS VLS EVO INOX PW 50</v>
          </cell>
          <cell r="F3284">
            <v>67.861982999999995</v>
          </cell>
          <cell r="G3284">
            <v>116.33</v>
          </cell>
          <cell r="H3284">
            <v>92.539067727272723</v>
          </cell>
          <cell r="I3284">
            <v>95.80515247058824</v>
          </cell>
          <cell r="J3284">
            <v>95.805152531645561</v>
          </cell>
          <cell r="K3284">
            <v>8143.4379600000002</v>
          </cell>
          <cell r="L3284">
            <v>8143.0999999999995</v>
          </cell>
          <cell r="M3284">
            <v>8143.4379600000002</v>
          </cell>
          <cell r="N3284">
            <v>0</v>
          </cell>
          <cell r="O3284">
            <v>0</v>
          </cell>
        </row>
        <row r="3285">
          <cell r="B3285" t="str">
            <v>3626115-R</v>
          </cell>
          <cell r="C3285" t="str">
            <v>ABS VLS EVO INOX PW 50 водонагреватель</v>
          </cell>
          <cell r="D3285" t="str">
            <v>ABS VLS EVO Inox PW 50 (RU)</v>
          </cell>
          <cell r="E3285" t="str">
            <v>ABS VLS EVO INOX PW 50</v>
          </cell>
          <cell r="F3285">
            <v>92.882049666666674</v>
          </cell>
          <cell r="G3285">
            <v>159.22999999999999</v>
          </cell>
          <cell r="H3285">
            <v>126.65734045454546</v>
          </cell>
          <cell r="I3285">
            <v>94.522511294117649</v>
          </cell>
          <cell r="J3285">
            <v>120.22729658227848</v>
          </cell>
          <cell r="K3285">
            <v>11145.845960000001</v>
          </cell>
          <cell r="L3285">
            <v>11146.099999999999</v>
          </cell>
          <cell r="M3285">
            <v>11145.845960000001</v>
          </cell>
          <cell r="N3285">
            <v>8178.8499999999758</v>
          </cell>
          <cell r="O3285">
            <v>19850</v>
          </cell>
        </row>
        <row r="3286">
          <cell r="B3286" t="str">
            <v>3626116</v>
          </cell>
          <cell r="C3286" t="str">
            <v>ABS VLS EVO INOX PW 80 водонагреватель</v>
          </cell>
          <cell r="D3286" t="str">
            <v>ABS VLS EVO INOX PW 80 водонагреватель</v>
          </cell>
          <cell r="E3286" t="str">
            <v>ABS VLS EVO INOX PW 80</v>
          </cell>
          <cell r="F3286">
            <v>67.339432833333333</v>
          </cell>
          <cell r="G3286">
            <v>115.44</v>
          </cell>
          <cell r="H3286">
            <v>91.826499318181831</v>
          </cell>
          <cell r="I3286">
            <v>95.067434588235301</v>
          </cell>
          <cell r="J3286">
            <v>107.74309253164559</v>
          </cell>
          <cell r="K3286">
            <v>8080.7319400000006</v>
          </cell>
          <cell r="L3286">
            <v>8080.8</v>
          </cell>
          <cell r="M3286">
            <v>8080.7319400000006</v>
          </cell>
          <cell r="N3286">
            <v>0</v>
          </cell>
          <cell r="O3286">
            <v>0</v>
          </cell>
        </row>
        <row r="3287">
          <cell r="B3287" t="str">
            <v>3626116-R</v>
          </cell>
          <cell r="C3287" t="str">
            <v>ABS VLS EVO INOX PW 80 водонагреватель</v>
          </cell>
          <cell r="D3287" t="str">
            <v>ABS VLS EVO Inox PW 80 (RU)</v>
          </cell>
          <cell r="E3287" t="str">
            <v>ABS VLS EVO INOX PW 80</v>
          </cell>
          <cell r="F3287">
            <v>104.74989383333333</v>
          </cell>
          <cell r="G3287">
            <v>179.57</v>
          </cell>
          <cell r="H3287">
            <v>142.84076431818181</v>
          </cell>
          <cell r="I3287">
            <v>103.922956</v>
          </cell>
          <cell r="J3287">
            <v>130.75934329113923</v>
          </cell>
          <cell r="K3287">
            <v>12569.98726</v>
          </cell>
          <cell r="L3287">
            <v>12569.9</v>
          </cell>
          <cell r="M3287">
            <v>12569.98726</v>
          </cell>
          <cell r="N3287">
            <v>9021.860000000026</v>
          </cell>
          <cell r="O3287">
            <v>23420</v>
          </cell>
        </row>
        <row r="3288">
          <cell r="B3288" t="str">
            <v>3626117</v>
          </cell>
          <cell r="C3288" t="str">
            <v>ABS VLS EVO INOX PW 100 водонагреватель</v>
          </cell>
          <cell r="D3288" t="str">
            <v>ABS VLS EVO INOX PW 100 водонагреватель</v>
          </cell>
          <cell r="E3288" t="str">
            <v>ABS VLS EVO INOX PW 100</v>
          </cell>
          <cell r="F3288">
            <v>88.050669583333331</v>
          </cell>
          <cell r="G3288">
            <v>150.94</v>
          </cell>
          <cell r="H3288">
            <v>113.07643454545455</v>
          </cell>
          <cell r="I3288">
            <v>117.06736752941177</v>
          </cell>
          <cell r="J3288">
            <v>161.20426164556963</v>
          </cell>
          <cell r="K3288">
            <v>10566.08035</v>
          </cell>
          <cell r="L3288">
            <v>10565.8</v>
          </cell>
          <cell r="M3288">
            <v>9950.72624</v>
          </cell>
          <cell r="N3288">
            <v>0</v>
          </cell>
          <cell r="O3288">
            <v>0</v>
          </cell>
        </row>
        <row r="3289">
          <cell r="B3289" t="str">
            <v>3626117-R</v>
          </cell>
          <cell r="C3289" t="str">
            <v>ABS VLS EVO INOX PW 100 водонагрева</v>
          </cell>
          <cell r="D3289" t="str">
            <v>ABS VLS EVO Inox PW 100 (RU)</v>
          </cell>
          <cell r="E3289" t="str">
            <v>ABS VLS EVO INOX PW 100</v>
          </cell>
          <cell r="F3289">
            <v>110.86184183333333</v>
          </cell>
          <cell r="G3289">
            <v>190.05</v>
          </cell>
          <cell r="H3289">
            <v>151.17523886363637</v>
          </cell>
          <cell r="I3289">
            <v>110.41560952941177</v>
          </cell>
          <cell r="J3289">
            <v>138.39516</v>
          </cell>
          <cell r="K3289">
            <v>13303.42102</v>
          </cell>
          <cell r="L3289">
            <v>13303.5</v>
          </cell>
          <cell r="M3289">
            <v>13303.42102</v>
          </cell>
          <cell r="N3289">
            <v>9647.19</v>
          </cell>
          <cell r="O3289">
            <v>26780</v>
          </cell>
        </row>
        <row r="3290">
          <cell r="B3290" t="str">
            <v>3626118</v>
          </cell>
          <cell r="C3290" t="str">
            <v>ABS VLS EVO INOX QH 30 водонагреватель</v>
          </cell>
          <cell r="D3290" t="str">
            <v>ABS VLS EVO Inox QH 30 водонагреватель</v>
          </cell>
          <cell r="E3290" t="str">
            <v>ABS VLS EVO INOX QH 30</v>
          </cell>
          <cell r="F3290">
            <v>73.614847666666677</v>
          </cell>
          <cell r="G3290">
            <v>126.2</v>
          </cell>
          <cell r="H3290">
            <v>100.38388318181819</v>
          </cell>
          <cell r="I3290">
            <v>103.92684376470589</v>
          </cell>
          <cell r="J3290">
            <v>103.92684379746836</v>
          </cell>
          <cell r="K3290">
            <v>8833.7817200000009</v>
          </cell>
          <cell r="L3290">
            <v>8834</v>
          </cell>
          <cell r="M3290">
            <v>8833.7817200000009</v>
          </cell>
          <cell r="N3290">
            <v>0</v>
          </cell>
          <cell r="O3290">
            <v>0</v>
          </cell>
        </row>
        <row r="3291">
          <cell r="B3291" t="str">
            <v>3626118-R</v>
          </cell>
          <cell r="C3291" t="str">
            <v>ABS VLS EVO INOX QH 30 водонагреватель</v>
          </cell>
          <cell r="D3291" t="str">
            <v>ABS VLS EVO Inox QH 30 (RU)</v>
          </cell>
          <cell r="E3291" t="str">
            <v>ABS VLS EVO INOX QH 30 (RU)</v>
          </cell>
          <cell r="F3291">
            <v>84.207720666666674</v>
          </cell>
          <cell r="G3291">
            <v>144.36000000000001</v>
          </cell>
          <cell r="H3291">
            <v>114.82871</v>
          </cell>
          <cell r="I3291">
            <v>118.881488</v>
          </cell>
          <cell r="J3291">
            <v>133.44529797468354</v>
          </cell>
          <cell r="K3291">
            <v>10104.92648</v>
          </cell>
          <cell r="L3291">
            <v>10105.200000000001</v>
          </cell>
          <cell r="M3291">
            <v>10104.92648</v>
          </cell>
          <cell r="N3291">
            <v>0</v>
          </cell>
          <cell r="O3291">
            <v>0</v>
          </cell>
        </row>
        <row r="3292">
          <cell r="B3292" t="str">
            <v>3626119</v>
          </cell>
          <cell r="C3292" t="str">
            <v>ABS VLS EVO INOX QH 50 водонагреватель</v>
          </cell>
          <cell r="D3292" t="str">
            <v>ABS VLS EVO Inox QH 50 водонагреватель</v>
          </cell>
          <cell r="E3292" t="str">
            <v>ABS VLS EVO INOX QH 50</v>
          </cell>
          <cell r="F3292">
            <v>86.007202416666658</v>
          </cell>
          <cell r="G3292">
            <v>147.44</v>
          </cell>
          <cell r="H3292">
            <v>117.28254874999999</v>
          </cell>
          <cell r="I3292">
            <v>100.89748682352943</v>
          </cell>
          <cell r="J3292">
            <v>114.35048506329116</v>
          </cell>
          <cell r="K3292">
            <v>10320.86429</v>
          </cell>
          <cell r="L3292">
            <v>10320.799999999999</v>
          </cell>
          <cell r="M3292">
            <v>10320.86429</v>
          </cell>
          <cell r="N3292">
            <v>0</v>
          </cell>
          <cell r="O3292">
            <v>0</v>
          </cell>
        </row>
        <row r="3293">
          <cell r="B3293" t="str">
            <v>3626119-R</v>
          </cell>
          <cell r="C3293" t="str">
            <v>ABS VLS EVO INOX QH 50 водонагреватель</v>
          </cell>
          <cell r="D3293" t="str">
            <v>ABS VLS EVO Inox QH 50 (RU)</v>
          </cell>
          <cell r="E3293" t="str">
            <v>ABS VLS EVO INOX QH 50</v>
          </cell>
          <cell r="F3293">
            <v>92.507928250000006</v>
          </cell>
          <cell r="G3293">
            <v>158.59</v>
          </cell>
          <cell r="H3293">
            <v>126.14717488636364</v>
          </cell>
          <cell r="I3293">
            <v>130.59942811764705</v>
          </cell>
          <cell r="J3293">
            <v>143.3603993670886</v>
          </cell>
          <cell r="K3293">
            <v>11100.95139</v>
          </cell>
          <cell r="L3293">
            <v>11101.300000000001</v>
          </cell>
          <cell r="M3293">
            <v>11100.95139</v>
          </cell>
          <cell r="N3293">
            <v>0</v>
          </cell>
          <cell r="O3293">
            <v>0</v>
          </cell>
        </row>
        <row r="3294">
          <cell r="B3294" t="str">
            <v>3626120</v>
          </cell>
          <cell r="C3294" t="str">
            <v>ABS VLS EVO INOX QH 80 водонагреватель</v>
          </cell>
          <cell r="D3294" t="str">
            <v>ABS VLS EVO INOX QH 80 водонагреватель</v>
          </cell>
          <cell r="E3294" t="str">
            <v>ABS VLS EVO INOX QH 80</v>
          </cell>
          <cell r="F3294">
            <v>86.23724308333334</v>
          </cell>
          <cell r="G3294">
            <v>143.9</v>
          </cell>
          <cell r="H3294">
            <v>114.46734068181819</v>
          </cell>
          <cell r="I3294">
            <v>118.50736447058824</v>
          </cell>
          <cell r="J3294">
            <v>127.50792379746837</v>
          </cell>
          <cell r="K3294">
            <v>10348.46917</v>
          </cell>
          <cell r="L3294">
            <v>10073</v>
          </cell>
          <cell r="M3294">
            <v>10073.125980000001</v>
          </cell>
          <cell r="N3294">
            <v>0</v>
          </cell>
          <cell r="O3294">
            <v>0</v>
          </cell>
        </row>
        <row r="3295">
          <cell r="B3295" t="str">
            <v>3626120-R</v>
          </cell>
          <cell r="C3295" t="str">
            <v>ABS VLS EVO INOX QH 80 водонагреватель</v>
          </cell>
          <cell r="D3295" t="str">
            <v>ABS VLS EVO Inox QH 80 (RU)</v>
          </cell>
          <cell r="E3295" t="str">
            <v>ABS VLS EVO INOX QH 80</v>
          </cell>
          <cell r="F3295">
            <v>98.470882000000003</v>
          </cell>
          <cell r="G3295">
            <v>168.81</v>
          </cell>
          <cell r="H3295">
            <v>134.27847545454546</v>
          </cell>
          <cell r="I3295">
            <v>139.01771576470588</v>
          </cell>
          <cell r="J3295">
            <v>155.13196658227847</v>
          </cell>
          <cell r="K3295">
            <v>11816.50584</v>
          </cell>
          <cell r="L3295">
            <v>11816.7</v>
          </cell>
          <cell r="M3295">
            <v>11816.50584</v>
          </cell>
          <cell r="N3295">
            <v>0</v>
          </cell>
          <cell r="O3295">
            <v>0</v>
          </cell>
        </row>
        <row r="3296">
          <cell r="B3296" t="str">
            <v>3626121</v>
          </cell>
          <cell r="C3296" t="str">
            <v>ABS VLS EVO INOX QH 100</v>
          </cell>
          <cell r="D3296" t="str">
            <v>ABS VLS EVO INOX QH 100</v>
          </cell>
          <cell r="E3296" t="str">
            <v>ABS VLS EVO INOX QH 100</v>
          </cell>
          <cell r="F3296">
            <v>114.20104166666667</v>
          </cell>
          <cell r="G3296">
            <v>195.77</v>
          </cell>
          <cell r="H3296">
            <v>155.72869318181819</v>
          </cell>
          <cell r="I3296">
            <v>161.22499999999999</v>
          </cell>
          <cell r="J3296">
            <v>0</v>
          </cell>
          <cell r="K3296">
            <v>13704.125</v>
          </cell>
          <cell r="L3296">
            <v>13703.900000000001</v>
          </cell>
          <cell r="M3296">
            <v>13704.125</v>
          </cell>
          <cell r="N3296">
            <v>0</v>
          </cell>
          <cell r="O3296">
            <v>0</v>
          </cell>
        </row>
        <row r="3297">
          <cell r="B3297" t="str">
            <v>3626121-R</v>
          </cell>
          <cell r="C3297" t="str">
            <v>ABS VLS EVO INOX QH 100 водонагреватель</v>
          </cell>
          <cell r="D3297" t="str">
            <v>ABS VLS EVO Inox QH 100 (RU)</v>
          </cell>
          <cell r="E3297" t="str">
            <v>ABS VLS EVO INOX QH 100</v>
          </cell>
          <cell r="F3297">
            <v>104.2491035</v>
          </cell>
          <cell r="G3297">
            <v>178.71</v>
          </cell>
          <cell r="H3297">
            <v>142.15786840909092</v>
          </cell>
          <cell r="I3297">
            <v>147.17520494117647</v>
          </cell>
          <cell r="J3297">
            <v>163.54104000000001</v>
          </cell>
          <cell r="K3297">
            <v>12509.89242</v>
          </cell>
          <cell r="L3297">
            <v>12509.7</v>
          </cell>
          <cell r="M3297">
            <v>12509.89242</v>
          </cell>
          <cell r="N3297">
            <v>0</v>
          </cell>
          <cell r="O3297">
            <v>0</v>
          </cell>
        </row>
        <row r="3298">
          <cell r="B3298" t="str">
            <v>3626122</v>
          </cell>
          <cell r="C3298" t="str">
            <v>ABS VLS EVO INOX PW 30 D водонагреватель</v>
          </cell>
          <cell r="D3298" t="str">
            <v>ABS VLS EVO INOX PW 30 D водонагреватель</v>
          </cell>
          <cell r="E3298" t="str">
            <v>ABS VLS EVO INOX PW 30 D</v>
          </cell>
          <cell r="F3298">
            <v>54.076971083333333</v>
          </cell>
          <cell r="G3298">
            <v>92.7</v>
          </cell>
          <cell r="H3298">
            <v>73.74132420454545</v>
          </cell>
          <cell r="I3298">
            <v>76.343959176470591</v>
          </cell>
          <cell r="J3298">
            <v>86.523153797468368</v>
          </cell>
          <cell r="K3298">
            <v>6489.2365300000001</v>
          </cell>
          <cell r="L3298">
            <v>6489</v>
          </cell>
          <cell r="M3298">
            <v>6489.2365300000001</v>
          </cell>
          <cell r="N3298">
            <v>0</v>
          </cell>
          <cell r="O3298">
            <v>0</v>
          </cell>
        </row>
        <row r="3299">
          <cell r="B3299" t="str">
            <v>3626122-R</v>
          </cell>
          <cell r="C3299" t="str">
            <v>ABS VLS EVO INOX PW 30 D водонагреватель</v>
          </cell>
          <cell r="D3299" t="str">
            <v>ABS VLS EVO Inox PW 30 D (RU)</v>
          </cell>
          <cell r="E3299" t="str">
            <v>ABS VLS EVO INOX PW 30 D</v>
          </cell>
          <cell r="F3299">
            <v>67.788833333333329</v>
          </cell>
          <cell r="G3299">
            <v>114.88</v>
          </cell>
          <cell r="H3299">
            <v>85.865342159090915</v>
          </cell>
          <cell r="I3299">
            <v>88.895883647058824</v>
          </cell>
          <cell r="J3299">
            <v>111.22649101265823</v>
          </cell>
          <cell r="K3299">
            <v>8134.66</v>
          </cell>
          <cell r="L3299">
            <v>8041.5999999999995</v>
          </cell>
          <cell r="M3299">
            <v>7556.1501100000005</v>
          </cell>
          <cell r="N3299">
            <v>7721.5100000000248</v>
          </cell>
          <cell r="O3299">
            <v>17870</v>
          </cell>
        </row>
        <row r="3300">
          <cell r="B3300" t="str">
            <v>3626123</v>
          </cell>
          <cell r="C3300" t="str">
            <v>ABS VLS EVO INOX PW 50 D водонагреватель</v>
          </cell>
          <cell r="D3300" t="str">
            <v>ABS VLS EVO Inox PW 50 D водонагреватель</v>
          </cell>
          <cell r="E3300" t="str">
            <v>ABS VLS EVO INOX PW 50 D</v>
          </cell>
          <cell r="F3300">
            <v>72.218188083333345</v>
          </cell>
          <cell r="G3300">
            <v>123.8</v>
          </cell>
          <cell r="H3300">
            <v>92.744044545454543</v>
          </cell>
          <cell r="I3300">
            <v>84.721203294117643</v>
          </cell>
          <cell r="J3300">
            <v>96.017363797468363</v>
          </cell>
          <cell r="K3300">
            <v>8666.1825700000009</v>
          </cell>
          <cell r="L3300">
            <v>8666</v>
          </cell>
          <cell r="M3300">
            <v>8161.4759199999999</v>
          </cell>
          <cell r="N3300">
            <v>0</v>
          </cell>
          <cell r="O3300">
            <v>0</v>
          </cell>
        </row>
        <row r="3301">
          <cell r="B3301" t="str">
            <v>3626123-R</v>
          </cell>
          <cell r="C3301" t="str">
            <v>ABS VLS EVO INOX PW 50 D водонагреватель</v>
          </cell>
          <cell r="D3301" t="str">
            <v>ABS VLS EVO Inox PW 50 D (RU)</v>
          </cell>
          <cell r="E3301" t="str">
            <v>ABS VLS EVO INOX PW 50 D</v>
          </cell>
          <cell r="F3301">
            <v>82.384416666666667</v>
          </cell>
          <cell r="G3301">
            <v>124.13</v>
          </cell>
          <cell r="H3301">
            <v>101.15488636363635</v>
          </cell>
          <cell r="I3301">
            <v>96.906619882352942</v>
          </cell>
          <cell r="J3301">
            <v>120.3580675949367</v>
          </cell>
          <cell r="K3301">
            <v>9886.1299999999992</v>
          </cell>
          <cell r="L3301">
            <v>8689.1</v>
          </cell>
          <cell r="M3301">
            <v>8901.6299999999992</v>
          </cell>
          <cell r="N3301">
            <v>8453.4099999999744</v>
          </cell>
          <cell r="O3301">
            <v>19850</v>
          </cell>
        </row>
        <row r="3302">
          <cell r="B3302" t="str">
            <v>3626124</v>
          </cell>
          <cell r="C3302" t="str">
            <v>ABS VLS EVO INOX PW 80 D водонагреватель</v>
          </cell>
          <cell r="D3302" t="str">
            <v>ABS VLS EVO Inox PW 80 D водонагреватель</v>
          </cell>
          <cell r="E3302" t="str">
            <v>ABS VLS EVO INOX PW 80 D</v>
          </cell>
          <cell r="F3302">
            <v>81.197147750000013</v>
          </cell>
          <cell r="G3302">
            <v>139.19999999999999</v>
          </cell>
          <cell r="H3302">
            <v>104.27500443181818</v>
          </cell>
          <cell r="I3302">
            <v>107.95529870588236</v>
          </cell>
          <cell r="J3302">
            <v>107.95529873417722</v>
          </cell>
          <cell r="K3302">
            <v>9743.6577300000008</v>
          </cell>
          <cell r="L3302">
            <v>9744</v>
          </cell>
          <cell r="M3302">
            <v>9176.20039</v>
          </cell>
          <cell r="N3302">
            <v>0</v>
          </cell>
          <cell r="O3302">
            <v>0</v>
          </cell>
        </row>
        <row r="3303">
          <cell r="B3303" t="str">
            <v>3626124-R</v>
          </cell>
          <cell r="C3303" t="str">
            <v>ABS VLS EVO INOX PW 80 D водонагреватель</v>
          </cell>
          <cell r="D3303" t="str">
            <v>ABS VLS EVO Inox PW 80 D (RU)</v>
          </cell>
          <cell r="E3303" t="str">
            <v>ABS VLS EVO INOX PW 80 D</v>
          </cell>
          <cell r="F3303">
            <v>83.527416666666667</v>
          </cell>
          <cell r="G3303">
            <v>136.13</v>
          </cell>
          <cell r="H3303">
            <v>112.62374999999999</v>
          </cell>
          <cell r="I3303">
            <v>106.22393564705881</v>
          </cell>
          <cell r="J3303">
            <v>130.82429746835444</v>
          </cell>
          <cell r="K3303">
            <v>10023.290000000001</v>
          </cell>
          <cell r="L3303">
            <v>9529.1</v>
          </cell>
          <cell r="M3303">
            <v>9910.89</v>
          </cell>
          <cell r="N3303">
            <v>9286.3799999999992</v>
          </cell>
          <cell r="O3303">
            <v>23420</v>
          </cell>
        </row>
        <row r="3304">
          <cell r="B3304" t="str">
            <v>3626125</v>
          </cell>
          <cell r="C3304" t="str">
            <v>ABS VLS EVO INOX PW 100 D водонагревател</v>
          </cell>
          <cell r="D3304" t="str">
            <v>ABS VLS EVO INOX PW 100 D водонагреватель</v>
          </cell>
          <cell r="E3304" t="str">
            <v>ABS VLS EVO INOX PW 100 D</v>
          </cell>
          <cell r="F3304">
            <v>79.319519333333332</v>
          </cell>
          <cell r="G3304">
            <v>135.97999999999999</v>
          </cell>
          <cell r="H3304">
            <v>113.28140772727274</v>
          </cell>
          <cell r="I3304">
            <v>117.27957505882354</v>
          </cell>
          <cell r="J3304">
            <v>157.60441227848102</v>
          </cell>
          <cell r="K3304">
            <v>9518.3423199999997</v>
          </cell>
          <cell r="L3304">
            <v>9518.5999999999985</v>
          </cell>
          <cell r="M3304">
            <v>9968.7638800000004</v>
          </cell>
          <cell r="N3304">
            <v>0</v>
          </cell>
          <cell r="O3304">
            <v>0</v>
          </cell>
        </row>
        <row r="3305">
          <cell r="B3305" t="str">
            <v>3626125-R</v>
          </cell>
          <cell r="C3305" t="str">
            <v>ABS VLS EVO INOX PW 100 D водонагревател</v>
          </cell>
          <cell r="D3305" t="str">
            <v>ABS VLS EVO Inox PW 100 D (RU)</v>
          </cell>
          <cell r="E3305" t="str">
            <v>ABS VLS EVO INOX PW 100 D</v>
          </cell>
          <cell r="F3305">
            <v>88.665749999999989</v>
          </cell>
          <cell r="G3305">
            <v>144.07</v>
          </cell>
          <cell r="H3305">
            <v>108.89234965909091</v>
          </cell>
          <cell r="I3305">
            <v>112.73560905882353</v>
          </cell>
          <cell r="J3305">
            <v>138.3372553164557</v>
          </cell>
          <cell r="K3305">
            <v>10639.89</v>
          </cell>
          <cell r="L3305">
            <v>10084.9</v>
          </cell>
          <cell r="M3305">
            <v>9582.5267700000004</v>
          </cell>
          <cell r="N3305">
            <v>9922.689999999975</v>
          </cell>
          <cell r="O3305">
            <v>26780</v>
          </cell>
        </row>
        <row r="3306">
          <cell r="B3306" t="str">
            <v>3626126</v>
          </cell>
          <cell r="C3306" t="str">
            <v>ABS VLS EVO INOX QH 30 D водонагреватель</v>
          </cell>
          <cell r="D3306" t="str">
            <v>ABS VLS EVO Inox QH 30 D водонагреватель</v>
          </cell>
          <cell r="E3306" t="str">
            <v>ABS VLS EVO INOX QH 30 D</v>
          </cell>
          <cell r="F3306">
            <v>74.684608999999995</v>
          </cell>
          <cell r="G3306">
            <v>128.03</v>
          </cell>
          <cell r="H3306">
            <v>101.84264863636363</v>
          </cell>
          <cell r="I3306">
            <v>105.43709505882353</v>
          </cell>
          <cell r="J3306">
            <v>105.43709506329114</v>
          </cell>
          <cell r="K3306">
            <v>8962.15308</v>
          </cell>
          <cell r="L3306">
            <v>8962.1</v>
          </cell>
          <cell r="M3306">
            <v>8962.15308</v>
          </cell>
          <cell r="N3306">
            <v>0</v>
          </cell>
          <cell r="O3306">
            <v>0</v>
          </cell>
        </row>
        <row r="3307">
          <cell r="B3307" t="str">
            <v>3626126-R</v>
          </cell>
          <cell r="C3307" t="str">
            <v>ABS VLS EVO INOX QH 30 D водонагреватель</v>
          </cell>
          <cell r="D3307" t="str">
            <v>ABS VLS EVO Inox QH 30 D (RU)</v>
          </cell>
          <cell r="E3307" t="str">
            <v>ABS VLS EVO INOX QH 30 D</v>
          </cell>
          <cell r="F3307">
            <v>89.978969166666673</v>
          </cell>
          <cell r="G3307">
            <v>154.25</v>
          </cell>
          <cell r="H3307">
            <v>122.69859431818182</v>
          </cell>
          <cell r="I3307">
            <v>127.02913294117647</v>
          </cell>
          <cell r="J3307">
            <v>136.67691518987343</v>
          </cell>
          <cell r="K3307">
            <v>10797.4763</v>
          </cell>
          <cell r="L3307">
            <v>10797.5</v>
          </cell>
          <cell r="M3307">
            <v>10797.4763</v>
          </cell>
          <cell r="N3307">
            <v>0</v>
          </cell>
          <cell r="O3307">
            <v>0</v>
          </cell>
        </row>
        <row r="3308">
          <cell r="B3308" t="str">
            <v>3626127</v>
          </cell>
          <cell r="C3308" t="str">
            <v>ABS VLS EVO INOX QH 50 D водонагреватель</v>
          </cell>
          <cell r="D3308" t="str">
            <v>ABS VLS EVO INOX QH 50 D водонагреватель</v>
          </cell>
          <cell r="E3308" t="str">
            <v>ABS VLS EVO INOX QH 50 D</v>
          </cell>
          <cell r="F3308">
            <v>119.04216541666666</v>
          </cell>
          <cell r="G3308">
            <v>134.57</v>
          </cell>
          <cell r="H3308">
            <v>98.919981136363631</v>
          </cell>
          <cell r="I3308">
            <v>102.41127458823529</v>
          </cell>
          <cell r="J3308">
            <v>116.06611126582278</v>
          </cell>
          <cell r="K3308">
            <v>14285.05985</v>
          </cell>
          <cell r="L3308">
            <v>9419.9</v>
          </cell>
          <cell r="M3308">
            <v>8704.9583399999992</v>
          </cell>
          <cell r="N3308">
            <v>0</v>
          </cell>
          <cell r="O3308">
            <v>0</v>
          </cell>
        </row>
        <row r="3309">
          <cell r="B3309" t="str">
            <v>3626127-R</v>
          </cell>
          <cell r="C3309" t="str">
            <v>ABS VLS EVO INOX QH 50 D водонагреватель</v>
          </cell>
          <cell r="D3309" t="str">
            <v>ABS VLS EVO Inox QH 50 D (RU)</v>
          </cell>
          <cell r="E3309" t="str">
            <v>ABS VLS EVO INOX QH 50 D (RU)</v>
          </cell>
          <cell r="F3309">
            <v>96.801234416666674</v>
          </cell>
          <cell r="G3309">
            <v>165.94</v>
          </cell>
          <cell r="H3309">
            <v>132.00168329545457</v>
          </cell>
          <cell r="I3309">
            <v>136.66056623529414</v>
          </cell>
          <cell r="J3309">
            <v>147.03984974683547</v>
          </cell>
          <cell r="K3309">
            <v>11616.148130000001</v>
          </cell>
          <cell r="L3309">
            <v>11615.8</v>
          </cell>
          <cell r="M3309">
            <v>11616.148130000001</v>
          </cell>
          <cell r="N3309">
            <v>0</v>
          </cell>
          <cell r="O3309">
            <v>0</v>
          </cell>
        </row>
        <row r="3310">
          <cell r="B3310" t="str">
            <v>3626128</v>
          </cell>
          <cell r="C3310" t="str">
            <v>ABS VLS EVO INOX QH 80 D водонагреватель</v>
          </cell>
          <cell r="D3310" t="str">
            <v>ABS VLS EVO Inox QH 80 D водонагреватель</v>
          </cell>
          <cell r="E3310" t="str">
            <v>ABS VLS EVO INOX QH 80 D</v>
          </cell>
          <cell r="F3310">
            <v>87.564621500000001</v>
          </cell>
          <cell r="G3310">
            <v>157.21</v>
          </cell>
          <cell r="H3310">
            <v>125.05677886363634</v>
          </cell>
          <cell r="I3310">
            <v>120.33145</v>
          </cell>
          <cell r="J3310">
            <v>129.47054746835443</v>
          </cell>
          <cell r="K3310">
            <v>10507.754580000001</v>
          </cell>
          <cell r="L3310">
            <v>11004.7</v>
          </cell>
          <cell r="M3310">
            <v>11004.996539999998</v>
          </cell>
          <cell r="N3310">
            <v>0</v>
          </cell>
          <cell r="O3310">
            <v>0</v>
          </cell>
        </row>
        <row r="3311">
          <cell r="B3311" t="str">
            <v>3626128-R</v>
          </cell>
          <cell r="C3311" t="str">
            <v>ABS VLS EVO INOX QH 80 D водонагреватель</v>
          </cell>
          <cell r="D3311" t="str">
            <v>ABS VLS EVO Inox QH 80 D (RU)</v>
          </cell>
          <cell r="E3311" t="str">
            <v>ABS VLS EVO INOX QH 80 D</v>
          </cell>
          <cell r="F3311">
            <v>105.05334350000001</v>
          </cell>
          <cell r="G3311">
            <v>180.09</v>
          </cell>
          <cell r="H3311">
            <v>143.25455931818183</v>
          </cell>
          <cell r="I3311">
            <v>148.31060258823533</v>
          </cell>
          <cell r="J3311">
            <v>159.5746989873418</v>
          </cell>
          <cell r="K3311">
            <v>12606.401220000002</v>
          </cell>
          <cell r="L3311">
            <v>12606.300000000001</v>
          </cell>
          <cell r="M3311">
            <v>12606.401220000002</v>
          </cell>
          <cell r="N3311">
            <v>0</v>
          </cell>
          <cell r="O3311">
            <v>0</v>
          </cell>
        </row>
        <row r="3312">
          <cell r="B3312" t="str">
            <v>3626129</v>
          </cell>
          <cell r="C3312" t="str">
            <v>ABS VLS EVO INOX QH 100 D водонагревател</v>
          </cell>
          <cell r="D3312" t="str">
            <v>ABS VLS EVO Inox QH 100 D водонагреватель</v>
          </cell>
          <cell r="E3312" t="str">
            <v>ABS VLS EVO INOX QH 100 D</v>
          </cell>
          <cell r="F3312">
            <v>87.31685783333333</v>
          </cell>
          <cell r="G3312">
            <v>149.69</v>
          </cell>
          <cell r="H3312">
            <v>119.06844249999999</v>
          </cell>
          <cell r="I3312">
            <v>123.27085811764705</v>
          </cell>
          <cell r="J3312">
            <v>175.06869202531647</v>
          </cell>
          <cell r="K3312">
            <v>10478.022939999999</v>
          </cell>
          <cell r="L3312">
            <v>10478.299999999999</v>
          </cell>
          <cell r="M3312">
            <v>10478.022939999999</v>
          </cell>
          <cell r="N3312">
            <v>0</v>
          </cell>
          <cell r="O3312">
            <v>0</v>
          </cell>
        </row>
        <row r="3313">
          <cell r="B3313" t="str">
            <v>3626129-R</v>
          </cell>
          <cell r="C3313" t="str">
            <v>ABS VLS EVO INOX QH 100 D водонагревател</v>
          </cell>
          <cell r="D3313" t="str">
            <v>ABS VLS EVO Inox QH 100 D (RU)</v>
          </cell>
          <cell r="E3313" t="str">
            <v>ABS VLS EVO INOX QH 100 D</v>
          </cell>
          <cell r="F3313">
            <v>104.38758333333334</v>
          </cell>
          <cell r="G3313">
            <v>178.95</v>
          </cell>
          <cell r="H3313">
            <v>142.34670454545454</v>
          </cell>
          <cell r="I3313">
            <v>147.37070588235295</v>
          </cell>
          <cell r="J3313">
            <v>169.02967962025318</v>
          </cell>
          <cell r="K3313">
            <v>12526.51</v>
          </cell>
          <cell r="L3313">
            <v>12526.5</v>
          </cell>
          <cell r="M3313">
            <v>12526.51</v>
          </cell>
          <cell r="N3313">
            <v>0</v>
          </cell>
          <cell r="O3313">
            <v>0</v>
          </cell>
        </row>
        <row r="3314">
          <cell r="B3314" t="str">
            <v>3626145</v>
          </cell>
          <cell r="C3314" t="str">
            <v>VLS EVO 50 EU</v>
          </cell>
          <cell r="D3314" t="str">
            <v>VLS EVO 50 EU водонагреватель</v>
          </cell>
          <cell r="E3314" t="str">
            <v>VLS EVO 50 EU</v>
          </cell>
          <cell r="F3314" t="str">
            <v>-</v>
          </cell>
          <cell r="G3314" t="str">
            <v>-</v>
          </cell>
          <cell r="H3314" t="str">
            <v>-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  <cell r="N3314">
            <v>0</v>
          </cell>
          <cell r="O3314">
            <v>0</v>
          </cell>
        </row>
        <row r="3315">
          <cell r="B3315" t="str">
            <v>3626145-R</v>
          </cell>
          <cell r="C3315" t="str">
            <v>VLS EVO 50 EU</v>
          </cell>
          <cell r="D3315" t="str">
            <v>ABS VLS EVO 50 EU водонагреватель</v>
          </cell>
          <cell r="E3315" t="str">
            <v>ABS VLS EVO 50 EU</v>
          </cell>
          <cell r="F3315">
            <v>68.731478500000009</v>
          </cell>
          <cell r="G3315">
            <v>117.83</v>
          </cell>
          <cell r="H3315">
            <v>86.675574999999995</v>
          </cell>
          <cell r="I3315">
            <v>68.86093023529412</v>
          </cell>
          <cell r="J3315">
            <v>81.729898607594947</v>
          </cell>
          <cell r="K3315">
            <v>8247.7774200000003</v>
          </cell>
          <cell r="L3315">
            <v>8248.1</v>
          </cell>
          <cell r="M3315">
            <v>7627.4505999999992</v>
          </cell>
          <cell r="N3315">
            <v>0</v>
          </cell>
          <cell r="O3315">
            <v>0</v>
          </cell>
        </row>
        <row r="3316">
          <cell r="B3316" t="str">
            <v>3626146 </v>
          </cell>
          <cell r="C3316" t="str">
            <v>VLS EVO 80 EU</v>
          </cell>
          <cell r="D3316" t="str">
            <v>VLS EVO 80 EU водонагреватель</v>
          </cell>
          <cell r="E3316" t="str">
            <v>VLS EVO 80 EU</v>
          </cell>
          <cell r="F3316" t="str">
            <v>-</v>
          </cell>
          <cell r="G3316" t="str">
            <v>-</v>
          </cell>
          <cell r="H3316" t="e">
            <v>#N/A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 t="e">
            <v>#N/A</v>
          </cell>
          <cell r="N3316">
            <v>0</v>
          </cell>
          <cell r="O3316">
            <v>0</v>
          </cell>
        </row>
        <row r="3317">
          <cell r="B3317" t="str">
            <v>3626146-R</v>
          </cell>
          <cell r="C3317" t="str">
            <v>VLS EVO 80 EU</v>
          </cell>
          <cell r="D3317" t="str">
            <v>ABS VLS EVO 80 EU водонагреватель</v>
          </cell>
          <cell r="E3317" t="str">
            <v>ABS VLS EVO 80 EU</v>
          </cell>
          <cell r="F3317">
            <v>77.220867750000011</v>
          </cell>
          <cell r="G3317">
            <v>132.38</v>
          </cell>
          <cell r="H3317">
            <v>97.035036931818183</v>
          </cell>
          <cell r="I3317">
            <v>75.590866000000005</v>
          </cell>
          <cell r="J3317">
            <v>89.224658987341769</v>
          </cell>
          <cell r="K3317">
            <v>9266.5041300000012</v>
          </cell>
          <cell r="L3317">
            <v>9266.6</v>
          </cell>
          <cell r="M3317">
            <v>8539.0832499999997</v>
          </cell>
          <cell r="N3317">
            <v>0</v>
          </cell>
          <cell r="O3317">
            <v>0</v>
          </cell>
        </row>
        <row r="3318">
          <cell r="B3318" t="str">
            <v>3626147</v>
          </cell>
          <cell r="C3318" t="str">
            <v>VLS EVO 100 EU</v>
          </cell>
          <cell r="D3318" t="str">
            <v>VLS EVO 100 EU водонагреватель</v>
          </cell>
          <cell r="E3318" t="str">
            <v>VLS EVO 100 EU</v>
          </cell>
          <cell r="F3318" t="str">
            <v>-</v>
          </cell>
          <cell r="G3318" t="str">
            <v>-</v>
          </cell>
          <cell r="H3318" t="str">
            <v>-</v>
          </cell>
          <cell r="I3318">
            <v>0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0</v>
          </cell>
        </row>
        <row r="3319">
          <cell r="B3319" t="str">
            <v>3626147-R</v>
          </cell>
          <cell r="C3319" t="str">
            <v>VLS EVO 100 EU</v>
          </cell>
          <cell r="D3319" t="str">
            <v>VLS EVO 100 EU</v>
          </cell>
          <cell r="E3319" t="str">
            <v>VLS EVO 100 EU</v>
          </cell>
          <cell r="F3319">
            <v>83.596753333333325</v>
          </cell>
          <cell r="G3319">
            <v>143.31</v>
          </cell>
          <cell r="H3319">
            <v>103.78237556818182</v>
          </cell>
          <cell r="I3319">
            <v>80.838513294117647</v>
          </cell>
          <cell r="J3319">
            <v>0</v>
          </cell>
          <cell r="K3319">
            <v>10031.6104</v>
          </cell>
          <cell r="L3319">
            <v>10031.700000000001</v>
          </cell>
          <cell r="M3319">
            <v>9132.8490500000007</v>
          </cell>
          <cell r="N3319">
            <v>0</v>
          </cell>
          <cell r="O3319">
            <v>0</v>
          </cell>
        </row>
        <row r="3320">
          <cell r="B3320" t="str">
            <v>3626151-R</v>
          </cell>
          <cell r="C3320" t="str">
            <v>VLS EVO INOX 50 EU</v>
          </cell>
          <cell r="D3320" t="str">
            <v>VLS EVO INOX 50 EU</v>
          </cell>
          <cell r="E3320" t="str">
            <v>VLS EVO INOX 50 EU</v>
          </cell>
          <cell r="F3320">
            <v>97.255171500000003</v>
          </cell>
          <cell r="G3320">
            <v>166.72</v>
          </cell>
          <cell r="H3320">
            <v>123.4707878409091</v>
          </cell>
          <cell r="I3320">
            <v>93.506622235294103</v>
          </cell>
          <cell r="J3320">
            <v>0</v>
          </cell>
          <cell r="K3320">
            <v>11670.620580000001</v>
          </cell>
          <cell r="L3320">
            <v>11670.4</v>
          </cell>
          <cell r="M3320">
            <v>10865.429330000001</v>
          </cell>
          <cell r="N3320">
            <v>0</v>
          </cell>
          <cell r="O3320">
            <v>0</v>
          </cell>
        </row>
        <row r="3321">
          <cell r="B3321" t="str">
            <v>3626152-R</v>
          </cell>
          <cell r="C3321" t="str">
            <v>VLS EVO INOX 80 EU</v>
          </cell>
          <cell r="D3321" t="str">
            <v>VLS EVO INOX 80 EU</v>
          </cell>
          <cell r="E3321" t="str">
            <v>VLS EVO INOX 80 EU</v>
          </cell>
          <cell r="F3321">
            <v>109.08840766666667</v>
          </cell>
          <cell r="G3321">
            <v>187.01</v>
          </cell>
          <cell r="H3321">
            <v>139.2481396590909</v>
          </cell>
          <cell r="I3321">
            <v>102.88503247058823</v>
          </cell>
          <cell r="J3321">
            <v>0</v>
          </cell>
          <cell r="K3321">
            <v>13090.608920000001</v>
          </cell>
          <cell r="L3321">
            <v>13090.699999999999</v>
          </cell>
          <cell r="M3321">
            <v>12253.836289999999</v>
          </cell>
          <cell r="N3321">
            <v>0</v>
          </cell>
          <cell r="O3321">
            <v>0</v>
          </cell>
        </row>
        <row r="3322">
          <cell r="B3322" t="str">
            <v>3626153-R</v>
          </cell>
          <cell r="C3322" t="str">
            <v>VLS EVO INOX 100 EU</v>
          </cell>
          <cell r="D3322" t="str">
            <v>VLS EVO INOX 100 EU</v>
          </cell>
          <cell r="E3322" t="str">
            <v>VLS EVO INOX 100 EU</v>
          </cell>
          <cell r="F3322">
            <v>117.15862825000001</v>
          </cell>
          <cell r="G3322">
            <v>200.84</v>
          </cell>
          <cell r="H3322">
            <v>147.78146909090907</v>
          </cell>
          <cell r="I3322">
            <v>109.35272164705883</v>
          </cell>
          <cell r="J3322">
            <v>0</v>
          </cell>
          <cell r="K3322">
            <v>14059.035390000001</v>
          </cell>
          <cell r="L3322">
            <v>14058.800000000001</v>
          </cell>
          <cell r="M3322">
            <v>13004.769279999999</v>
          </cell>
          <cell r="N3322">
            <v>0</v>
          </cell>
          <cell r="O3322">
            <v>0</v>
          </cell>
        </row>
        <row r="3323">
          <cell r="B3323" t="str">
            <v>3626221</v>
          </cell>
          <cell r="C3323" t="str">
            <v>ABS BLU R 50 V</v>
          </cell>
          <cell r="D3323" t="str">
            <v>ABS BLU R 50 V</v>
          </cell>
          <cell r="E3323" t="str">
            <v>ABS BLU R 50 V</v>
          </cell>
          <cell r="F3323">
            <v>38.271265416666665</v>
          </cell>
          <cell r="G3323">
            <v>43.24</v>
          </cell>
          <cell r="H3323">
            <v>33.928264090909096</v>
          </cell>
          <cell r="I3323">
            <v>32.578749999999999</v>
          </cell>
          <cell r="J3323">
            <v>0</v>
          </cell>
          <cell r="K3323">
            <v>4592.5518499999998</v>
          </cell>
          <cell r="L3323">
            <v>3026.8</v>
          </cell>
          <cell r="M3323">
            <v>2985.6872400000002</v>
          </cell>
          <cell r="N3323">
            <v>0</v>
          </cell>
          <cell r="O3323">
            <v>8790</v>
          </cell>
        </row>
        <row r="3324">
          <cell r="B3324" t="str">
            <v>3626222</v>
          </cell>
          <cell r="C3324" t="str">
            <v>ABS BLU R 80 V</v>
          </cell>
          <cell r="D3324" t="str">
            <v>ABS BLU R 80 V</v>
          </cell>
          <cell r="E3324" t="str">
            <v>ABS BLU R 80 V</v>
          </cell>
          <cell r="F3324">
            <v>43.087262833333334</v>
          </cell>
          <cell r="G3324">
            <v>49.02</v>
          </cell>
          <cell r="H3324">
            <v>38.159701250000005</v>
          </cell>
          <cell r="I3324">
            <v>36.693750000000001</v>
          </cell>
          <cell r="J3324">
            <v>0</v>
          </cell>
          <cell r="K3324">
            <v>5170.4715400000005</v>
          </cell>
          <cell r="L3324">
            <v>3431.4</v>
          </cell>
          <cell r="M3324">
            <v>3358.0537100000001</v>
          </cell>
          <cell r="N3324">
            <v>0</v>
          </cell>
          <cell r="O3324">
            <v>9990</v>
          </cell>
        </row>
        <row r="3325">
          <cell r="B3325" t="str">
            <v>3626223</v>
          </cell>
          <cell r="C3325" t="str">
            <v>ABS BLU R 100 V</v>
          </cell>
          <cell r="D3325" t="str">
            <v>ABS BLU R 100 V</v>
          </cell>
          <cell r="E3325" t="str">
            <v>ABS BLU R 100 V</v>
          </cell>
          <cell r="F3325">
            <v>47.095960250000005</v>
          </cell>
          <cell r="G3325">
            <v>53.65</v>
          </cell>
          <cell r="H3325">
            <v>41.963858977272729</v>
          </cell>
          <cell r="I3325">
            <v>40.397500000000001</v>
          </cell>
          <cell r="J3325">
            <v>0</v>
          </cell>
          <cell r="K3325">
            <v>5651.5152300000009</v>
          </cell>
          <cell r="L3325">
            <v>3755.5</v>
          </cell>
          <cell r="M3325">
            <v>3692.8195900000001</v>
          </cell>
          <cell r="N3325">
            <v>0</v>
          </cell>
          <cell r="O3325">
            <v>11590</v>
          </cell>
        </row>
        <row r="3326">
          <cell r="B3326" t="str">
            <v>3626238</v>
          </cell>
          <cell r="C3326" t="str">
            <v>ABS ANDRIS LUX 6 OR водонагреватель</v>
          </cell>
          <cell r="D3326" t="str">
            <v>ABS ANDRIS LUX 6 OR водонагреватель</v>
          </cell>
          <cell r="E3326" t="str">
            <v>ABS ANDRIS LUX 6 OR</v>
          </cell>
          <cell r="F3326">
            <v>25.606693583333332</v>
          </cell>
          <cell r="G3326">
            <v>28.68</v>
          </cell>
          <cell r="H3326">
            <v>24.517516704545457</v>
          </cell>
          <cell r="I3326">
            <v>22.569901294117649</v>
          </cell>
          <cell r="J3326">
            <v>23.796086202531647</v>
          </cell>
          <cell r="K3326">
            <v>3072.80323</v>
          </cell>
          <cell r="L3326">
            <v>2007.6</v>
          </cell>
          <cell r="M3326">
            <v>2157.5414700000001</v>
          </cell>
          <cell r="N3326">
            <v>1692.75</v>
          </cell>
          <cell r="O3326">
            <v>8890</v>
          </cell>
        </row>
        <row r="3327">
          <cell r="B3327" t="str">
            <v>3626239</v>
          </cell>
          <cell r="C3327" t="str">
            <v>ABS ANDRIS LUX 6 UR водонагреватель</v>
          </cell>
          <cell r="D3327" t="str">
            <v>ABS ANDRIS LUX 6 UR водонагреватель</v>
          </cell>
          <cell r="E3327" t="str">
            <v>ABS ANDRIS LUX 6 UR</v>
          </cell>
          <cell r="F3327">
            <v>26.03779875</v>
          </cell>
          <cell r="G3327">
            <v>29.1</v>
          </cell>
          <cell r="H3327">
            <v>24.831648749999999</v>
          </cell>
          <cell r="I3327">
            <v>22.904077529411765</v>
          </cell>
          <cell r="J3327">
            <v>24.123446202531646</v>
          </cell>
          <cell r="K3327">
            <v>3124.5358500000002</v>
          </cell>
          <cell r="L3327">
            <v>2037</v>
          </cell>
          <cell r="M3327">
            <v>2185.1850899999999</v>
          </cell>
          <cell r="N3327">
            <v>1721.25</v>
          </cell>
          <cell r="O3327">
            <v>8890</v>
          </cell>
        </row>
        <row r="3328">
          <cell r="B3328" t="str">
            <v>3626287</v>
          </cell>
          <cell r="C3328" t="str">
            <v>SUPERLUX 10 U RU</v>
          </cell>
          <cell r="D3328" t="str">
            <v>SUPERLUX 10 U RU</v>
          </cell>
          <cell r="E3328" t="str">
            <v>SUPERLUX 10 U RU</v>
          </cell>
          <cell r="F3328">
            <v>25.908096166666667</v>
          </cell>
          <cell r="G3328">
            <v>29.58</v>
          </cell>
          <cell r="H3328">
            <v>25.883674318181818</v>
          </cell>
          <cell r="I3328">
            <v>22.7271</v>
          </cell>
          <cell r="J3328" t="str">
            <v>-</v>
          </cell>
          <cell r="K3328">
            <v>3108.97154</v>
          </cell>
          <cell r="L3328">
            <v>2070.6</v>
          </cell>
          <cell r="M3328">
            <v>2277.76334</v>
          </cell>
          <cell r="N3328">
            <v>1731.15563</v>
          </cell>
          <cell r="O3328">
            <v>8890</v>
          </cell>
        </row>
        <row r="3329">
          <cell r="B3329" t="str">
            <v>3626288</v>
          </cell>
          <cell r="C3329" t="str">
            <v>SUPERLUX 15 U RU</v>
          </cell>
          <cell r="D3329" t="str">
            <v>SUPERLUX 15 U RU</v>
          </cell>
          <cell r="E3329" t="str">
            <v>SUPERLUX 15 U RU</v>
          </cell>
          <cell r="F3329">
            <v>26.545876916666664</v>
          </cell>
          <cell r="G3329">
            <v>30.18</v>
          </cell>
          <cell r="H3329">
            <v>26.386935909090905</v>
          </cell>
          <cell r="I3329">
            <v>23.18936505882353</v>
          </cell>
          <cell r="J3329" t="str">
            <v>-</v>
          </cell>
          <cell r="K3329">
            <v>3185.5052299999998</v>
          </cell>
          <cell r="L3329">
            <v>2112.6</v>
          </cell>
          <cell r="M3329">
            <v>2322.0503599999997</v>
          </cell>
          <cell r="N3329">
            <v>1766.03522</v>
          </cell>
          <cell r="O3329">
            <v>9590</v>
          </cell>
        </row>
        <row r="3330">
          <cell r="B3330" t="str">
            <v>3626289</v>
          </cell>
          <cell r="C3330" t="str">
            <v>SUPERLUX 10 O RU</v>
          </cell>
          <cell r="D3330" t="str">
            <v>SUPERLUX 10 O RU</v>
          </cell>
          <cell r="E3330" t="str">
            <v>SUPERLUX 10 O RU</v>
          </cell>
          <cell r="F3330">
            <v>26.016197416666667</v>
          </cell>
          <cell r="G3330">
            <v>29.69</v>
          </cell>
          <cell r="H3330">
            <v>25.989884659090912</v>
          </cell>
          <cell r="I3330">
            <v>22.819492470588237</v>
          </cell>
          <cell r="J3330" t="str">
            <v>-</v>
          </cell>
          <cell r="K3330">
            <v>3121.9436900000001</v>
          </cell>
          <cell r="L3330">
            <v>2078.3000000000002</v>
          </cell>
          <cell r="M3330">
            <v>2287.1098500000003</v>
          </cell>
          <cell r="N3330">
            <v>1738.01494</v>
          </cell>
          <cell r="O3330">
            <v>8890</v>
          </cell>
        </row>
        <row r="3331">
          <cell r="B3331" t="str">
            <v>3626290</v>
          </cell>
          <cell r="C3331" t="str">
            <v>SUPERLUX 15 O RU</v>
          </cell>
          <cell r="D3331" t="str">
            <v>SUPERLUX 15 O RU</v>
          </cell>
          <cell r="E3331" t="str">
            <v>SUPERLUX 15 O RU</v>
          </cell>
          <cell r="F3331">
            <v>26.756542333333336</v>
          </cell>
          <cell r="G3331">
            <v>30.42</v>
          </cell>
          <cell r="H3331">
            <v>26.634998750000001</v>
          </cell>
          <cell r="I3331">
            <v>23.408142470588238</v>
          </cell>
          <cell r="J3331" t="str">
            <v>-</v>
          </cell>
          <cell r="K3331">
            <v>3210.7850800000001</v>
          </cell>
          <cell r="L3331">
            <v>2129.4</v>
          </cell>
          <cell r="M3331">
            <v>2343.8798900000002</v>
          </cell>
          <cell r="N3331">
            <v>1782.74288</v>
          </cell>
          <cell r="O3331">
            <v>9590</v>
          </cell>
        </row>
        <row r="3332">
          <cell r="B3332" t="str">
            <v>3626309</v>
          </cell>
          <cell r="C3332" t="str">
            <v>LEXIS 50 водонагреватель</v>
          </cell>
          <cell r="D3332" t="str">
            <v>LEXIS 50 водонагреватель</v>
          </cell>
          <cell r="E3332" t="str">
            <v>LEXIS 50</v>
          </cell>
          <cell r="F3332">
            <v>53.7941</v>
          </cell>
          <cell r="G3332">
            <v>92.22</v>
          </cell>
          <cell r="H3332">
            <v>73.355590909090907</v>
          </cell>
          <cell r="I3332">
            <v>75.944611764705883</v>
          </cell>
          <cell r="J3332" t="str">
            <v>-</v>
          </cell>
          <cell r="K3332">
            <v>6455.2920000000004</v>
          </cell>
          <cell r="L3332">
            <v>6455.4</v>
          </cell>
          <cell r="M3332">
            <v>6455.2920000000004</v>
          </cell>
          <cell r="N3332">
            <v>6433.59</v>
          </cell>
          <cell r="O3332">
            <v>0</v>
          </cell>
        </row>
        <row r="3333">
          <cell r="B3333" t="str">
            <v>3626310</v>
          </cell>
          <cell r="C3333" t="str">
            <v>LEXIS 80 водонагреватель</v>
          </cell>
          <cell r="D3333" t="str">
            <v>LEXIS 80 водонагреватель</v>
          </cell>
          <cell r="E3333" t="str">
            <v>LEXIS 80</v>
          </cell>
          <cell r="F3333">
            <v>66.021368083333329</v>
          </cell>
          <cell r="G3333">
            <v>113.18</v>
          </cell>
          <cell r="H3333">
            <v>90.029138295454544</v>
          </cell>
          <cell r="I3333">
            <v>93.206637294117641</v>
          </cell>
          <cell r="J3333" t="str">
            <v>-</v>
          </cell>
          <cell r="K3333">
            <v>7922.5641699999996</v>
          </cell>
          <cell r="L3333">
            <v>7922.6</v>
          </cell>
          <cell r="M3333">
            <v>7922.5641699999996</v>
          </cell>
          <cell r="N3333">
            <v>8038.18</v>
          </cell>
          <cell r="O3333">
            <v>0</v>
          </cell>
        </row>
        <row r="3334">
          <cell r="B3334" t="str">
            <v>3626311</v>
          </cell>
          <cell r="C3334" t="str">
            <v>LEXIS 100 водонагреватель</v>
          </cell>
          <cell r="D3334" t="str">
            <v>LEXIS 100 водонагреватель</v>
          </cell>
          <cell r="E3334" t="str">
            <v>LEXIS 100</v>
          </cell>
          <cell r="F3334">
            <v>73.479677000000009</v>
          </cell>
          <cell r="G3334">
            <v>125.97</v>
          </cell>
          <cell r="H3334">
            <v>100.19955954545456</v>
          </cell>
          <cell r="I3334">
            <v>103.73601458823531</v>
          </cell>
          <cell r="J3334" t="str">
            <v>-</v>
          </cell>
          <cell r="K3334">
            <v>8817.5612400000009</v>
          </cell>
          <cell r="L3334">
            <v>8817.9</v>
          </cell>
          <cell r="M3334">
            <v>8817.5612400000009</v>
          </cell>
          <cell r="N3334">
            <v>9015.32</v>
          </cell>
          <cell r="O3334">
            <v>0</v>
          </cell>
        </row>
        <row r="3335">
          <cell r="B3335" t="str">
            <v>3626312</v>
          </cell>
          <cell r="C3335" t="str">
            <v>JOVIS 50</v>
          </cell>
          <cell r="D3335" t="str">
            <v>JOVIS 50</v>
          </cell>
          <cell r="E3335" t="str">
            <v>JOVIS 50</v>
          </cell>
          <cell r="F3335">
            <v>46.099916666666665</v>
          </cell>
          <cell r="G3335">
            <v>79.03</v>
          </cell>
          <cell r="H3335">
            <v>62.863579545454542</v>
          </cell>
          <cell r="I3335">
            <v>77.674871529411774</v>
          </cell>
          <cell r="J3335" t="str">
            <v>-</v>
          </cell>
          <cell r="K3335">
            <v>5531.99</v>
          </cell>
          <cell r="L3335">
            <v>5532.1</v>
          </cell>
          <cell r="M3335">
            <v>5531.9949999999999</v>
          </cell>
          <cell r="N3335">
            <v>6471.31</v>
          </cell>
          <cell r="O3335">
            <v>0</v>
          </cell>
        </row>
        <row r="3336">
          <cell r="B3336" t="str">
            <v>3626313</v>
          </cell>
          <cell r="C3336" t="str">
            <v>JOVIS 80</v>
          </cell>
          <cell r="D3336" t="str">
            <v>JOVIS 80</v>
          </cell>
          <cell r="E3336" t="str">
            <v>JOVIS 80</v>
          </cell>
          <cell r="F3336">
            <v>56.505250000000004</v>
          </cell>
          <cell r="G3336">
            <v>96.87</v>
          </cell>
          <cell r="H3336">
            <v>77.052613636363631</v>
          </cell>
          <cell r="I3336">
            <v>94.471239294117652</v>
          </cell>
          <cell r="J3336" t="str">
            <v>-</v>
          </cell>
          <cell r="K3336">
            <v>6780.63</v>
          </cell>
          <cell r="L3336">
            <v>6780.9000000000005</v>
          </cell>
          <cell r="M3336">
            <v>6780.63</v>
          </cell>
          <cell r="N3336">
            <v>8075.9</v>
          </cell>
          <cell r="O3336">
            <v>0</v>
          </cell>
        </row>
        <row r="3337">
          <cell r="B3337" t="str">
            <v>3626314</v>
          </cell>
          <cell r="C3337" t="str">
            <v>JOVIS 100</v>
          </cell>
          <cell r="D3337" t="str">
            <v>JOVIS 100</v>
          </cell>
          <cell r="E3337" t="str">
            <v>JOVIS 100</v>
          </cell>
          <cell r="F3337">
            <v>62.97025</v>
          </cell>
          <cell r="G3337">
            <v>107.95</v>
          </cell>
          <cell r="H3337">
            <v>85.868522727272733</v>
          </cell>
          <cell r="I3337">
            <v>105.08884400000001</v>
          </cell>
          <cell r="J3337" t="str">
            <v>-</v>
          </cell>
          <cell r="K3337">
            <v>7556.43</v>
          </cell>
          <cell r="L3337">
            <v>7556.5</v>
          </cell>
          <cell r="M3337">
            <v>7556.43</v>
          </cell>
          <cell r="N3337">
            <v>9053.0400000000009</v>
          </cell>
          <cell r="O3337">
            <v>0</v>
          </cell>
        </row>
        <row r="3338">
          <cell r="B3338" t="str">
            <v>3590106</v>
          </cell>
          <cell r="C3338" t="str">
            <v>Блок управления Е8 с боксом и датчиками</v>
          </cell>
          <cell r="D3338" t="str">
            <v>REGOLAZIONE DEL RISCALDAMENTO E8</v>
          </cell>
          <cell r="E3338" t="str">
            <v>REGOLAZIONE DEL RISCALDAMENTO E8</v>
          </cell>
          <cell r="F3338">
            <v>304.19200000000001</v>
          </cell>
          <cell r="G3338">
            <v>337.66</v>
          </cell>
          <cell r="H3338">
            <v>294.84371000000004</v>
          </cell>
          <cell r="I3338">
            <v>287.38281000000001</v>
          </cell>
          <cell r="J3338">
            <v>289.95899000000003</v>
          </cell>
          <cell r="K3338">
            <v>36503.040000000001</v>
          </cell>
          <cell r="L3338">
            <v>23636.2</v>
          </cell>
          <cell r="M3338">
            <v>25946.246480000002</v>
          </cell>
          <cell r="N3338">
            <v>0</v>
          </cell>
          <cell r="O3338">
            <v>0</v>
          </cell>
        </row>
        <row r="3339">
          <cell r="B3339" t="str">
            <v>3629006</v>
          </cell>
          <cell r="C3339" t="str">
            <v>NUOS PRIMO 80 тепловой насос</v>
          </cell>
          <cell r="D3339" t="str">
            <v xml:space="preserve">NUOS PRIMO 80 тепловой насос бытовой, моноблочный </v>
          </cell>
          <cell r="E3339" t="str">
            <v>NUOS PRIMO 80</v>
          </cell>
          <cell r="F3339">
            <v>150.58122499999999</v>
          </cell>
          <cell r="G3339">
            <v>258.14</v>
          </cell>
          <cell r="H3339">
            <v>205.33803409090908</v>
          </cell>
          <cell r="I3339">
            <v>212.58525882352941</v>
          </cell>
          <cell r="J3339">
            <v>240.92995999999999</v>
          </cell>
          <cell r="K3339">
            <v>18069.746999999999</v>
          </cell>
          <cell r="L3339">
            <v>18069.8</v>
          </cell>
          <cell r="M3339">
            <v>18069.746999999999</v>
          </cell>
          <cell r="N3339">
            <v>0</v>
          </cell>
          <cell r="O3339">
            <v>0</v>
          </cell>
        </row>
        <row r="3340">
          <cell r="B3340" t="str">
            <v>3629007</v>
          </cell>
          <cell r="C3340" t="str">
            <v>NUOS PRIMO 100 тепловой насос</v>
          </cell>
          <cell r="D3340" t="str">
            <v xml:space="preserve">NUOS PRIMO 100 тепловой насос бытовой, моноблочный </v>
          </cell>
          <cell r="E3340" t="str">
            <v>NUOS PRIMO 100</v>
          </cell>
          <cell r="F3340">
            <v>161.84304058333333</v>
          </cell>
          <cell r="G3340">
            <v>277.45</v>
          </cell>
          <cell r="H3340">
            <v>220.69505534090911</v>
          </cell>
          <cell r="I3340">
            <v>228.48429258823529</v>
          </cell>
          <cell r="J3340">
            <v>245.83752999999999</v>
          </cell>
          <cell r="K3340">
            <v>19421.164870000001</v>
          </cell>
          <cell r="L3340">
            <v>19421.5</v>
          </cell>
          <cell r="M3340">
            <v>19421.164870000001</v>
          </cell>
          <cell r="N3340">
            <v>0</v>
          </cell>
          <cell r="O3340">
            <v>0</v>
          </cell>
        </row>
        <row r="3341">
          <cell r="B3341" t="str">
            <v>3629024</v>
          </cell>
          <cell r="C3341" t="str">
            <v>NUOS SPLIT EXT UNIT 0811</v>
          </cell>
          <cell r="D3341" t="str">
            <v>NUOS SPLIT EXT UNIT 0811 Внешний блок</v>
          </cell>
          <cell r="E3341" t="str">
            <v>NUOS SPLIT EXT UNIT 0811</v>
          </cell>
          <cell r="F3341">
            <v>142.133398</v>
          </cell>
          <cell r="G3341">
            <v>243.66</v>
          </cell>
          <cell r="H3341">
            <v>193.81827000000001</v>
          </cell>
          <cell r="I3341">
            <v>185.63498000000001</v>
          </cell>
          <cell r="J3341">
            <v>212.70462000000001</v>
          </cell>
          <cell r="K3341">
            <v>17056.00776</v>
          </cell>
          <cell r="L3341">
            <v>17056.2</v>
          </cell>
          <cell r="M3341">
            <v>17056.00776</v>
          </cell>
          <cell r="N3341">
            <v>0</v>
          </cell>
          <cell r="O3341">
            <v>0</v>
          </cell>
        </row>
        <row r="3342">
          <cell r="B3342" t="str">
            <v>3629038</v>
          </cell>
          <cell r="C3342" t="str">
            <v>NIMBUS 40 S EXT</v>
          </cell>
          <cell r="D3342" t="str">
            <v>Внешний блок NIMBUS 40 S EXT</v>
          </cell>
          <cell r="E3342" t="str">
            <v>NIMBUS 40 S EXT</v>
          </cell>
          <cell r="F3342" t="str">
            <v>-</v>
          </cell>
          <cell r="G3342" t="str">
            <v>-</v>
          </cell>
          <cell r="H3342" t="e">
            <v>#N/A</v>
          </cell>
          <cell r="I3342">
            <v>0</v>
          </cell>
          <cell r="J3342">
            <v>556.66654000000005</v>
          </cell>
          <cell r="K3342">
            <v>0</v>
          </cell>
          <cell r="L3342">
            <v>0</v>
          </cell>
          <cell r="M3342" t="e">
            <v>#N/A</v>
          </cell>
          <cell r="N3342">
            <v>0</v>
          </cell>
          <cell r="O3342">
            <v>0</v>
          </cell>
        </row>
        <row r="3343">
          <cell r="B3343" t="str">
            <v>3629039</v>
          </cell>
          <cell r="C3343" t="str">
            <v>NIMBUS 70 S EXT</v>
          </cell>
          <cell r="D3343" t="str">
            <v>Внешний блок NIMBUS 70 S EXT</v>
          </cell>
          <cell r="E3343" t="str">
            <v>NIMBUS 70 S EXT</v>
          </cell>
          <cell r="F3343" t="str">
            <v>-</v>
          </cell>
          <cell r="G3343" t="str">
            <v>-</v>
          </cell>
          <cell r="H3343" t="e">
            <v>#N/A</v>
          </cell>
          <cell r="I3343">
            <v>0</v>
          </cell>
          <cell r="J3343">
            <v>694.23265000000004</v>
          </cell>
          <cell r="K3343">
            <v>0</v>
          </cell>
          <cell r="L3343">
            <v>0</v>
          </cell>
          <cell r="M3343" t="e">
            <v>#N/A</v>
          </cell>
          <cell r="N3343">
            <v>0</v>
          </cell>
          <cell r="O3343">
            <v>0</v>
          </cell>
        </row>
        <row r="3344">
          <cell r="B3344" t="str">
            <v>3629040</v>
          </cell>
          <cell r="C3344" t="str">
            <v>NIMBUS 70 S-T EXT</v>
          </cell>
          <cell r="D3344" t="str">
            <v>Внешний блок NIMBUS 70 S-T EXT</v>
          </cell>
          <cell r="E3344" t="str">
            <v>NIMBUS 70 S-T EXT</v>
          </cell>
          <cell r="F3344" t="str">
            <v>-</v>
          </cell>
          <cell r="G3344" t="str">
            <v>-</v>
          </cell>
          <cell r="H3344" t="e">
            <v>#N/A</v>
          </cell>
          <cell r="I3344">
            <v>0</v>
          </cell>
          <cell r="J3344">
            <v>887.25767000000008</v>
          </cell>
          <cell r="K3344">
            <v>0</v>
          </cell>
          <cell r="L3344">
            <v>0</v>
          </cell>
          <cell r="M3344" t="e">
            <v>#N/A</v>
          </cell>
          <cell r="N3344">
            <v>0</v>
          </cell>
          <cell r="O3344">
            <v>0</v>
          </cell>
        </row>
        <row r="3345">
          <cell r="B3345" t="str">
            <v>3629041</v>
          </cell>
          <cell r="C3345" t="str">
            <v>NIMBUS 90 S-T EXT</v>
          </cell>
          <cell r="D3345" t="str">
            <v>Внешний блок NIMBUS 90 S-T EXT</v>
          </cell>
          <cell r="E3345" t="str">
            <v>NIMBUS 90 S-T EXT</v>
          </cell>
          <cell r="F3345" t="str">
            <v>-</v>
          </cell>
          <cell r="G3345" t="str">
            <v>-</v>
          </cell>
          <cell r="H3345" t="e">
            <v>#N/A</v>
          </cell>
          <cell r="I3345">
            <v>0</v>
          </cell>
          <cell r="J3345">
            <v>1119.3837800000001</v>
          </cell>
          <cell r="K3345">
            <v>0</v>
          </cell>
          <cell r="L3345">
            <v>0</v>
          </cell>
          <cell r="M3345" t="e">
            <v>#N/A</v>
          </cell>
          <cell r="N3345">
            <v>0</v>
          </cell>
          <cell r="O3345">
            <v>0</v>
          </cell>
        </row>
        <row r="3346">
          <cell r="B3346" t="str">
            <v>3629042</v>
          </cell>
          <cell r="C3346" t="str">
            <v>NIMBUS 50 S EXT</v>
          </cell>
          <cell r="D3346" t="str">
            <v>Внешний блок NIMBUS 50 S EXT</v>
          </cell>
          <cell r="E3346" t="str">
            <v>NIMBUS 50 S EXT</v>
          </cell>
          <cell r="F3346" t="str">
            <v>-</v>
          </cell>
          <cell r="G3346" t="str">
            <v>-</v>
          </cell>
          <cell r="H3346" t="e">
            <v>#N/A</v>
          </cell>
          <cell r="I3346">
            <v>0</v>
          </cell>
          <cell r="J3346">
            <v>556.66654000000005</v>
          </cell>
          <cell r="K3346">
            <v>0</v>
          </cell>
          <cell r="L3346">
            <v>0</v>
          </cell>
          <cell r="M3346" t="e">
            <v>#N/A</v>
          </cell>
          <cell r="N3346">
            <v>0</v>
          </cell>
          <cell r="O3346">
            <v>0</v>
          </cell>
        </row>
        <row r="3347">
          <cell r="B3347" t="str">
            <v>3629043</v>
          </cell>
          <cell r="C3347" t="str">
            <v>NIMBUS 110 S-T EXT</v>
          </cell>
          <cell r="D3347" t="str">
            <v>Внешний блок NIMBUS 110 S-T EXT</v>
          </cell>
          <cell r="E3347" t="str">
            <v>NIMBUS 110 S-T EXT</v>
          </cell>
          <cell r="F3347" t="str">
            <v>-</v>
          </cell>
          <cell r="G3347" t="str">
            <v>-</v>
          </cell>
          <cell r="H3347" t="e">
            <v>#N/A</v>
          </cell>
          <cell r="I3347">
            <v>0</v>
          </cell>
          <cell r="J3347">
            <v>1119.3837800000001</v>
          </cell>
          <cell r="K3347">
            <v>0</v>
          </cell>
          <cell r="L3347">
            <v>0</v>
          </cell>
          <cell r="M3347" t="e">
            <v>#N/A</v>
          </cell>
          <cell r="N3347">
            <v>0</v>
          </cell>
          <cell r="O3347">
            <v>0</v>
          </cell>
        </row>
        <row r="3348">
          <cell r="B3348" t="str">
            <v>3629052</v>
          </cell>
          <cell r="C3348" t="str">
            <v>LYDOS HYBRID 80 водонагреватель</v>
          </cell>
          <cell r="D3348" t="str">
            <v>LYDOS HYBRID 80 водонагреватель</v>
          </cell>
          <cell r="E3348" t="str">
            <v>LYDOS HYBRID 80</v>
          </cell>
          <cell r="F3348">
            <v>196.33975000000001</v>
          </cell>
          <cell r="G3348">
            <v>218.88</v>
          </cell>
          <cell r="H3348">
            <v>189.71243000000001</v>
          </cell>
          <cell r="I3348">
            <v>172.32195000000002</v>
          </cell>
          <cell r="J3348">
            <v>192.79624999999999</v>
          </cell>
          <cell r="K3348">
            <v>23560.77</v>
          </cell>
          <cell r="L3348">
            <v>15321.6</v>
          </cell>
          <cell r="M3348">
            <v>16694.69384</v>
          </cell>
          <cell r="N3348">
            <v>0</v>
          </cell>
          <cell r="O3348">
            <v>43190</v>
          </cell>
        </row>
        <row r="3349">
          <cell r="B3349" t="str">
            <v>3629053</v>
          </cell>
          <cell r="C3349" t="str">
            <v>LYDOS HYBRID 100 водонагреватель</v>
          </cell>
          <cell r="D3349" t="str">
            <v>LYDOS HYBRID 100 водонагреватель</v>
          </cell>
          <cell r="E3349" t="str">
            <v>LYDOS HYBRID 100</v>
          </cell>
          <cell r="F3349">
            <v>202.22095999999999</v>
          </cell>
          <cell r="G3349">
            <v>225.18</v>
          </cell>
          <cell r="H3349">
            <v>195.60772999999998</v>
          </cell>
          <cell r="I3349">
            <v>176.94995</v>
          </cell>
          <cell r="J3349">
            <v>197.77712</v>
          </cell>
          <cell r="K3349">
            <v>24266.515199999998</v>
          </cell>
          <cell r="L3349">
            <v>15762.6</v>
          </cell>
          <cell r="M3349">
            <v>17213.480239999997</v>
          </cell>
          <cell r="N3349">
            <v>0</v>
          </cell>
          <cell r="O3349">
            <v>46910</v>
          </cell>
        </row>
        <row r="3350">
          <cell r="B3350" t="str">
            <v>3629055</v>
          </cell>
          <cell r="C3350" t="str">
            <v>CONDENSATE COLLECTION TANK конденс. бак</v>
          </cell>
          <cell r="D3350" t="str">
            <v>CONDENSATE TANK конденс. бак</v>
          </cell>
          <cell r="E3350" t="str">
            <v>CONDENSATE COLLECTION TANK</v>
          </cell>
          <cell r="F3350">
            <v>13.1225</v>
          </cell>
          <cell r="G3350">
            <v>15.3</v>
          </cell>
          <cell r="H3350">
            <v>13.81827</v>
          </cell>
          <cell r="I3350">
            <v>12.895430000000001</v>
          </cell>
          <cell r="J3350">
            <v>14.887080000000001</v>
          </cell>
          <cell r="K3350">
            <v>1574.7</v>
          </cell>
          <cell r="L3350">
            <v>1071</v>
          </cell>
          <cell r="M3350">
            <v>1216.00776</v>
          </cell>
          <cell r="N3350">
            <v>0</v>
          </cell>
          <cell r="O3350">
            <v>3840</v>
          </cell>
        </row>
        <row r="3351">
          <cell r="B3351" t="str">
            <v>3629056</v>
          </cell>
          <cell r="C3351" t="str">
            <v>NUOS EVO A+ 80 WH</v>
          </cell>
          <cell r="D3351" t="str">
            <v>NUOS EVO A+ 80 WH тепловой насос</v>
          </cell>
          <cell r="E3351" t="str">
            <v>NUOS EVO A+ 80 WH</v>
          </cell>
          <cell r="F3351">
            <v>285.10048999999998</v>
          </cell>
          <cell r="G3351">
            <v>318.82</v>
          </cell>
          <cell r="H3351">
            <v>280.15296000000001</v>
          </cell>
          <cell r="I3351">
            <v>251.87233000000001</v>
          </cell>
          <cell r="J3351">
            <v>290.76891000000001</v>
          </cell>
          <cell r="K3351">
            <v>34212.058799999999</v>
          </cell>
          <cell r="L3351">
            <v>22317.399999999998</v>
          </cell>
          <cell r="M3351">
            <v>24653.460480000002</v>
          </cell>
          <cell r="N3351">
            <v>0</v>
          </cell>
          <cell r="O3351">
            <v>0</v>
          </cell>
        </row>
        <row r="3352">
          <cell r="B3352" t="str">
            <v>3629057</v>
          </cell>
          <cell r="C3352" t="str">
            <v>NUOS EVO A+ 110 WH</v>
          </cell>
          <cell r="D3352" t="str">
            <v>NUOS EVO A+ 110 WH тепловой насос</v>
          </cell>
          <cell r="E3352" t="str">
            <v>NUOS EVO A+ 110 WH</v>
          </cell>
          <cell r="F3352">
            <v>295.03961999999996</v>
          </cell>
          <cell r="G3352">
            <v>328.82</v>
          </cell>
          <cell r="H3352">
            <v>289.53990999999996</v>
          </cell>
          <cell r="I3352">
            <v>259.09474</v>
          </cell>
          <cell r="J3352">
            <v>299.48824000000002</v>
          </cell>
          <cell r="K3352">
            <v>35404.754399999998</v>
          </cell>
          <cell r="L3352">
            <v>23017.399999999998</v>
          </cell>
          <cell r="M3352">
            <v>25479.512079999997</v>
          </cell>
          <cell r="N3352">
            <v>0</v>
          </cell>
          <cell r="O3352">
            <v>0</v>
          </cell>
        </row>
        <row r="3353">
          <cell r="B3353" t="str">
            <v>3630184</v>
          </cell>
          <cell r="C3353" t="str">
            <v>NIMBUS 40 M EXT</v>
          </cell>
          <cell r="D3353" t="str">
            <v>Внешний блок NIMBUS 40 M EXT</v>
          </cell>
          <cell r="E3353" t="str">
            <v>NIMBUS 40 M EXT</v>
          </cell>
          <cell r="F3353" t="str">
            <v>-</v>
          </cell>
          <cell r="G3353" t="str">
            <v>-</v>
          </cell>
          <cell r="H3353" t="str">
            <v>-</v>
          </cell>
          <cell r="I3353">
            <v>0</v>
          </cell>
          <cell r="J3353">
            <v>767.59623999999997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</row>
        <row r="3354">
          <cell r="B3354" t="str">
            <v>3630185</v>
          </cell>
          <cell r="C3354" t="str">
            <v>NIMBUS 50 M EXT</v>
          </cell>
          <cell r="D3354" t="str">
            <v>Внешний блок NIMBUS 50 M EXT</v>
          </cell>
          <cell r="E3354" t="str">
            <v>NIMBUS 50 M EXT</v>
          </cell>
          <cell r="F3354" t="str">
            <v>-</v>
          </cell>
          <cell r="G3354" t="str">
            <v>-</v>
          </cell>
          <cell r="H3354" t="str">
            <v>-</v>
          </cell>
          <cell r="I3354">
            <v>0</v>
          </cell>
          <cell r="J3354">
            <v>767.59623999999997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0</v>
          </cell>
        </row>
        <row r="3355">
          <cell r="B3355" t="str">
            <v>3630186</v>
          </cell>
          <cell r="C3355" t="str">
            <v>NIMBUS 70 M EXT</v>
          </cell>
          <cell r="D3355" t="str">
            <v>Внешний блок NIMBUS 70 M EXT</v>
          </cell>
          <cell r="E3355" t="str">
            <v>NIMBUS 70 M EXT</v>
          </cell>
          <cell r="F3355" t="str">
            <v>-</v>
          </cell>
          <cell r="G3355" t="str">
            <v>-</v>
          </cell>
          <cell r="H3355" t="str">
            <v>-</v>
          </cell>
          <cell r="I3355">
            <v>0</v>
          </cell>
          <cell r="J3355">
            <v>927.86850000000004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0</v>
          </cell>
        </row>
        <row r="3356">
          <cell r="B3356" t="str">
            <v>3630187</v>
          </cell>
          <cell r="C3356" t="str">
            <v>NIMBUS 70 M-T EXT</v>
          </cell>
          <cell r="D3356" t="str">
            <v>Внешний блок NIMBUS 70 M-T EXT</v>
          </cell>
          <cell r="E3356" t="str">
            <v>NIMBUS 70 M-T EXT</v>
          </cell>
          <cell r="F3356" t="str">
            <v>-</v>
          </cell>
          <cell r="G3356" t="str">
            <v>-</v>
          </cell>
          <cell r="H3356" t="str">
            <v>-</v>
          </cell>
          <cell r="I3356">
            <v>0</v>
          </cell>
          <cell r="J3356">
            <v>1121.5418500000001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0</v>
          </cell>
        </row>
        <row r="3357">
          <cell r="B3357" t="str">
            <v>3630188</v>
          </cell>
          <cell r="C3357" t="str">
            <v>NIMBUS 90 M-T EXT</v>
          </cell>
          <cell r="D3357" t="str">
            <v>Внешний блок NIMBUS 90 M-T EXT</v>
          </cell>
          <cell r="E3357" t="str">
            <v>NIMBUS 90 M-T EXT</v>
          </cell>
          <cell r="F3357" t="str">
            <v>-</v>
          </cell>
          <cell r="G3357" t="str">
            <v>-</v>
          </cell>
          <cell r="H3357" t="str">
            <v>-</v>
          </cell>
          <cell r="I3357">
            <v>0</v>
          </cell>
          <cell r="J3357">
            <v>1381.1770800000002</v>
          </cell>
          <cell r="K3357">
            <v>0</v>
          </cell>
          <cell r="L3357">
            <v>0</v>
          </cell>
          <cell r="M3357">
            <v>0</v>
          </cell>
          <cell r="N3357">
            <v>0</v>
          </cell>
          <cell r="O3357">
            <v>0</v>
          </cell>
        </row>
        <row r="3358">
          <cell r="B3358" t="str">
            <v>3630189</v>
          </cell>
          <cell r="C3358" t="str">
            <v>NIMBUS 110 M-T EXT</v>
          </cell>
          <cell r="D3358" t="str">
            <v>Внешний блок NIMBUS 110 M-T EXT</v>
          </cell>
          <cell r="E3358" t="str">
            <v>NIMBUS 110 M-T EXT</v>
          </cell>
          <cell r="F3358">
            <v>1505.5729099999999</v>
          </cell>
          <cell r="G3358">
            <v>1650.93</v>
          </cell>
          <cell r="H3358">
            <v>1460.44103</v>
          </cell>
          <cell r="I3358">
            <v>1339.9819199999999</v>
          </cell>
          <cell r="J3358">
            <v>1381.1770800000002</v>
          </cell>
          <cell r="K3358">
            <v>180668.74919999999</v>
          </cell>
          <cell r="L3358">
            <v>115565.1</v>
          </cell>
          <cell r="M3358">
            <v>128518.81064</v>
          </cell>
          <cell r="N3358">
            <v>0</v>
          </cell>
          <cell r="O3358">
            <v>0</v>
          </cell>
        </row>
        <row r="3359">
          <cell r="B3359" t="str">
            <v>3590242</v>
          </cell>
          <cell r="C3359" t="str">
            <v>Модуль расширения AVS75.390/101</v>
          </cell>
          <cell r="D3359" t="str">
            <v>EXTENSION MODULE AVS75.390/101</v>
          </cell>
          <cell r="E3359" t="str">
            <v>EXTENSION MODULE AVS75.390/101</v>
          </cell>
          <cell r="F3359">
            <v>57.532739999999997</v>
          </cell>
          <cell r="G3359">
            <v>58.28</v>
          </cell>
          <cell r="H3359">
            <v>48.931480000000008</v>
          </cell>
          <cell r="I3359">
            <v>46.050719999999998</v>
          </cell>
          <cell r="J3359">
            <v>52.123729999999995</v>
          </cell>
          <cell r="K3359">
            <v>6903.9287999999997</v>
          </cell>
          <cell r="L3359">
            <v>4079.6</v>
          </cell>
          <cell r="M3359">
            <v>4305.9702400000006</v>
          </cell>
          <cell r="N3359">
            <v>0</v>
          </cell>
          <cell r="O3359">
            <v>0</v>
          </cell>
        </row>
        <row r="3360">
          <cell r="B3360" t="str">
            <v>3632014</v>
          </cell>
          <cell r="C3360" t="str">
            <v>DGI 10L CF NG SUPERLUX колонка газовая</v>
          </cell>
          <cell r="D3360" t="str">
            <v>DGI 10L CF NG SUPERLUX газовая колонка</v>
          </cell>
          <cell r="E3360" t="str">
            <v>DGI 10L CF NG SUPERLUX</v>
          </cell>
          <cell r="F3360">
            <v>30.877489833333332</v>
          </cell>
          <cell r="G3360">
            <v>52.93</v>
          </cell>
          <cell r="H3360">
            <v>42.105667954545453</v>
          </cell>
          <cell r="I3360">
            <v>41.053026235294119</v>
          </cell>
          <cell r="J3360">
            <v>0</v>
          </cell>
          <cell r="K3360">
            <v>3705.2987799999996</v>
          </cell>
          <cell r="L3360">
            <v>3705.1</v>
          </cell>
          <cell r="M3360">
            <v>3705.2987799999996</v>
          </cell>
          <cell r="N3360">
            <v>0</v>
          </cell>
          <cell r="O3360">
            <v>0</v>
          </cell>
        </row>
        <row r="3361">
          <cell r="B3361" t="str">
            <v>3632018</v>
          </cell>
          <cell r="C3361" t="str">
            <v>Fast Evo 11 B колонка газовая</v>
          </cell>
          <cell r="D3361" t="str">
            <v>FAST EVO 11 NG B газовая колонка</v>
          </cell>
          <cell r="E3361" t="str">
            <v>FAST EVO 11 NG B</v>
          </cell>
          <cell r="F3361">
            <v>32.682395</v>
          </cell>
          <cell r="G3361">
            <v>56.03</v>
          </cell>
          <cell r="H3361">
            <v>44.566902272727276</v>
          </cell>
          <cell r="I3361">
            <v>46.139851764705881</v>
          </cell>
          <cell r="J3361">
            <v>75.496332500000008</v>
          </cell>
          <cell r="K3361">
            <v>3921.8874000000001</v>
          </cell>
          <cell r="L3361">
            <v>3922.1</v>
          </cell>
          <cell r="M3361">
            <v>3921.8874000000001</v>
          </cell>
          <cell r="N3361">
            <v>0</v>
          </cell>
          <cell r="O3361">
            <v>0</v>
          </cell>
        </row>
        <row r="3362">
          <cell r="B3362" t="str">
            <v>3632019</v>
          </cell>
          <cell r="C3362" t="str">
            <v>Fast Evo 14 B колонка газовая</v>
          </cell>
          <cell r="D3362" t="str">
            <v>FAST EVO 14 NG B газовая колонка</v>
          </cell>
          <cell r="E3362" t="str">
            <v>FAST EVO 14 NG B</v>
          </cell>
          <cell r="F3362">
            <v>29.633461916666668</v>
          </cell>
          <cell r="G3362">
            <v>50.8</v>
          </cell>
          <cell r="H3362">
            <v>40.409266250000002</v>
          </cell>
          <cell r="I3362">
            <v>41.835475647058828</v>
          </cell>
          <cell r="J3362">
            <v>80.818532500000003</v>
          </cell>
          <cell r="K3362">
            <v>3556.0154300000004</v>
          </cell>
          <cell r="L3362">
            <v>3556</v>
          </cell>
          <cell r="M3362">
            <v>3556.0154300000004</v>
          </cell>
          <cell r="N3362">
            <v>0</v>
          </cell>
          <cell r="O3362">
            <v>0</v>
          </cell>
        </row>
        <row r="3363">
          <cell r="B3363" t="str">
            <v>3632047</v>
          </cell>
          <cell r="C3363" t="str">
            <v>FAST EVO ONT B 11 NG RU газовая колонка</v>
          </cell>
          <cell r="D3363" t="str">
            <v>FAST EVO 11 B газовая колонка</v>
          </cell>
          <cell r="E3363" t="str">
            <v>FAST EVO ONT B 11 NG RU</v>
          </cell>
          <cell r="F3363">
            <v>83.554534583333336</v>
          </cell>
          <cell r="G3363">
            <v>95.24</v>
          </cell>
          <cell r="H3363">
            <v>82.080825681818183</v>
          </cell>
          <cell r="I3363">
            <v>70.811542470588236</v>
          </cell>
          <cell r="J3363">
            <v>75.027726250000001</v>
          </cell>
          <cell r="K3363">
            <v>10026.54415</v>
          </cell>
          <cell r="L3363">
            <v>6666.7999999999993</v>
          </cell>
          <cell r="M3363">
            <v>7223.1126599999998</v>
          </cell>
          <cell r="N3363">
            <v>5295.75</v>
          </cell>
          <cell r="O3363">
            <v>24490</v>
          </cell>
        </row>
        <row r="3364">
          <cell r="B3364" t="str">
            <v>3632048</v>
          </cell>
          <cell r="C3364" t="str">
            <v>FAST EVO ONT B 14 NG RU газовая колонка</v>
          </cell>
          <cell r="D3364" t="str">
            <v>FAST EVO 14 B газовая колонка</v>
          </cell>
          <cell r="E3364" t="str">
            <v>FAST EVO ONT B 14 NG RU</v>
          </cell>
          <cell r="F3364">
            <v>89.197792333333339</v>
          </cell>
          <cell r="G3364">
            <v>95.66</v>
          </cell>
          <cell r="H3364">
            <v>88.807758977272726</v>
          </cell>
          <cell r="I3364">
            <v>74.726725058823533</v>
          </cell>
          <cell r="J3364">
            <v>80.128736250000003</v>
          </cell>
          <cell r="K3364">
            <v>10703.73508</v>
          </cell>
          <cell r="L3364">
            <v>6696.2</v>
          </cell>
          <cell r="M3364">
            <v>7815.0827900000004</v>
          </cell>
          <cell r="N3364">
            <v>5634.75</v>
          </cell>
          <cell r="O3364">
            <v>26790</v>
          </cell>
        </row>
        <row r="3365">
          <cell r="B3365" t="str">
            <v>3632061</v>
          </cell>
          <cell r="C3365" t="str">
            <v xml:space="preserve">FAST EVO ONT B 11 NG AF </v>
          </cell>
          <cell r="D3365" t="str">
            <v xml:space="preserve">FAST EVO ONT B 11 NG AF </v>
          </cell>
          <cell r="E3365" t="str">
            <v xml:space="preserve">FAST EVO ONT B 11 NG AF </v>
          </cell>
          <cell r="F3365" t="str">
            <v>-</v>
          </cell>
          <cell r="G3365" t="str">
            <v>-</v>
          </cell>
          <cell r="H3365" t="e">
            <v>#N/A</v>
          </cell>
          <cell r="I3365">
            <v>0</v>
          </cell>
          <cell r="J3365">
            <v>84.476138750000004</v>
          </cell>
          <cell r="K3365">
            <v>0</v>
          </cell>
          <cell r="L3365">
            <v>0</v>
          </cell>
          <cell r="M3365" t="e">
            <v>#N/A</v>
          </cell>
          <cell r="N3365">
            <v>0</v>
          </cell>
          <cell r="O3365">
            <v>0</v>
          </cell>
        </row>
        <row r="3366">
          <cell r="B3366" t="str">
            <v>3632067</v>
          </cell>
          <cell r="C3366" t="str">
            <v>Компл. перевода на сж.газ FAST EVO 11</v>
          </cell>
          <cell r="D3366" t="str">
            <v>Комплект перевода на сжиженный газ FAST EVO 11</v>
          </cell>
          <cell r="E3366" t="str">
            <v>ONT GAS TRANSF NG TO LPG 11L</v>
          </cell>
          <cell r="F3366">
            <v>2.5873281666666665</v>
          </cell>
          <cell r="G3366">
            <v>2.92</v>
          </cell>
          <cell r="H3366">
            <v>2.5196436363636363</v>
          </cell>
          <cell r="I3366">
            <v>2.3944187058823529</v>
          </cell>
          <cell r="J3366">
            <v>2.2499350632911392</v>
          </cell>
          <cell r="K3366">
            <v>310.47937999999999</v>
          </cell>
          <cell r="L3366">
            <v>204.4</v>
          </cell>
          <cell r="M3366">
            <v>221.72864000000001</v>
          </cell>
          <cell r="N3366">
            <v>188.97327272727273</v>
          </cell>
          <cell r="O3366">
            <v>1720</v>
          </cell>
        </row>
        <row r="3367">
          <cell r="B3367" t="str">
            <v>3632072</v>
          </cell>
          <cell r="C3367" t="str">
            <v>Компл. перевода на сж.газ FAST EVO 14</v>
          </cell>
          <cell r="D3367" t="str">
            <v>Комплект перевода на сжиженный газ FAST EVO 14</v>
          </cell>
          <cell r="E3367" t="str">
            <v>ONT GAS TRANSF NG TO LPG 14L</v>
          </cell>
          <cell r="F3367">
            <v>3.0363525833333331</v>
          </cell>
          <cell r="G3367">
            <v>3.43</v>
          </cell>
          <cell r="H3367">
            <v>2.9704551136363633</v>
          </cell>
          <cell r="I3367">
            <v>2.8339600000000003</v>
          </cell>
          <cell r="J3367">
            <v>2.689473797468354</v>
          </cell>
          <cell r="K3367">
            <v>364.36230999999998</v>
          </cell>
          <cell r="L3367">
            <v>240.10000000000002</v>
          </cell>
          <cell r="M3367">
            <v>261.40004999999996</v>
          </cell>
          <cell r="N3367">
            <v>222.78413352272725</v>
          </cell>
          <cell r="O3367">
            <v>1960</v>
          </cell>
        </row>
        <row r="3368">
          <cell r="B3368" t="str">
            <v>3632085</v>
          </cell>
          <cell r="C3368" t="str">
            <v>Компл. перевода на сж.газ Marco Polo Gi7</v>
          </cell>
          <cell r="D3368" t="str">
            <v>Комплект перевода на сжиженный газ Marco Polo Gi7S</v>
          </cell>
          <cell r="E3368" t="str">
            <v>GI7S 11L TRANSFER NG TO LPG</v>
          </cell>
          <cell r="F3368">
            <v>3.3444269166666669</v>
          </cell>
          <cell r="G3368">
            <v>3.78</v>
          </cell>
          <cell r="H3368">
            <v>3.3716615909090906</v>
          </cell>
          <cell r="I3368">
            <v>3.2572975294117641</v>
          </cell>
          <cell r="J3368">
            <v>3.3773062025316456</v>
          </cell>
          <cell r="K3368">
            <v>401.33123000000001</v>
          </cell>
          <cell r="L3368">
            <v>264.59999999999997</v>
          </cell>
          <cell r="M3368">
            <v>296.70621999999997</v>
          </cell>
          <cell r="N3368">
            <v>252.8746193181818</v>
          </cell>
          <cell r="O3368">
            <v>0</v>
          </cell>
        </row>
        <row r="3369">
          <cell r="B3369" t="str">
            <v>3632128</v>
          </cell>
          <cell r="C3369" t="str">
            <v>FAST EVO ONT C 11 NG RU колонка газовая</v>
          </cell>
          <cell r="D3369" t="str">
            <v>FAST EVO 11 C газовая колонка</v>
          </cell>
          <cell r="E3369" t="str">
            <v>FAST EVO ONT C 11 NG RU</v>
          </cell>
          <cell r="F3369">
            <v>89.861856416666654</v>
          </cell>
          <cell r="G3369">
            <v>99.57</v>
          </cell>
          <cell r="H3369">
            <v>88.485123068181821</v>
          </cell>
          <cell r="I3369">
            <v>75.826132470588234</v>
          </cell>
          <cell r="J3369">
            <v>80.105653750000002</v>
          </cell>
          <cell r="K3369">
            <v>10783.422769999999</v>
          </cell>
          <cell r="L3369">
            <v>6969.9</v>
          </cell>
          <cell r="M3369">
            <v>7786.6908300000005</v>
          </cell>
          <cell r="N3369">
            <v>5691</v>
          </cell>
          <cell r="O3369">
            <v>28190</v>
          </cell>
        </row>
        <row r="3370">
          <cell r="B3370" t="str">
            <v>3632129</v>
          </cell>
          <cell r="C3370" t="str">
            <v>FAST EVO ONT C 14 NG RU газовая колонка</v>
          </cell>
          <cell r="D3370" t="str">
            <v>FAST EVO 14 C газовая колонка</v>
          </cell>
          <cell r="E3370" t="str">
            <v>FAST EVO ONT C 14 NG RU</v>
          </cell>
          <cell r="F3370">
            <v>95.519015416666662</v>
          </cell>
          <cell r="G3370">
            <v>100.01</v>
          </cell>
          <cell r="H3370">
            <v>95.226014090909089</v>
          </cell>
          <cell r="I3370">
            <v>79.754821294117633</v>
          </cell>
          <cell r="J3370">
            <v>85.244218750000002</v>
          </cell>
          <cell r="K3370">
            <v>11462.281849999999</v>
          </cell>
          <cell r="L3370">
            <v>7000.7000000000007</v>
          </cell>
          <cell r="M3370">
            <v>8379.8892400000004</v>
          </cell>
          <cell r="N3370">
            <v>6031.5</v>
          </cell>
          <cell r="O3370">
            <v>31790</v>
          </cell>
        </row>
        <row r="3371">
          <cell r="B3371" t="str">
            <v>3632221</v>
          </cell>
          <cell r="C3371" t="str">
            <v>FLUENDO Plus ONT B 11 NG EU</v>
          </cell>
          <cell r="D3371" t="str">
            <v>FLUENDO Plus ONT B 11 NG EU</v>
          </cell>
          <cell r="E3371" t="str">
            <v>FLUENDO Plus ONT B 11 NG EU</v>
          </cell>
          <cell r="F3371" t="str">
            <v>-</v>
          </cell>
          <cell r="G3371" t="str">
            <v>-</v>
          </cell>
          <cell r="H3371" t="e">
            <v>#N/A</v>
          </cell>
          <cell r="I3371">
            <v>0</v>
          </cell>
          <cell r="J3371">
            <v>75.198789999999988</v>
          </cell>
          <cell r="K3371">
            <v>0</v>
          </cell>
          <cell r="L3371">
            <v>0</v>
          </cell>
          <cell r="M3371" t="e">
            <v>#N/A</v>
          </cell>
          <cell r="N3371">
            <v>0</v>
          </cell>
          <cell r="O3371">
            <v>0</v>
          </cell>
        </row>
        <row r="3372">
          <cell r="B3372" t="str">
            <v>3632271</v>
          </cell>
          <cell r="C3372" t="str">
            <v>NEXT EVO SFT 11 NG EXP газовая колонка</v>
          </cell>
          <cell r="D3372" t="str">
            <v>NEXT EVO SFT 11 NG EXP  газовая колонка</v>
          </cell>
          <cell r="E3372" t="str">
            <v>NEXT EVO SFT 11 NG EXP</v>
          </cell>
          <cell r="F3372">
            <v>124.94820641666666</v>
          </cell>
          <cell r="G3372">
            <v>139.37</v>
          </cell>
          <cell r="H3372">
            <v>126.16167056818182</v>
          </cell>
          <cell r="I3372">
            <v>111.17485870588234</v>
          </cell>
          <cell r="J3372">
            <v>122.75027125000001</v>
          </cell>
          <cell r="K3372">
            <v>14993.78477</v>
          </cell>
          <cell r="L3372">
            <v>9755.9</v>
          </cell>
          <cell r="M3372">
            <v>11102.227010000001</v>
          </cell>
          <cell r="N3372">
            <v>8528.25</v>
          </cell>
          <cell r="O3372">
            <v>35290</v>
          </cell>
        </row>
        <row r="3373">
          <cell r="B3373" t="str">
            <v>3632272</v>
          </cell>
          <cell r="C3373" t="str">
            <v>NEXT EVO OFT 10 NG EXP</v>
          </cell>
          <cell r="D3373" t="str">
            <v>NEXT EVO OFT 10 NG EXP газовая колонка</v>
          </cell>
          <cell r="E3373" t="str">
            <v>NEXT EVO OFT 10 NG EXP</v>
          </cell>
          <cell r="F3373" t="str">
            <v>-</v>
          </cell>
          <cell r="G3373" t="str">
            <v>-</v>
          </cell>
          <cell r="H3373" t="str">
            <v>-</v>
          </cell>
          <cell r="I3373">
            <v>0</v>
          </cell>
          <cell r="J3373">
            <v>0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</row>
        <row r="3374">
          <cell r="B3374" t="str">
            <v>3632303</v>
          </cell>
          <cell r="C3374" t="str">
            <v>FAST R ONM 11 NG</v>
          </cell>
          <cell r="D3374" t="str">
            <v>FAST R ONM 11 NG</v>
          </cell>
          <cell r="E3374" t="str">
            <v>FAST R ONM 11 NG</v>
          </cell>
          <cell r="F3374" t="str">
            <v>-</v>
          </cell>
          <cell r="G3374" t="str">
            <v>-</v>
          </cell>
          <cell r="H3374" t="e">
            <v>#N/A</v>
          </cell>
          <cell r="I3374">
            <v>0</v>
          </cell>
          <cell r="J3374">
            <v>63.940776250000006</v>
          </cell>
          <cell r="K3374">
            <v>0</v>
          </cell>
          <cell r="L3374">
            <v>0</v>
          </cell>
          <cell r="M3374" t="e">
            <v>#N/A</v>
          </cell>
          <cell r="N3374">
            <v>0</v>
          </cell>
          <cell r="O3374">
            <v>0</v>
          </cell>
        </row>
        <row r="3375">
          <cell r="B3375" t="str">
            <v>3632311</v>
          </cell>
          <cell r="C3375" t="str">
            <v>FAST R ONM 10 NG RU газовая колонка</v>
          </cell>
          <cell r="D3375" t="str">
            <v>FAST R ONM 10 NG RU газовая колонка</v>
          </cell>
          <cell r="E3375" t="str">
            <v>FAST R ONM 10 NG RU</v>
          </cell>
          <cell r="F3375">
            <v>55.670139166666665</v>
          </cell>
          <cell r="G3375">
            <v>111.35</v>
          </cell>
          <cell r="H3375">
            <v>86.666484545454537</v>
          </cell>
          <cell r="I3375">
            <v>57.15777282352942</v>
          </cell>
          <cell r="J3375">
            <v>56.8550775</v>
          </cell>
          <cell r="K3375">
            <v>6680.4166999999998</v>
          </cell>
          <cell r="L3375">
            <v>7794.5</v>
          </cell>
          <cell r="M3375">
            <v>7626.6506399999998</v>
          </cell>
          <cell r="N3375">
            <v>3958.5</v>
          </cell>
          <cell r="O3375">
            <v>16890</v>
          </cell>
        </row>
        <row r="3376">
          <cell r="B3376" t="str">
            <v>3632312</v>
          </cell>
          <cell r="C3376" t="str">
            <v>FAST R ONM 14 NG RU газовая колонка</v>
          </cell>
          <cell r="D3376" t="str">
            <v>FAST R ONM 14 NG RU газовая колонка</v>
          </cell>
          <cell r="E3376" t="str">
            <v>FAST R ONM 14 NG RU</v>
          </cell>
          <cell r="F3376">
            <v>78.916806416666674</v>
          </cell>
          <cell r="G3376">
            <v>90.46</v>
          </cell>
          <cell r="H3376">
            <v>78.746425681818181</v>
          </cell>
          <cell r="I3376">
            <v>66.695358705882356</v>
          </cell>
          <cell r="J3376">
            <v>71.334421250000005</v>
          </cell>
          <cell r="K3376">
            <v>9470.0167700000002</v>
          </cell>
          <cell r="L3376">
            <v>6332.2</v>
          </cell>
          <cell r="M3376">
            <v>6929.6854599999997</v>
          </cell>
          <cell r="N3376">
            <v>5029.5</v>
          </cell>
          <cell r="O3376">
            <v>24090</v>
          </cell>
        </row>
        <row r="3377">
          <cell r="B3377" t="str">
            <v>3632313</v>
          </cell>
          <cell r="C3377" t="str">
            <v>FAST R ONM 11 NG EU</v>
          </cell>
          <cell r="D3377">
            <v>0</v>
          </cell>
          <cell r="E3377">
            <v>0</v>
          </cell>
          <cell r="F3377" t="str">
            <v>-</v>
          </cell>
          <cell r="G3377" t="str">
            <v>-</v>
          </cell>
          <cell r="H3377" t="e">
            <v>#N/A</v>
          </cell>
          <cell r="I3377">
            <v>0</v>
          </cell>
          <cell r="J3377">
            <v>0</v>
          </cell>
          <cell r="K3377">
            <v>0</v>
          </cell>
          <cell r="L3377">
            <v>0</v>
          </cell>
          <cell r="M3377" t="e">
            <v>#N/A</v>
          </cell>
          <cell r="N3377">
            <v>0</v>
          </cell>
          <cell r="O3377">
            <v>0</v>
          </cell>
        </row>
        <row r="3378">
          <cell r="B3378" t="str">
            <v>3632329</v>
          </cell>
          <cell r="C3378" t="str">
            <v>DGI 10L CF NG SUPERLUX</v>
          </cell>
          <cell r="D3378" t="str">
            <v>DGI 10L CF NG SUPERLUX газовая колонка (20 мбар)</v>
          </cell>
          <cell r="E3378" t="str">
            <v>DGI 10L CF NG SUPERLUX</v>
          </cell>
          <cell r="F3378">
            <v>25.511170250000003</v>
          </cell>
          <cell r="G3378">
            <v>43.73</v>
          </cell>
          <cell r="H3378">
            <v>38.687269204545458</v>
          </cell>
          <cell r="I3378">
            <v>38.059568705882349</v>
          </cell>
          <cell r="J3378">
            <v>0</v>
          </cell>
          <cell r="K3378">
            <v>3061.3404300000002</v>
          </cell>
          <cell r="L3378">
            <v>3061.1</v>
          </cell>
          <cell r="M3378">
            <v>3404.4796900000001</v>
          </cell>
          <cell r="N3378">
            <v>2854.5</v>
          </cell>
          <cell r="O3378">
            <v>0</v>
          </cell>
        </row>
        <row r="3379">
          <cell r="B3379" t="str">
            <v>3632333</v>
          </cell>
          <cell r="C3379" t="str">
            <v>Компл. перевода на сж.газ FAST R 14</v>
          </cell>
          <cell r="D3379" t="str">
            <v>Комплект перевода на сжиженный газ FAST R 14</v>
          </cell>
          <cell r="E3379" t="str">
            <v>ONM GAS TRANSF NG TO LPG 14L</v>
          </cell>
          <cell r="F3379">
            <v>15.918699999999999</v>
          </cell>
          <cell r="G3379">
            <v>18</v>
          </cell>
          <cell r="H3379">
            <v>15.23728715909091</v>
          </cell>
          <cell r="I3379">
            <v>14.040823764705882</v>
          </cell>
          <cell r="J3379">
            <v>14.564757468354433</v>
          </cell>
          <cell r="K3379">
            <v>1910.2439999999999</v>
          </cell>
          <cell r="L3379">
            <v>1260</v>
          </cell>
          <cell r="M3379">
            <v>1340.8812700000001</v>
          </cell>
          <cell r="N3379">
            <v>1142.7965369318183</v>
          </cell>
          <cell r="O3379">
            <v>5210</v>
          </cell>
        </row>
        <row r="3380">
          <cell r="B3380" t="str">
            <v>3632338</v>
          </cell>
          <cell r="C3380" t="str">
            <v>Компл. перевода на сж.газ FAST R 10</v>
          </cell>
          <cell r="D3380" t="str">
            <v>Комплект перевода на сжиженный газ FAST R 10</v>
          </cell>
          <cell r="E3380" t="str">
            <v>ONM GAS TRANSF NG TO LPG 10L</v>
          </cell>
          <cell r="F3380">
            <v>10.519397416666665</v>
          </cell>
          <cell r="G3380">
            <v>11.96</v>
          </cell>
          <cell r="H3380">
            <v>12.332491022727272</v>
          </cell>
          <cell r="I3380">
            <v>10.358035058823528</v>
          </cell>
          <cell r="J3380">
            <v>11.419731265822785</v>
          </cell>
          <cell r="K3380">
            <v>1262.3276899999998</v>
          </cell>
          <cell r="L3380">
            <v>837.2</v>
          </cell>
          <cell r="M3380">
            <v>1085.2592099999999</v>
          </cell>
          <cell r="N3380">
            <v>924.93682670454541</v>
          </cell>
          <cell r="O3380">
            <v>4090</v>
          </cell>
        </row>
        <row r="3381">
          <cell r="B3381" t="str">
            <v>3632386</v>
          </cell>
          <cell r="C3381" t="str">
            <v>SUPERLUX 10L CF NG NEW</v>
          </cell>
          <cell r="D3381" t="str">
            <v>SUPERLUX 10L CF NG NEW газовая колонка</v>
          </cell>
          <cell r="E3381" t="str">
            <v>SUPERLUX 10L CF NG NEW</v>
          </cell>
          <cell r="F3381">
            <v>45.035500333333331</v>
          </cell>
          <cell r="G3381">
            <v>45.04</v>
          </cell>
          <cell r="H3381">
            <v>67.447320909090905</v>
          </cell>
          <cell r="I3381">
            <v>42.683782823529413</v>
          </cell>
          <cell r="J3381">
            <v>47.951987341772153</v>
          </cell>
          <cell r="K3381">
            <v>5404.2600400000001</v>
          </cell>
          <cell r="L3381">
            <v>5485.9000000000005</v>
          </cell>
          <cell r="M3381">
            <v>5935.3642399999999</v>
          </cell>
          <cell r="N3381">
            <v>3365.7</v>
          </cell>
          <cell r="O3381">
            <v>12990</v>
          </cell>
        </row>
        <row r="3382">
          <cell r="B3382" t="str">
            <v>3632387</v>
          </cell>
          <cell r="C3382" t="str">
            <v>FAST EVO X ONT 11 NG EU</v>
          </cell>
          <cell r="D3382" t="str">
            <v>FAST EVO X ONT 11 NG EU</v>
          </cell>
          <cell r="E3382" t="str">
            <v>FAST EVO X ONT 11 NG EU</v>
          </cell>
          <cell r="F3382" t="str">
            <v>-</v>
          </cell>
          <cell r="G3382" t="str">
            <v>-</v>
          </cell>
          <cell r="H3382" t="e">
            <v>#N/A</v>
          </cell>
          <cell r="I3382">
            <v>0</v>
          </cell>
          <cell r="J3382">
            <v>93.235152499999998</v>
          </cell>
          <cell r="K3382">
            <v>0</v>
          </cell>
          <cell r="L3382">
            <v>0</v>
          </cell>
          <cell r="M3382" t="e">
            <v>#N/A</v>
          </cell>
          <cell r="N3382">
            <v>0</v>
          </cell>
          <cell r="O3382">
            <v>0</v>
          </cell>
        </row>
        <row r="3383">
          <cell r="B3383" t="str">
            <v>3632389</v>
          </cell>
          <cell r="C3383" t="str">
            <v>FAST EVO X ONT 14 NG EU</v>
          </cell>
          <cell r="D3383" t="str">
            <v>FAST EVO X ONT 14 NG EU</v>
          </cell>
          <cell r="E3383" t="str">
            <v>FAST EVO X ONT 14 NG EU</v>
          </cell>
          <cell r="F3383" t="str">
            <v>-</v>
          </cell>
          <cell r="G3383" t="str">
            <v>-</v>
          </cell>
          <cell r="H3383" t="e">
            <v>#N/A</v>
          </cell>
          <cell r="I3383">
            <v>0</v>
          </cell>
          <cell r="J3383">
            <v>98.610958750000009</v>
          </cell>
          <cell r="K3383">
            <v>0</v>
          </cell>
          <cell r="L3383">
            <v>0</v>
          </cell>
          <cell r="M3383" t="e">
            <v>#N/A</v>
          </cell>
          <cell r="N3383">
            <v>0</v>
          </cell>
          <cell r="O3383">
            <v>0</v>
          </cell>
        </row>
        <row r="3384">
          <cell r="B3384" t="str">
            <v>3632391</v>
          </cell>
          <cell r="C3384" t="str">
            <v>FAST EVO X DISPLAY ONT 11 NG EU</v>
          </cell>
          <cell r="D3384" t="str">
            <v>FAST EVO X DISPLAY ONT 11 NG EU</v>
          </cell>
          <cell r="E3384" t="str">
            <v>FAST EVO X DISPLAY ONT 11 NG EU</v>
          </cell>
          <cell r="F3384" t="str">
            <v>-</v>
          </cell>
          <cell r="G3384" t="str">
            <v>-</v>
          </cell>
          <cell r="H3384" t="e">
            <v>#N/A</v>
          </cell>
          <cell r="I3384">
            <v>0</v>
          </cell>
          <cell r="J3384">
            <v>97.033551250000002</v>
          </cell>
          <cell r="K3384">
            <v>0</v>
          </cell>
          <cell r="L3384">
            <v>0</v>
          </cell>
          <cell r="M3384" t="e">
            <v>#N/A</v>
          </cell>
          <cell r="N3384">
            <v>0</v>
          </cell>
          <cell r="O3384">
            <v>0</v>
          </cell>
        </row>
        <row r="3385">
          <cell r="B3385" t="str">
            <v>3632393</v>
          </cell>
          <cell r="C3385" t="str">
            <v>FAST EVO X DISPLAY ONT 14 NG EU</v>
          </cell>
          <cell r="D3385" t="str">
            <v>FAST EVO X DISPLAY ONT 14 NG EU</v>
          </cell>
          <cell r="E3385" t="str">
            <v>FAST EVO X DISPLAY ONT 14 NG EU</v>
          </cell>
          <cell r="F3385" t="str">
            <v>-</v>
          </cell>
          <cell r="G3385" t="str">
            <v>-</v>
          </cell>
          <cell r="H3385" t="e">
            <v>#N/A</v>
          </cell>
          <cell r="I3385">
            <v>0</v>
          </cell>
          <cell r="J3385">
            <v>102.69927125000001</v>
          </cell>
          <cell r="K3385">
            <v>0</v>
          </cell>
          <cell r="L3385">
            <v>0</v>
          </cell>
          <cell r="M3385" t="e">
            <v>#N/A</v>
          </cell>
          <cell r="N3385">
            <v>0</v>
          </cell>
          <cell r="O3385">
            <v>0</v>
          </cell>
        </row>
        <row r="3386">
          <cell r="B3386" t="str">
            <v>3632412</v>
          </cell>
          <cell r="C3386" t="str">
            <v>FAST R X ONM 11 NG EU</v>
          </cell>
          <cell r="D3386" t="str">
            <v>FAST R X ONM 11 NG EU</v>
          </cell>
          <cell r="E3386" t="str">
            <v>FAST R X ONM 11 NG EU</v>
          </cell>
          <cell r="F3386" t="str">
            <v>-</v>
          </cell>
          <cell r="G3386" t="str">
            <v>-</v>
          </cell>
          <cell r="H3386" t="e">
            <v>#N/A</v>
          </cell>
          <cell r="I3386">
            <v>0</v>
          </cell>
          <cell r="J3386">
            <v>83.519203750000003</v>
          </cell>
          <cell r="K3386">
            <v>0</v>
          </cell>
          <cell r="L3386">
            <v>0</v>
          </cell>
          <cell r="M3386" t="e">
            <v>#N/A</v>
          </cell>
          <cell r="N3386">
            <v>0</v>
          </cell>
          <cell r="O3386">
            <v>0</v>
          </cell>
        </row>
        <row r="3387">
          <cell r="B3387" t="str">
            <v>3632414</v>
          </cell>
          <cell r="C3387" t="str">
            <v>FAST R X ONM 14 NG EU</v>
          </cell>
          <cell r="D3387" t="str">
            <v>FAST R X ONM 14 NG EU</v>
          </cell>
          <cell r="E3387" t="str">
            <v>FAST R X ONM 14 NG EU</v>
          </cell>
          <cell r="F3387" t="str">
            <v>-</v>
          </cell>
          <cell r="G3387" t="str">
            <v>-</v>
          </cell>
          <cell r="H3387" t="e">
            <v>#N/A</v>
          </cell>
          <cell r="I3387">
            <v>0</v>
          </cell>
          <cell r="J3387">
            <v>90.269592500000002</v>
          </cell>
          <cell r="K3387">
            <v>0</v>
          </cell>
          <cell r="L3387">
            <v>0</v>
          </cell>
          <cell r="M3387" t="e">
            <v>#N/A</v>
          </cell>
          <cell r="N3387">
            <v>0</v>
          </cell>
          <cell r="O3387">
            <v>0</v>
          </cell>
        </row>
        <row r="3388">
          <cell r="B3388" t="str">
            <v>3632545</v>
          </cell>
          <cell r="C3388" t="str">
            <v>ONT 11L GAS KIT 13 TO 20 MBAR</v>
          </cell>
          <cell r="D3388" t="str">
            <v>ONT 11L GAS KIT 13 TO 20 MBAR</v>
          </cell>
          <cell r="E3388" t="str">
            <v>ONT 11L GAS KIT 13 TO 20 MBAR</v>
          </cell>
          <cell r="F3388" t="str">
            <v>-</v>
          </cell>
          <cell r="G3388" t="str">
            <v>-</v>
          </cell>
          <cell r="H3388" t="e">
            <v>#N/A</v>
          </cell>
          <cell r="I3388">
            <v>0</v>
          </cell>
          <cell r="J3388">
            <v>1.623</v>
          </cell>
          <cell r="K3388">
            <v>0</v>
          </cell>
          <cell r="L3388">
            <v>0</v>
          </cell>
          <cell r="M3388" t="e">
            <v>#N/A</v>
          </cell>
          <cell r="N3388" t="e">
            <v>#N/A</v>
          </cell>
          <cell r="O3388">
            <v>0</v>
          </cell>
        </row>
        <row r="3389">
          <cell r="B3389" t="str">
            <v>3632546</v>
          </cell>
          <cell r="C3389" t="str">
            <v>ONT 14L GAS CONVERSION 13 TO 20 MBAR</v>
          </cell>
          <cell r="D3389" t="str">
            <v>ONT 14L GAS CONVERSION 13 TO 20 MBAR</v>
          </cell>
          <cell r="E3389" t="str">
            <v>ONT 14L GAS CONVERSION 13 TO 20 MBAR</v>
          </cell>
          <cell r="F3389" t="str">
            <v>-</v>
          </cell>
          <cell r="G3389" t="str">
            <v>-</v>
          </cell>
          <cell r="H3389" t="e">
            <v>#N/A</v>
          </cell>
          <cell r="I3389">
            <v>0</v>
          </cell>
          <cell r="J3389">
            <v>2.2469999999999999</v>
          </cell>
          <cell r="K3389">
            <v>0</v>
          </cell>
          <cell r="L3389">
            <v>0</v>
          </cell>
          <cell r="M3389" t="e">
            <v>#N/A</v>
          </cell>
          <cell r="N3389" t="e">
            <v>#N/A</v>
          </cell>
          <cell r="O3389">
            <v>0</v>
          </cell>
        </row>
        <row r="3390">
          <cell r="B3390" t="str">
            <v>3632547</v>
          </cell>
          <cell r="C3390" t="str">
            <v>ONM 10 GAS KIT 13 TO 20 MBAR</v>
          </cell>
          <cell r="D3390" t="str">
            <v>ONM 10 GAS KIT 13 TO 20 MBAR</v>
          </cell>
          <cell r="E3390" t="str">
            <v>ONM 10 GAS KIT 13 TO 20 MBAR</v>
          </cell>
          <cell r="F3390" t="str">
            <v>-</v>
          </cell>
          <cell r="G3390" t="str">
            <v>-</v>
          </cell>
          <cell r="H3390" t="e">
            <v>#N/A</v>
          </cell>
          <cell r="I3390">
            <v>0</v>
          </cell>
          <cell r="J3390">
            <v>11.981999999999999</v>
          </cell>
          <cell r="K3390">
            <v>0</v>
          </cell>
          <cell r="L3390">
            <v>0</v>
          </cell>
          <cell r="M3390" t="e">
            <v>#N/A</v>
          </cell>
          <cell r="N3390" t="e">
            <v>#N/A</v>
          </cell>
          <cell r="O3390">
            <v>0</v>
          </cell>
        </row>
        <row r="3391">
          <cell r="B3391" t="str">
            <v>3632548</v>
          </cell>
          <cell r="C3391" t="str">
            <v>ONM 10L SUPERLUX 13 TO 20 MBAR</v>
          </cell>
          <cell r="D3391" t="str">
            <v>ONM 10L SUPERLUX 13 TO 20 MBAR</v>
          </cell>
          <cell r="E3391" t="str">
            <v>ONM 10L SUPERLUX 13 TO 20 MBAR</v>
          </cell>
          <cell r="F3391" t="str">
            <v>-</v>
          </cell>
          <cell r="G3391" t="str">
            <v>-</v>
          </cell>
          <cell r="H3391" t="e">
            <v>#N/A</v>
          </cell>
          <cell r="I3391">
            <v>0</v>
          </cell>
          <cell r="J3391">
            <v>1.5980000000000001</v>
          </cell>
          <cell r="K3391">
            <v>0</v>
          </cell>
          <cell r="L3391">
            <v>0</v>
          </cell>
          <cell r="M3391" t="e">
            <v>#N/A</v>
          </cell>
          <cell r="N3391" t="e">
            <v>#N/A</v>
          </cell>
          <cell r="O3391">
            <v>0</v>
          </cell>
        </row>
        <row r="3392">
          <cell r="B3392" t="str">
            <v>3632549</v>
          </cell>
          <cell r="C3392" t="str">
            <v>ONM 14L CONVERSION 13 TO 20 MBAR</v>
          </cell>
          <cell r="D3392" t="str">
            <v>ONM 14L CONVERSION 13 TO 20 MBAR</v>
          </cell>
          <cell r="E3392" t="str">
            <v>ONM 14L CONVERSION 13 TO 20 MBAR</v>
          </cell>
          <cell r="F3392" t="str">
            <v>-</v>
          </cell>
          <cell r="G3392" t="str">
            <v>-</v>
          </cell>
          <cell r="H3392" t="e">
            <v>#N/A</v>
          </cell>
          <cell r="I3392">
            <v>0</v>
          </cell>
          <cell r="J3392">
            <v>13.48</v>
          </cell>
          <cell r="K3392">
            <v>0</v>
          </cell>
          <cell r="L3392">
            <v>0</v>
          </cell>
          <cell r="M3392" t="e">
            <v>#N/A</v>
          </cell>
          <cell r="N3392" t="e">
            <v>#N/A</v>
          </cell>
          <cell r="O3392">
            <v>0</v>
          </cell>
        </row>
        <row r="3393">
          <cell r="B3393" t="str">
            <v>3632710</v>
          </cell>
          <cell r="C3393" t="str">
            <v>FAST 10L NG</v>
          </cell>
          <cell r="D3393" t="str">
            <v>FAST 10L NG</v>
          </cell>
          <cell r="E3393" t="str">
            <v>FAST 10L NG</v>
          </cell>
          <cell r="F3393">
            <v>45.025685333333335</v>
          </cell>
          <cell r="G3393">
            <v>99.28</v>
          </cell>
          <cell r="H3393">
            <v>63.84634511363636</v>
          </cell>
          <cell r="I3393">
            <v>45.696339058823526</v>
          </cell>
          <cell r="J3393">
            <v>0</v>
          </cell>
          <cell r="K3393">
            <v>5403.0822400000006</v>
          </cell>
          <cell r="L3393">
            <v>6949.6</v>
          </cell>
          <cell r="M3393">
            <v>5618.4783699999998</v>
          </cell>
          <cell r="N3393">
            <v>4046.0450700000001</v>
          </cell>
          <cell r="O3393">
            <v>14690</v>
          </cell>
        </row>
        <row r="3394">
          <cell r="B3394" t="str">
            <v>3632715</v>
          </cell>
          <cell r="C3394" t="str">
            <v>FAST R DISPLAY 10L NG</v>
          </cell>
          <cell r="D3394" t="str">
            <v>FAST R DISPLAY 10L NG</v>
          </cell>
          <cell r="E3394" t="str">
            <v>FAST R DISPLAY 10L NG</v>
          </cell>
          <cell r="F3394">
            <v>56.280707</v>
          </cell>
          <cell r="G3394">
            <v>93.94</v>
          </cell>
          <cell r="H3394">
            <v>91.832760795454547</v>
          </cell>
          <cell r="I3394">
            <v>59.687846352941179</v>
          </cell>
          <cell r="J3394">
            <v>0</v>
          </cell>
          <cell r="K3394">
            <v>6753.6848399999999</v>
          </cell>
          <cell r="L3394">
            <v>6575.8</v>
          </cell>
          <cell r="M3394">
            <v>8081.2829499999998</v>
          </cell>
          <cell r="N3394">
            <v>0</v>
          </cell>
          <cell r="O3394">
            <v>17390</v>
          </cell>
        </row>
        <row r="3395">
          <cell r="B3395" t="str">
            <v>3632714</v>
          </cell>
          <cell r="C3395" t="str">
            <v>FAST R DISPLAY 14L NG</v>
          </cell>
          <cell r="D3395" t="str">
            <v>FAST R DISPLAY 14L NG</v>
          </cell>
          <cell r="E3395" t="str">
            <v>FAST R DISPLAY 14L NG</v>
          </cell>
          <cell r="F3395">
            <v>83.519644833333345</v>
          </cell>
          <cell r="G3395">
            <v>94.53</v>
          </cell>
          <cell r="H3395">
            <v>84.982526931818185</v>
          </cell>
          <cell r="I3395">
            <v>68.18618505882354</v>
          </cell>
          <cell r="J3395">
            <v>0</v>
          </cell>
          <cell r="K3395">
            <v>10022.357380000001</v>
          </cell>
          <cell r="L3395">
            <v>6617.1</v>
          </cell>
          <cell r="M3395">
            <v>7478.4623700000002</v>
          </cell>
          <cell r="N3395">
            <v>0</v>
          </cell>
          <cell r="O3395">
            <v>25190</v>
          </cell>
        </row>
        <row r="3396">
          <cell r="B3396" t="str">
            <v>3665036</v>
          </cell>
          <cell r="C3396" t="str">
            <v>GENUS PREMIUM 24 котёл конденс.</v>
          </cell>
          <cell r="D3396" t="str">
            <v>GENUS PREMIUM 24 котёл конденс.</v>
          </cell>
          <cell r="E3396" t="str">
            <v>GENUS PREMIUM 24 NG (EAA1)</v>
          </cell>
          <cell r="F3396">
            <v>122.15458333333332</v>
          </cell>
          <cell r="G3396">
            <v>209.41</v>
          </cell>
          <cell r="H3396">
            <v>166.57443181818181</v>
          </cell>
          <cell r="I3396">
            <v>172.45352941176469</v>
          </cell>
          <cell r="J3396">
            <v>340.89658000000003</v>
          </cell>
          <cell r="K3396">
            <v>14658.55</v>
          </cell>
          <cell r="L3396">
            <v>14658.699999999999</v>
          </cell>
          <cell r="M3396">
            <v>14658.55</v>
          </cell>
          <cell r="N3396">
            <v>0</v>
          </cell>
          <cell r="O3396">
            <v>0</v>
          </cell>
        </row>
        <row r="3397">
          <cell r="B3397" t="str">
            <v>3665037</v>
          </cell>
          <cell r="C3397" t="str">
            <v>GENUS PREMIUM 30 котёл конденс.</v>
          </cell>
          <cell r="D3397" t="str">
            <v>GENUS PREMIUM 30 котёл конденс.</v>
          </cell>
          <cell r="E3397" t="str">
            <v>GENUS PREMIUM 30 NG (EAA1)</v>
          </cell>
          <cell r="F3397">
            <v>129.72391666666667</v>
          </cell>
          <cell r="G3397">
            <v>222.38</v>
          </cell>
          <cell r="H3397">
            <v>176.89625000000001</v>
          </cell>
          <cell r="I3397">
            <v>183.13964705882353</v>
          </cell>
          <cell r="J3397">
            <v>362.02026000000001</v>
          </cell>
          <cell r="K3397">
            <v>15566.87</v>
          </cell>
          <cell r="L3397">
            <v>15566.6</v>
          </cell>
          <cell r="M3397">
            <v>15566.87</v>
          </cell>
          <cell r="N3397">
            <v>0</v>
          </cell>
          <cell r="O3397">
            <v>0</v>
          </cell>
        </row>
        <row r="3398">
          <cell r="B3398" t="str">
            <v>3665038</v>
          </cell>
          <cell r="C3398" t="str">
            <v>GENUS PREMIUM 35 котёл конденс.</v>
          </cell>
          <cell r="D3398" t="str">
            <v>GENUS PREMIUM 35 котёл конденс.</v>
          </cell>
          <cell r="E3398" t="str">
            <v>GENUS PREMIUM 35 NG (EAA1)</v>
          </cell>
          <cell r="F3398">
            <v>157.48564166666665</v>
          </cell>
          <cell r="G3398">
            <v>269.98</v>
          </cell>
          <cell r="H3398">
            <v>214.7531477272727</v>
          </cell>
          <cell r="I3398">
            <v>222.33267058823526</v>
          </cell>
          <cell r="J3398">
            <v>377.96553999999998</v>
          </cell>
          <cell r="K3398">
            <v>18898.276999999998</v>
          </cell>
          <cell r="L3398">
            <v>18898.600000000002</v>
          </cell>
          <cell r="M3398">
            <v>18898.276999999998</v>
          </cell>
          <cell r="N3398">
            <v>0</v>
          </cell>
          <cell r="O3398">
            <v>0</v>
          </cell>
        </row>
        <row r="3399">
          <cell r="B3399" t="str">
            <v>3665100</v>
          </cell>
          <cell r="C3399" t="str">
            <v>CLAS B PREMIUM 24 HMO_EE</v>
          </cell>
          <cell r="D3399" t="str">
            <v>CLAS B PREMIUM 24</v>
          </cell>
          <cell r="E3399" t="str">
            <v>CLAS B PREMIUM 24 HMO_EE</v>
          </cell>
          <cell r="F3399" t="str">
            <v>-</v>
          </cell>
          <cell r="G3399" t="str">
            <v>-</v>
          </cell>
          <cell r="H3399" t="e">
            <v>#N/A</v>
          </cell>
          <cell r="I3399">
            <v>0</v>
          </cell>
          <cell r="J3399">
            <v>600.22884999999997</v>
          </cell>
          <cell r="K3399">
            <v>0</v>
          </cell>
          <cell r="L3399">
            <v>0</v>
          </cell>
          <cell r="M3399" t="e">
            <v>#N/A</v>
          </cell>
          <cell r="N3399">
            <v>0</v>
          </cell>
          <cell r="O3399">
            <v>0</v>
          </cell>
        </row>
        <row r="3400">
          <cell r="B3400" t="str">
            <v>3665101</v>
          </cell>
          <cell r="C3400" t="str">
            <v>CLAS B PREMIUM 35 HMO_EE</v>
          </cell>
          <cell r="D3400" t="str">
            <v xml:space="preserve">CLAS B PREMIUM 35 HMO_EE </v>
          </cell>
          <cell r="E3400" t="str">
            <v>CLAS B PREMIUM 35 HMO_EE</v>
          </cell>
          <cell r="F3400" t="str">
            <v>-</v>
          </cell>
          <cell r="G3400" t="str">
            <v>-</v>
          </cell>
          <cell r="H3400" t="e">
            <v>#N/A</v>
          </cell>
          <cell r="I3400">
            <v>0</v>
          </cell>
          <cell r="J3400">
            <v>633.44765000000007</v>
          </cell>
          <cell r="K3400">
            <v>0</v>
          </cell>
          <cell r="L3400">
            <v>0</v>
          </cell>
          <cell r="M3400" t="e">
            <v>#N/A</v>
          </cell>
          <cell r="N3400">
            <v>0</v>
          </cell>
          <cell r="O3400">
            <v>0</v>
          </cell>
        </row>
        <row r="3401">
          <cell r="B3401" t="str">
            <v>3665102</v>
          </cell>
          <cell r="C3401" t="str">
            <v>CLAS B 30 FF котёл с бойлером</v>
          </cell>
          <cell r="D3401" t="str">
            <v xml:space="preserve">CLAS B 30 FF котёл с бойлером </v>
          </cell>
          <cell r="E3401" t="str">
            <v>CLAS B 30 FF HMO_EE</v>
          </cell>
          <cell r="F3401">
            <v>309.58830583333332</v>
          </cell>
          <cell r="G3401">
            <v>530.72</v>
          </cell>
          <cell r="H3401">
            <v>422.16587159090909</v>
          </cell>
          <cell r="I3401">
            <v>437.06584352941178</v>
          </cell>
          <cell r="J3401">
            <v>530.72281000000009</v>
          </cell>
          <cell r="K3401">
            <v>37150.596700000002</v>
          </cell>
          <cell r="L3401">
            <v>37150.400000000001</v>
          </cell>
          <cell r="M3401">
            <v>37150.596700000002</v>
          </cell>
          <cell r="N3401">
            <v>0</v>
          </cell>
          <cell r="O3401">
            <v>0</v>
          </cell>
        </row>
        <row r="3402">
          <cell r="B3402" t="str">
            <v>3665104</v>
          </cell>
          <cell r="C3402" t="str">
            <v>CLAS B 24 FF котёл с бойлером</v>
          </cell>
          <cell r="D3402" t="str">
            <v xml:space="preserve">CLAS B 24 FF котёл с бойлером </v>
          </cell>
          <cell r="E3402" t="str">
            <v>CLAS B 24 FF HMO_EE</v>
          </cell>
          <cell r="F3402">
            <v>329.07544374999998</v>
          </cell>
          <cell r="G3402">
            <v>564.13</v>
          </cell>
          <cell r="H3402">
            <v>448.73924147727269</v>
          </cell>
          <cell r="I3402">
            <v>464.57709705882348</v>
          </cell>
          <cell r="J3402">
            <v>526.52071000000001</v>
          </cell>
          <cell r="K3402">
            <v>39489.053249999997</v>
          </cell>
          <cell r="L3402">
            <v>39489.1</v>
          </cell>
          <cell r="M3402">
            <v>39489.053249999997</v>
          </cell>
          <cell r="N3402">
            <v>0</v>
          </cell>
          <cell r="O3402">
            <v>0</v>
          </cell>
        </row>
        <row r="3403">
          <cell r="B3403" t="str">
            <v>3665105</v>
          </cell>
          <cell r="C3403" t="str">
            <v>CLAS B 24 CF котёл с бойлером</v>
          </cell>
          <cell r="D3403" t="str">
            <v>CLAS B 24 CF котёл с бойлером</v>
          </cell>
          <cell r="E3403" t="str">
            <v>CLAS B 24 CF HMO_EE</v>
          </cell>
          <cell r="F3403">
            <v>335.98252991666669</v>
          </cell>
          <cell r="G3403">
            <v>575.97</v>
          </cell>
          <cell r="H3403">
            <v>458.15799534090911</v>
          </cell>
          <cell r="I3403">
            <v>474.32827752941176</v>
          </cell>
          <cell r="J3403">
            <v>510.35321000000005</v>
          </cell>
          <cell r="K3403">
            <v>40317.903590000002</v>
          </cell>
          <cell r="L3403">
            <v>40317.9</v>
          </cell>
          <cell r="M3403">
            <v>40317.903590000002</v>
          </cell>
          <cell r="N3403">
            <v>0</v>
          </cell>
          <cell r="O3403">
            <v>0</v>
          </cell>
        </row>
        <row r="3404">
          <cell r="B3404" t="str">
            <v>3675053</v>
          </cell>
          <cell r="C3404" t="str">
            <v>FLUENDO 11 CF P</v>
          </cell>
          <cell r="D3404" t="str">
            <v>FLUENDO 11 CF E газовая колонка</v>
          </cell>
          <cell r="E3404" t="str">
            <v>FLUENDO 11 CF E</v>
          </cell>
          <cell r="F3404">
            <v>53.043105916666669</v>
          </cell>
          <cell r="G3404">
            <v>90.93</v>
          </cell>
          <cell r="H3404">
            <v>72.331508068181819</v>
          </cell>
          <cell r="I3404">
            <v>74.884384823529416</v>
          </cell>
          <cell r="J3404">
            <v>76.382072499999992</v>
          </cell>
          <cell r="K3404">
            <v>6365.1727099999998</v>
          </cell>
          <cell r="L3404">
            <v>6365.1</v>
          </cell>
          <cell r="M3404">
            <v>6365.1727099999998</v>
          </cell>
          <cell r="N3404">
            <v>0</v>
          </cell>
          <cell r="O3404">
            <v>0</v>
          </cell>
        </row>
        <row r="3405">
          <cell r="B3405" t="str">
            <v>3675054</v>
          </cell>
          <cell r="C3405" t="str">
            <v>Fluendo 14 CF P колонка газовая</v>
          </cell>
          <cell r="D3405" t="str">
            <v>FLUENDO 14 CF P газовая колонка</v>
          </cell>
          <cell r="E3405" t="str">
            <v>FLUENDO 14 CF P</v>
          </cell>
          <cell r="F3405">
            <v>56.803027749999998</v>
          </cell>
          <cell r="G3405">
            <v>97.38</v>
          </cell>
          <cell r="H3405">
            <v>77.45867420454546</v>
          </cell>
          <cell r="I3405">
            <v>80.192509764705889</v>
          </cell>
          <cell r="J3405">
            <v>81.796360000000007</v>
          </cell>
          <cell r="K3405">
            <v>6816.3633300000001</v>
          </cell>
          <cell r="L3405">
            <v>6816.5999999999995</v>
          </cell>
          <cell r="M3405">
            <v>6816.3633300000001</v>
          </cell>
          <cell r="N3405">
            <v>0</v>
          </cell>
          <cell r="O3405">
            <v>0</v>
          </cell>
        </row>
        <row r="3406">
          <cell r="B3406" t="str">
            <v>3675055</v>
          </cell>
          <cell r="C3406" t="str">
            <v>FLUENDO 11 CF E колонка газовая</v>
          </cell>
          <cell r="D3406" t="str">
            <v>FLUENDO 11 CF E газовая колонка</v>
          </cell>
          <cell r="E3406" t="str">
            <v>FLUENDO 11 CF E</v>
          </cell>
          <cell r="F3406">
            <v>59.163424500000005</v>
          </cell>
          <cell r="G3406">
            <v>101.42</v>
          </cell>
          <cell r="H3406">
            <v>80.677397045454555</v>
          </cell>
          <cell r="I3406">
            <v>83.524834588235294</v>
          </cell>
          <cell r="J3406">
            <v>85.19533125000001</v>
          </cell>
          <cell r="K3406">
            <v>7099.6109400000005</v>
          </cell>
          <cell r="L3406">
            <v>7099.4000000000005</v>
          </cell>
          <cell r="M3406">
            <v>7099.6109400000005</v>
          </cell>
          <cell r="N3406">
            <v>0</v>
          </cell>
          <cell r="O3406">
            <v>0</v>
          </cell>
        </row>
        <row r="3407">
          <cell r="B3407" t="str">
            <v>3675056</v>
          </cell>
          <cell r="C3407" t="str">
            <v>FLUENDO 14 CF E колонка газовая</v>
          </cell>
          <cell r="D3407" t="str">
            <v>FLUENDO 14 CF E газовая колонка</v>
          </cell>
          <cell r="E3407" t="str">
            <v>FLUENDO 14 CF E</v>
          </cell>
          <cell r="F3407">
            <v>38.604038416666668</v>
          </cell>
          <cell r="G3407">
            <v>66.180000000000007</v>
          </cell>
          <cell r="H3407">
            <v>52.641870568181822</v>
          </cell>
          <cell r="I3407">
            <v>54.499818941176478</v>
          </cell>
          <cell r="J3407">
            <v>92.649690000000007</v>
          </cell>
          <cell r="K3407">
            <v>4632.4846100000004</v>
          </cell>
          <cell r="L3407">
            <v>4632.6000000000004</v>
          </cell>
          <cell r="M3407">
            <v>4632.4846100000004</v>
          </cell>
          <cell r="N3407">
            <v>0</v>
          </cell>
          <cell r="O3407">
            <v>0</v>
          </cell>
        </row>
        <row r="3408">
          <cell r="B3408" t="str">
            <v>3677002</v>
          </cell>
          <cell r="C3408" t="str">
            <v xml:space="preserve">FAST 11 CF E NAT AF K3 </v>
          </cell>
          <cell r="D3408" t="str">
            <v xml:space="preserve">FAST 11 CF E NAT AF K3 </v>
          </cell>
          <cell r="E3408" t="str">
            <v xml:space="preserve">FAST 11 CF E NAT AF K3 </v>
          </cell>
          <cell r="F3408" t="str">
            <v>-</v>
          </cell>
          <cell r="G3408" t="str">
            <v>-</v>
          </cell>
          <cell r="H3408" t="e">
            <v>#N/A</v>
          </cell>
          <cell r="I3408">
            <v>0</v>
          </cell>
          <cell r="J3408">
            <v>122.69148875</v>
          </cell>
          <cell r="K3408">
            <v>0</v>
          </cell>
          <cell r="L3408">
            <v>0</v>
          </cell>
          <cell r="M3408" t="e">
            <v>#N/A</v>
          </cell>
          <cell r="N3408">
            <v>0</v>
          </cell>
          <cell r="O3408">
            <v>0</v>
          </cell>
        </row>
        <row r="3409">
          <cell r="B3409" t="str">
            <v>3677013</v>
          </cell>
          <cell r="C3409" t="str">
            <v>FAST 11 CF P газовая колонка</v>
          </cell>
          <cell r="D3409" t="str">
            <v>FAST 11 CF P газовая колонка</v>
          </cell>
          <cell r="E3409" t="str">
            <v>FAST 11 CF P G20 13 MB RU/UA</v>
          </cell>
          <cell r="F3409">
            <v>47.709972666666665</v>
          </cell>
          <cell r="G3409">
            <v>81.790000000000006</v>
          </cell>
          <cell r="H3409">
            <v>65.059053636363629</v>
          </cell>
          <cell r="I3409">
            <v>67.355255529411764</v>
          </cell>
          <cell r="J3409">
            <v>76.33595625000001</v>
          </cell>
          <cell r="K3409">
            <v>5725.1967199999999</v>
          </cell>
          <cell r="L3409">
            <v>5725.3</v>
          </cell>
          <cell r="M3409">
            <v>5725.1967199999999</v>
          </cell>
          <cell r="N3409">
            <v>0</v>
          </cell>
          <cell r="O3409">
            <v>0</v>
          </cell>
        </row>
        <row r="3410">
          <cell r="B3410" t="str">
            <v>3677014</v>
          </cell>
          <cell r="C3410" t="str">
            <v>FAST 11 CF E газовая колонка</v>
          </cell>
          <cell r="D3410" t="str">
            <v>FAST 11 CF E газовая колонка</v>
          </cell>
          <cell r="E3410" t="str">
            <v>FAST 11 CF E G20 13 MB RU/UA</v>
          </cell>
          <cell r="F3410">
            <v>53.323981249999996</v>
          </cell>
          <cell r="G3410">
            <v>91.41</v>
          </cell>
          <cell r="H3410">
            <v>72.714519886363632</v>
          </cell>
          <cell r="I3410">
            <v>75.280914705882353</v>
          </cell>
          <cell r="J3410">
            <v>85.318370000000002</v>
          </cell>
          <cell r="K3410">
            <v>6398.8777499999997</v>
          </cell>
          <cell r="L3410">
            <v>6398.7</v>
          </cell>
          <cell r="M3410">
            <v>6398.8777499999997</v>
          </cell>
          <cell r="N3410">
            <v>0</v>
          </cell>
          <cell r="O3410">
            <v>0</v>
          </cell>
        </row>
        <row r="3411">
          <cell r="B3411" t="str">
            <v>3677015</v>
          </cell>
          <cell r="C3411" t="str">
            <v>FAST 14 CF P колонка газовая</v>
          </cell>
          <cell r="D3411" t="str">
            <v>FAST 14 CF P газовая колонка</v>
          </cell>
          <cell r="E3411" t="str">
            <v>FAST 14 CF P G20 13 MB RU/UA</v>
          </cell>
          <cell r="F3411">
            <v>51.092635166666668</v>
          </cell>
          <cell r="G3411">
            <v>87.59</v>
          </cell>
          <cell r="H3411">
            <v>69.671775227272732</v>
          </cell>
          <cell r="I3411">
            <v>72.130779058823535</v>
          </cell>
          <cell r="J3411">
            <v>81.748216249999999</v>
          </cell>
          <cell r="K3411">
            <v>6131.1162199999999</v>
          </cell>
          <cell r="L3411">
            <v>6131.3</v>
          </cell>
          <cell r="M3411">
            <v>6131.1162199999999</v>
          </cell>
          <cell r="N3411">
            <v>0</v>
          </cell>
          <cell r="O3411">
            <v>0</v>
          </cell>
        </row>
        <row r="3412">
          <cell r="B3412" t="str">
            <v>3677016</v>
          </cell>
          <cell r="C3412" t="str">
            <v>FAST 14 CF E колонка газовая</v>
          </cell>
          <cell r="D3412" t="str">
            <v>FAST 14 CF E газовая колонка</v>
          </cell>
          <cell r="E3412" t="str">
            <v>FAST 14 CF E G20 13 MB RU/UA</v>
          </cell>
          <cell r="F3412">
            <v>58.99676516666667</v>
          </cell>
          <cell r="G3412">
            <v>101.14</v>
          </cell>
          <cell r="H3412">
            <v>80.450134318181824</v>
          </cell>
          <cell r="I3412">
            <v>83.28955082352941</v>
          </cell>
          <cell r="J3412">
            <v>90.953346249999996</v>
          </cell>
          <cell r="K3412">
            <v>7079.6118200000001</v>
          </cell>
          <cell r="L3412">
            <v>7079.8</v>
          </cell>
          <cell r="M3412">
            <v>7079.6118200000001</v>
          </cell>
          <cell r="N3412">
            <v>0</v>
          </cell>
          <cell r="O3412">
            <v>0</v>
          </cell>
        </row>
        <row r="3413">
          <cell r="B3413" t="str">
            <v>3678034</v>
          </cell>
          <cell r="C3413" t="str">
            <v>Универсальный метал. шаблон GENIA MAXI</v>
          </cell>
          <cell r="D3413" t="str">
            <v>Универсальный метал. шаблон GENIA MAXI</v>
          </cell>
          <cell r="E3413" t="str">
            <v>DIMA METALLICA B60-NIAGARA DELTA IT</v>
          </cell>
          <cell r="F3413">
            <v>5.3666666666666663</v>
          </cell>
          <cell r="G3413">
            <v>9.1999999999999993</v>
          </cell>
          <cell r="H3413">
            <v>7.3181818181818183</v>
          </cell>
          <cell r="I3413">
            <v>7.5764705882352938</v>
          </cell>
          <cell r="J3413">
            <v>9.1999999999999993</v>
          </cell>
          <cell r="K3413">
            <v>644</v>
          </cell>
          <cell r="L3413">
            <v>644</v>
          </cell>
          <cell r="M3413">
            <v>644</v>
          </cell>
          <cell r="N3413">
            <v>0</v>
          </cell>
          <cell r="O3413">
            <v>0</v>
          </cell>
        </row>
        <row r="3414">
          <cell r="B3414" t="str">
            <v>3590243</v>
          </cell>
          <cell r="C3414" t="str">
            <v>Каскадный контроллер (ведущий)</v>
          </cell>
          <cell r="D3414" t="str">
            <v>Каскадный инерфейс OCI 345 Masterset</v>
          </cell>
          <cell r="E3414" t="str">
            <v>CASCADE KIT MASTER LMS</v>
          </cell>
          <cell r="F3414">
            <v>63.425050000000006</v>
          </cell>
          <cell r="G3414">
            <v>61.09</v>
          </cell>
          <cell r="H3414">
            <v>58.259130000000006</v>
          </cell>
          <cell r="I3414">
            <v>55.146030000000003</v>
          </cell>
          <cell r="J3414">
            <v>55.279710000000001</v>
          </cell>
          <cell r="K3414">
            <v>7611.0060000000003</v>
          </cell>
          <cell r="L3414">
            <v>4276.3</v>
          </cell>
          <cell r="M3414">
            <v>5126.8034400000006</v>
          </cell>
          <cell r="N3414">
            <v>0</v>
          </cell>
          <cell r="O3414">
            <v>0</v>
          </cell>
        </row>
        <row r="3415">
          <cell r="B3415" t="str">
            <v>3678284</v>
          </cell>
          <cell r="C3415" t="str">
            <v>Компл. перевода на сж.газ FAST 11E</v>
          </cell>
          <cell r="D3415" t="str">
            <v>Комплект перевода на сжиженный для газовой колонки FAST 11E</v>
          </cell>
          <cell r="E3415" t="str">
            <v>EQ. TRANSF. PRO 11 CF E FR</v>
          </cell>
          <cell r="F3415">
            <v>2.8157700000000001</v>
          </cell>
          <cell r="G3415">
            <v>4.83</v>
          </cell>
          <cell r="H3415">
            <v>3.8396863636363636</v>
          </cell>
          <cell r="I3415">
            <v>3.9752047058823532</v>
          </cell>
          <cell r="J3415">
            <v>4.6929499999999997</v>
          </cell>
          <cell r="K3415">
            <v>337.89240000000001</v>
          </cell>
          <cell r="L3415">
            <v>338.1</v>
          </cell>
          <cell r="M3415">
            <v>337.89240000000001</v>
          </cell>
          <cell r="N3415">
            <v>287.97647727272727</v>
          </cell>
          <cell r="O3415">
            <v>0</v>
          </cell>
        </row>
        <row r="3416">
          <cell r="B3416" t="str">
            <v>3678286</v>
          </cell>
          <cell r="C3416" t="str">
            <v>Компл. перевода на сж.газ FAST 14E</v>
          </cell>
          <cell r="D3416" t="str">
            <v>Комплект перевода на сжиженный для газовой колонки FAST 14E</v>
          </cell>
          <cell r="E3416" t="str">
            <v>EQ. TRANSF. PRO 14 CF E FR</v>
          </cell>
          <cell r="F3416">
            <v>5.20512</v>
          </cell>
          <cell r="G3416">
            <v>5.21</v>
          </cell>
          <cell r="H3416">
            <v>4.95505</v>
          </cell>
          <cell r="I3416">
            <v>4.7496799999999997</v>
          </cell>
          <cell r="J3416">
            <v>4.8815299999999997</v>
          </cell>
          <cell r="K3416">
            <v>624.61440000000005</v>
          </cell>
          <cell r="L3416">
            <v>364.7</v>
          </cell>
          <cell r="M3416">
            <v>436.0444</v>
          </cell>
          <cell r="N3416">
            <v>371.62874999999997</v>
          </cell>
          <cell r="O3416">
            <v>0</v>
          </cell>
        </row>
        <row r="3417">
          <cell r="B3417" t="str">
            <v>3678288</v>
          </cell>
          <cell r="C3417" t="str">
            <v>Компл. перевода на сж.газ FAST 11P</v>
          </cell>
          <cell r="D3417" t="str">
            <v>Комплект перевода на сжиженный для газовой колонки FAST 11P</v>
          </cell>
          <cell r="E3417" t="str">
            <v>EQ. TRANSF. PRO 11 CF P FR</v>
          </cell>
          <cell r="F3417">
            <v>3.9274899999999997</v>
          </cell>
          <cell r="G3417">
            <v>6.73</v>
          </cell>
          <cell r="H3417">
            <v>5.3556681818181815</v>
          </cell>
          <cell r="I3417">
            <v>5.544691764705882</v>
          </cell>
          <cell r="J3417">
            <v>6.7328400000000004</v>
          </cell>
          <cell r="K3417">
            <v>471.29879999999997</v>
          </cell>
          <cell r="L3417">
            <v>471.1</v>
          </cell>
          <cell r="M3417">
            <v>471.29879999999997</v>
          </cell>
          <cell r="N3417">
            <v>401.67511363636362</v>
          </cell>
          <cell r="O3417">
            <v>0</v>
          </cell>
        </row>
        <row r="3418">
          <cell r="B3418" t="str">
            <v>3678290</v>
          </cell>
          <cell r="C3418" t="str">
            <v>Компл. перевода на сж.газ FAST 14P</v>
          </cell>
          <cell r="D3418" t="str">
            <v>Комплект перевода на сжиженный для газовой колонки FAST 14P</v>
          </cell>
          <cell r="E3418" t="str">
            <v>EQ. TRANSF. PRO 14 CF P FR</v>
          </cell>
          <cell r="F3418">
            <v>6.5442299999999998</v>
          </cell>
          <cell r="G3418">
            <v>6.54</v>
          </cell>
          <cell r="H3418">
            <v>6.29488</v>
          </cell>
          <cell r="I3418">
            <v>6.0942299999999996</v>
          </cell>
          <cell r="J3418">
            <v>6.30776</v>
          </cell>
          <cell r="K3418">
            <v>785.30759999999998</v>
          </cell>
          <cell r="L3418">
            <v>457.8</v>
          </cell>
          <cell r="M3418">
            <v>553.94943999999998</v>
          </cell>
          <cell r="N3418">
            <v>472.11599999999999</v>
          </cell>
          <cell r="O3418">
            <v>0</v>
          </cell>
        </row>
        <row r="3419">
          <cell r="B3419" t="str">
            <v>3678345</v>
          </cell>
          <cell r="C3419" t="str">
            <v>Компл. перевода на сж.газ 18/24/25FF</v>
          </cell>
          <cell r="D3419" t="str">
            <v>Комплект перевода на сжиженный газ котлов конденсационных 18 FF, 24 FF, 25 FF</v>
          </cell>
          <cell r="E3419" t="str">
            <v>KIT TRASF. GPL 3.8 PREMIUM 18/24</v>
          </cell>
          <cell r="F3419">
            <v>1.90516</v>
          </cell>
          <cell r="G3419">
            <v>1.9</v>
          </cell>
          <cell r="H3419">
            <v>1.9482299999999997</v>
          </cell>
          <cell r="I3419">
            <v>1.9611000000000001</v>
          </cell>
          <cell r="J3419">
            <v>1.9610999999999998</v>
          </cell>
          <cell r="K3419">
            <v>228.61920000000001</v>
          </cell>
          <cell r="L3419">
            <v>133</v>
          </cell>
          <cell r="M3419">
            <v>171.44423999999998</v>
          </cell>
          <cell r="N3419">
            <v>0</v>
          </cell>
          <cell r="O3419">
            <v>1323.0152644800003</v>
          </cell>
        </row>
        <row r="3420">
          <cell r="B3420" t="str">
            <v>3678346</v>
          </cell>
          <cell r="C3420" t="str">
            <v>Компл. перевода на сж.газ 30FF</v>
          </cell>
          <cell r="D3420" t="str">
            <v>Комплект перевода на сжиженный газ котлов конденсационных 30 FF</v>
          </cell>
          <cell r="E3420" t="str">
            <v>KIT TRASF. GPL 4.5 PREMIUM 30</v>
          </cell>
          <cell r="F3420">
            <v>1.89198</v>
          </cell>
          <cell r="G3420">
            <v>1.89</v>
          </cell>
          <cell r="H3420">
            <v>1.9379500000000001</v>
          </cell>
          <cell r="I3420">
            <v>1.9509000000000001</v>
          </cell>
          <cell r="J3420">
            <v>1.9509000000000001</v>
          </cell>
          <cell r="K3420">
            <v>227.0376</v>
          </cell>
          <cell r="L3420">
            <v>132.29999999999998</v>
          </cell>
          <cell r="M3420">
            <v>170.53960000000001</v>
          </cell>
          <cell r="N3420">
            <v>0</v>
          </cell>
          <cell r="O3420">
            <v>1058.4122115840003</v>
          </cell>
        </row>
        <row r="3421">
          <cell r="B3421" t="str">
            <v>3678347</v>
          </cell>
          <cell r="C3421" t="str">
            <v>Компл. перевода на сж.газ 35FF</v>
          </cell>
          <cell r="D3421" t="str">
            <v>Комплект перевода на сжиженный газ котлов конденсационных 35 FF</v>
          </cell>
          <cell r="E3421" t="str">
            <v>KIT TRASF. GPL 5.2 PREMIUM 35</v>
          </cell>
          <cell r="F3421">
            <v>3.7519800000000001</v>
          </cell>
          <cell r="G3421">
            <v>3.75</v>
          </cell>
          <cell r="H3421">
            <v>3.90564</v>
          </cell>
          <cell r="I3421">
            <v>3.9410999999999996</v>
          </cell>
          <cell r="J3421">
            <v>3.9411</v>
          </cell>
          <cell r="K3421">
            <v>450.23759999999999</v>
          </cell>
          <cell r="L3421">
            <v>262.5</v>
          </cell>
          <cell r="M3421">
            <v>343.69632000000001</v>
          </cell>
          <cell r="N3421">
            <v>0</v>
          </cell>
          <cell r="O3421">
            <v>1323.0152644800003</v>
          </cell>
        </row>
        <row r="3422">
          <cell r="B3422" t="str">
            <v>3678348</v>
          </cell>
          <cell r="C3422" t="str">
            <v>Комплект подкл. двухконтурного котла</v>
          </cell>
          <cell r="D3422" t="str">
            <v>Комплект подключения с кранами и опорным кронштейном</v>
          </cell>
          <cell r="E3422" t="str">
            <v>BARRETTE 4 TAPS COMBI (IT EE) ARISTON</v>
          </cell>
          <cell r="F3422">
            <v>15.383832000000002</v>
          </cell>
          <cell r="G3422">
            <v>26.37</v>
          </cell>
          <cell r="H3422">
            <v>20.977952727272729</v>
          </cell>
          <cell r="I3422">
            <v>21.718351058823529</v>
          </cell>
          <cell r="J3422">
            <v>25.639720000000001</v>
          </cell>
          <cell r="K3422">
            <v>1846.0598400000001</v>
          </cell>
          <cell r="L3422">
            <v>1845.9</v>
          </cell>
          <cell r="M3422">
            <v>1846.0598400000001</v>
          </cell>
          <cell r="N3422">
            <v>0</v>
          </cell>
          <cell r="O3422">
            <v>7805.790060432003</v>
          </cell>
        </row>
        <row r="3423">
          <cell r="B3423" t="str">
            <v>3678349</v>
          </cell>
          <cell r="C3423" t="str">
            <v>Комплект подкл. одноконтурного котла</v>
          </cell>
          <cell r="D3423" t="str">
            <v>Комплект подключения с кранами контура отопления и опорным кронштейном</v>
          </cell>
          <cell r="E3423" t="str">
            <v>BARRETTE 3 TAPS SYSTEM (IT EE) ARISTON</v>
          </cell>
          <cell r="F3423">
            <v>9.0232291666666651</v>
          </cell>
          <cell r="G3423">
            <v>15.47</v>
          </cell>
          <cell r="H3423">
            <v>12.304403409090908</v>
          </cell>
          <cell r="I3423">
            <v>12.738676470588235</v>
          </cell>
          <cell r="J3423">
            <v>21.655750000000001</v>
          </cell>
          <cell r="K3423">
            <v>1082.7874999999999</v>
          </cell>
          <cell r="L3423">
            <v>1082.9000000000001</v>
          </cell>
          <cell r="M3423">
            <v>1082.7874999999999</v>
          </cell>
          <cell r="N3423">
            <v>0</v>
          </cell>
          <cell r="O3423">
            <v>6615.076322400002</v>
          </cell>
        </row>
        <row r="3424">
          <cell r="B3424" t="str">
            <v>3678370</v>
          </cell>
          <cell r="C3424" t="str">
            <v>Комплект для работы на сж.газе GENIA MAX</v>
          </cell>
          <cell r="D3424" t="str">
            <v>Комплект для работы на сж.газе GENIA MAX</v>
          </cell>
          <cell r="E3424" t="str">
            <v>EQ. TRANSF. GAZ P  NIAGARA DELTA 24 CF</v>
          </cell>
          <cell r="F3424">
            <v>1.5121810000000002</v>
          </cell>
          <cell r="G3424">
            <v>2.59</v>
          </cell>
          <cell r="H3424">
            <v>2.062065</v>
          </cell>
          <cell r="I3424">
            <v>2.1348437647058827</v>
          </cell>
          <cell r="J3424">
            <v>4.1241300000000001</v>
          </cell>
          <cell r="K3424">
            <v>181.46172000000001</v>
          </cell>
          <cell r="L3424">
            <v>181.29999999999998</v>
          </cell>
          <cell r="M3424">
            <v>181.46172000000001</v>
          </cell>
          <cell r="N3424">
            <v>0</v>
          </cell>
          <cell r="O3424">
            <v>0</v>
          </cell>
        </row>
        <row r="3425">
          <cell r="B3425" t="str">
            <v>3678371</v>
          </cell>
          <cell r="C3425" t="str">
            <v>Комплект для работы на сж.газе GENIA MAX</v>
          </cell>
          <cell r="D3425" t="str">
            <v>Комплект для работы на сж.газе GENIA MAX</v>
          </cell>
          <cell r="E3425" t="str">
            <v>EQ. TRANSF. GAZ P  NIAGARA DELTA 24 FF</v>
          </cell>
          <cell r="F3425">
            <v>1.3253583333333334</v>
          </cell>
          <cell r="G3425">
            <v>2.27</v>
          </cell>
          <cell r="H3425">
            <v>1.8073068181818182</v>
          </cell>
          <cell r="I3425">
            <v>1.8710941176470588</v>
          </cell>
          <cell r="J3425">
            <v>3.18086</v>
          </cell>
          <cell r="K3425">
            <v>159.04300000000001</v>
          </cell>
          <cell r="L3425">
            <v>158.9</v>
          </cell>
          <cell r="M3425">
            <v>159.04300000000001</v>
          </cell>
          <cell r="N3425">
            <v>0</v>
          </cell>
          <cell r="O3425">
            <v>0</v>
          </cell>
        </row>
        <row r="3426">
          <cell r="B3426" t="str">
            <v>3678372</v>
          </cell>
          <cell r="C3426" t="str">
            <v>Комплект для работы на сж.газе GENIA MAX</v>
          </cell>
          <cell r="D3426" t="str">
            <v>Комплект для работы на сж.газе GENIA MAXI</v>
          </cell>
          <cell r="E3426" t="str">
            <v>EQ. TRANSF. GAZ P  NIAGARA DELTA 28 CF</v>
          </cell>
          <cell r="F3426">
            <v>1.241581</v>
          </cell>
          <cell r="G3426">
            <v>2.13</v>
          </cell>
          <cell r="H3426">
            <v>1.693065</v>
          </cell>
          <cell r="I3426">
            <v>1.7528202352941178</v>
          </cell>
          <cell r="J3426">
            <v>3.3861300000000001</v>
          </cell>
          <cell r="K3426">
            <v>148.98972000000001</v>
          </cell>
          <cell r="L3426">
            <v>149.1</v>
          </cell>
          <cell r="M3426">
            <v>148.98972000000001</v>
          </cell>
          <cell r="N3426">
            <v>0</v>
          </cell>
          <cell r="O3426">
            <v>0</v>
          </cell>
        </row>
        <row r="3427">
          <cell r="B3427" t="str">
            <v>3678373</v>
          </cell>
          <cell r="C3427" t="str">
            <v>Комплект для работы на сж.газе GENIA MAX</v>
          </cell>
          <cell r="D3427" t="str">
            <v>Комплект для работы на сж.газе GENIA MAXI</v>
          </cell>
          <cell r="E3427" t="str">
            <v>EQ. TRANSF. GAZ P  NIAGARA DELTA 30 FF</v>
          </cell>
          <cell r="F3427">
            <v>4.6553119999999995</v>
          </cell>
          <cell r="G3427">
            <v>7.98</v>
          </cell>
          <cell r="H3427">
            <v>6.3481527272727272</v>
          </cell>
          <cell r="I3427">
            <v>6.5722051764705878</v>
          </cell>
          <cell r="J3427">
            <v>7.0713599999999994</v>
          </cell>
          <cell r="K3427">
            <v>558.63743999999997</v>
          </cell>
          <cell r="L3427">
            <v>558.6</v>
          </cell>
          <cell r="M3427">
            <v>558.63743999999997</v>
          </cell>
          <cell r="N3427">
            <v>0</v>
          </cell>
          <cell r="O3427">
            <v>0</v>
          </cell>
        </row>
        <row r="3428">
          <cell r="B3428" t="str">
            <v>3678453</v>
          </cell>
          <cell r="C3428" t="str">
            <v>Natural gas-LPG transformation kit for 12 kW condensing models</v>
          </cell>
          <cell r="D3428" t="str">
            <v>Natural gas-LPG transformation kit for 12 kW condensing models</v>
          </cell>
          <cell r="E3428" t="str">
            <v>KIT TRANSF. GPL 3.1 PREMIUM 12</v>
          </cell>
          <cell r="F3428" t="str">
            <v>-</v>
          </cell>
          <cell r="G3428" t="str">
            <v>-</v>
          </cell>
          <cell r="H3428" t="e">
            <v>#N/A</v>
          </cell>
          <cell r="I3428">
            <v>0</v>
          </cell>
          <cell r="J3428">
            <v>1.9609300000000001</v>
          </cell>
          <cell r="K3428">
            <v>0</v>
          </cell>
          <cell r="L3428">
            <v>0</v>
          </cell>
          <cell r="M3428" t="e">
            <v>#N/A</v>
          </cell>
          <cell r="N3428">
            <v>0</v>
          </cell>
          <cell r="O3428">
            <v>0</v>
          </cell>
        </row>
        <row r="3429">
          <cell r="B3429" t="str">
            <v>3678478</v>
          </cell>
          <cell r="C3429" t="str">
            <v>Комплект рециркуляции</v>
          </cell>
          <cell r="D3429" t="str">
            <v>Комплект рециркуляции
Состав: циркуляционный насос, подсоединительные трубки, предохранительный клапан</v>
          </cell>
          <cell r="E3429" t="str">
            <v>KIT RICIRCOLO SANITARIO NEW STORAGE</v>
          </cell>
          <cell r="F3429">
            <v>100.01894999999999</v>
          </cell>
          <cell r="G3429">
            <v>100.02</v>
          </cell>
          <cell r="H3429">
            <v>107.19948999999998</v>
          </cell>
          <cell r="I3429">
            <v>106.32462</v>
          </cell>
          <cell r="J3429">
            <v>106.32462</v>
          </cell>
          <cell r="K3429">
            <v>12002.273999999999</v>
          </cell>
          <cell r="L3429">
            <v>7001.4</v>
          </cell>
          <cell r="M3429">
            <v>9433.5551199999991</v>
          </cell>
          <cell r="N3429">
            <v>0</v>
          </cell>
          <cell r="O3429">
            <v>22491.259496160008</v>
          </cell>
        </row>
        <row r="3430">
          <cell r="B3430" t="str">
            <v>3700012</v>
          </cell>
          <cell r="C3430" t="str">
            <v>NTS 50  (RE)</v>
          </cell>
          <cell r="D3430" t="str">
            <v>NTS 50  (RE)</v>
          </cell>
          <cell r="E3430" t="str">
            <v>NTS 50  (RE)</v>
          </cell>
          <cell r="F3430">
            <v>13.354000000000001</v>
          </cell>
          <cell r="G3430">
            <v>22.89</v>
          </cell>
          <cell r="H3430">
            <v>18.21</v>
          </cell>
          <cell r="I3430">
            <v>18.852705882352943</v>
          </cell>
          <cell r="J3430">
            <v>0</v>
          </cell>
          <cell r="K3430">
            <v>1602.48</v>
          </cell>
          <cell r="L3430">
            <v>1602.3</v>
          </cell>
          <cell r="M3430">
            <v>1602.48</v>
          </cell>
          <cell r="N3430">
            <v>0</v>
          </cell>
          <cell r="O3430">
            <v>0</v>
          </cell>
        </row>
        <row r="3431">
          <cell r="B3431" t="str">
            <v>3700013</v>
          </cell>
          <cell r="C3431" t="str">
            <v>NTS 80  (RE)</v>
          </cell>
          <cell r="D3431" t="str">
            <v>NTS 80  (RE)</v>
          </cell>
          <cell r="E3431" t="str">
            <v>NTS 80  (RE)</v>
          </cell>
          <cell r="F3431">
            <v>14.257916666666667</v>
          </cell>
          <cell r="G3431">
            <v>24.44</v>
          </cell>
          <cell r="H3431">
            <v>19.442613636363635</v>
          </cell>
          <cell r="I3431">
            <v>20.128823529411765</v>
          </cell>
          <cell r="J3431">
            <v>0</v>
          </cell>
          <cell r="K3431">
            <v>1710.95</v>
          </cell>
          <cell r="L3431">
            <v>1710.8000000000002</v>
          </cell>
          <cell r="M3431">
            <v>1710.95</v>
          </cell>
          <cell r="N3431">
            <v>0</v>
          </cell>
          <cell r="O3431">
            <v>0</v>
          </cell>
        </row>
        <row r="3432">
          <cell r="B3432" t="str">
            <v>3700014</v>
          </cell>
          <cell r="C3432" t="str">
            <v>NTS 100  (RE)</v>
          </cell>
          <cell r="D3432" t="str">
            <v>NTS 100  (RE)</v>
          </cell>
          <cell r="E3432" t="str">
            <v>NTS 100  (RE)</v>
          </cell>
          <cell r="F3432">
            <v>15.36871775</v>
          </cell>
          <cell r="G3432">
            <v>26.35</v>
          </cell>
          <cell r="H3432">
            <v>20.957342386363635</v>
          </cell>
          <cell r="I3432">
            <v>21.697013294117646</v>
          </cell>
          <cell r="J3432">
            <v>0</v>
          </cell>
          <cell r="K3432">
            <v>1844.24613</v>
          </cell>
          <cell r="L3432">
            <v>1844.5</v>
          </cell>
          <cell r="M3432">
            <v>1844.24613</v>
          </cell>
          <cell r="N3432">
            <v>0</v>
          </cell>
          <cell r="O3432">
            <v>0</v>
          </cell>
        </row>
        <row r="3433">
          <cell r="B3433" t="str">
            <v>3700026</v>
          </cell>
          <cell r="C3433" t="str">
            <v>TI TRONIC 100 H</v>
          </cell>
          <cell r="D3433" t="str">
            <v>TI TRONIC 100 H</v>
          </cell>
          <cell r="E3433" t="str">
            <v>TI TRONIC 100 H</v>
          </cell>
          <cell r="F3433">
            <v>16.363008666666666</v>
          </cell>
          <cell r="G3433">
            <v>28.05</v>
          </cell>
          <cell r="H3433">
            <v>22.313193636363636</v>
          </cell>
          <cell r="I3433">
            <v>23.100718117647059</v>
          </cell>
          <cell r="J3433">
            <v>0</v>
          </cell>
          <cell r="K3433">
            <v>1963.56104</v>
          </cell>
          <cell r="L3433">
            <v>1963.5</v>
          </cell>
          <cell r="M3433">
            <v>1963.56104</v>
          </cell>
          <cell r="N3433">
            <v>0</v>
          </cell>
          <cell r="O3433">
            <v>0</v>
          </cell>
        </row>
        <row r="3434">
          <cell r="B3434" t="str">
            <v>3700038</v>
          </cell>
          <cell r="C3434" t="str">
            <v>SG 50 водонагреватель</v>
          </cell>
          <cell r="D3434" t="str">
            <v>SG 50   (SP) водонагреватель</v>
          </cell>
          <cell r="E3434" t="str">
            <v>SG 50   (SP)</v>
          </cell>
          <cell r="F3434">
            <v>18.959979166666667</v>
          </cell>
          <cell r="G3434">
            <v>32.5</v>
          </cell>
          <cell r="H3434">
            <v>25.854517045454546</v>
          </cell>
          <cell r="I3434">
            <v>26.767029411764707</v>
          </cell>
          <cell r="J3434">
            <v>30.948494303797464</v>
          </cell>
          <cell r="K3434">
            <v>2275.1975000000002</v>
          </cell>
          <cell r="L3434">
            <v>2275</v>
          </cell>
          <cell r="M3434">
            <v>2275.1975000000002</v>
          </cell>
          <cell r="N3434">
            <v>0</v>
          </cell>
          <cell r="O3434">
            <v>0</v>
          </cell>
        </row>
        <row r="3435">
          <cell r="B3435" t="str">
            <v>3700039</v>
          </cell>
          <cell r="C3435" t="str">
            <v>SG 80 водонагреватель</v>
          </cell>
          <cell r="D3435" t="str">
            <v>SG 80   (SP) водонагреватель</v>
          </cell>
          <cell r="E3435" t="str">
            <v>SG 80   (SP)</v>
          </cell>
          <cell r="F3435">
            <v>22.942454583333333</v>
          </cell>
          <cell r="G3435">
            <v>39.33</v>
          </cell>
          <cell r="H3435">
            <v>31.285165340909089</v>
          </cell>
          <cell r="I3435">
            <v>32.38934764705882</v>
          </cell>
          <cell r="J3435">
            <v>34.479584810126582</v>
          </cell>
          <cell r="K3435">
            <v>2753.0945499999998</v>
          </cell>
          <cell r="L3435">
            <v>2753.1</v>
          </cell>
          <cell r="M3435">
            <v>2753.0945499999998</v>
          </cell>
          <cell r="N3435">
            <v>0</v>
          </cell>
          <cell r="O3435">
            <v>0</v>
          </cell>
        </row>
        <row r="3436">
          <cell r="B3436" t="str">
            <v>3700040</v>
          </cell>
          <cell r="C3436" t="str">
            <v>SG 100</v>
          </cell>
          <cell r="D3436" t="str">
            <v>SG 100   (SP) водонагреватель</v>
          </cell>
          <cell r="E3436" t="str">
            <v>SG 100   (SP)</v>
          </cell>
          <cell r="F3436">
            <v>24.440008083333336</v>
          </cell>
          <cell r="G3436">
            <v>41.9</v>
          </cell>
          <cell r="H3436">
            <v>33.327283749999999</v>
          </cell>
          <cell r="I3436">
            <v>34.503540823529413</v>
          </cell>
          <cell r="J3436">
            <v>37.124062911392407</v>
          </cell>
          <cell r="K3436">
            <v>2932.8009700000002</v>
          </cell>
          <cell r="L3436">
            <v>2933</v>
          </cell>
          <cell r="M3436">
            <v>2932.8009700000002</v>
          </cell>
          <cell r="N3436">
            <v>0</v>
          </cell>
          <cell r="O3436">
            <v>0</v>
          </cell>
        </row>
        <row r="3437">
          <cell r="B3437" t="str">
            <v>3700061</v>
          </cell>
          <cell r="C3437" t="str">
            <v>STEEL TRONIC 80 V</v>
          </cell>
          <cell r="D3437" t="str">
            <v>STEEL TRONIC 80 V</v>
          </cell>
          <cell r="E3437" t="str">
            <v>STEEL TRONIC 80 V</v>
          </cell>
          <cell r="F3437">
            <v>32.060749999999999</v>
          </cell>
          <cell r="G3437">
            <v>54.96</v>
          </cell>
          <cell r="H3437">
            <v>43.719204545454545</v>
          </cell>
          <cell r="I3437">
            <v>45.262235294117644</v>
          </cell>
          <cell r="J3437">
            <v>0</v>
          </cell>
          <cell r="K3437">
            <v>3847.29</v>
          </cell>
          <cell r="L3437">
            <v>3847.2000000000003</v>
          </cell>
          <cell r="M3437">
            <v>3847.29</v>
          </cell>
          <cell r="N3437">
            <v>0</v>
          </cell>
          <cell r="O3437">
            <v>0</v>
          </cell>
        </row>
        <row r="3438">
          <cell r="B3438" t="str">
            <v>3700063</v>
          </cell>
          <cell r="C3438" t="str">
            <v>SB R 50 V водонагреватель</v>
          </cell>
          <cell r="D3438" t="str">
            <v>SB R 50 V водонагреватель</v>
          </cell>
          <cell r="E3438" t="str">
            <v>SB R 50 V</v>
          </cell>
          <cell r="F3438">
            <v>20.922861083333334</v>
          </cell>
          <cell r="G3438">
            <v>35.869999999999997</v>
          </cell>
          <cell r="H3438">
            <v>28.531174204545458</v>
          </cell>
          <cell r="I3438">
            <v>29.538156823529416</v>
          </cell>
          <cell r="J3438">
            <v>31.469607974683541</v>
          </cell>
          <cell r="K3438">
            <v>2510.7433300000002</v>
          </cell>
          <cell r="L3438">
            <v>2510.8999999999996</v>
          </cell>
          <cell r="M3438">
            <v>2510.7433300000002</v>
          </cell>
          <cell r="N3438">
            <v>0</v>
          </cell>
          <cell r="O3438">
            <v>0</v>
          </cell>
        </row>
        <row r="3439">
          <cell r="B3439" t="str">
            <v>3700064</v>
          </cell>
          <cell r="C3439" t="str">
            <v>SB R 80 V водонагреватель</v>
          </cell>
          <cell r="D3439" t="str">
            <v>SB R 80 V водонагреватель</v>
          </cell>
          <cell r="E3439" t="str">
            <v>SB R 80 V</v>
          </cell>
          <cell r="F3439">
            <v>23.803027750000002</v>
          </cell>
          <cell r="G3439">
            <v>40.81</v>
          </cell>
          <cell r="H3439">
            <v>32.458674204545453</v>
          </cell>
          <cell r="I3439">
            <v>33.604274470588237</v>
          </cell>
          <cell r="J3439">
            <v>35.069394556962024</v>
          </cell>
          <cell r="K3439">
            <v>2856.3633300000001</v>
          </cell>
          <cell r="L3439">
            <v>2856.7000000000003</v>
          </cell>
          <cell r="M3439">
            <v>2856.3633300000001</v>
          </cell>
          <cell r="N3439">
            <v>0</v>
          </cell>
          <cell r="O3439">
            <v>0</v>
          </cell>
        </row>
        <row r="3440">
          <cell r="B3440" t="str">
            <v>3700065</v>
          </cell>
          <cell r="C3440" t="str">
            <v>SB R 100 V водонагреватель</v>
          </cell>
          <cell r="D3440" t="str">
            <v>SB R 100 V водонагреватель</v>
          </cell>
          <cell r="E3440" t="str">
            <v>SB R 100 V</v>
          </cell>
          <cell r="F3440">
            <v>25.607611083333332</v>
          </cell>
          <cell r="G3440">
            <v>43.9</v>
          </cell>
          <cell r="H3440">
            <v>34.919469659090907</v>
          </cell>
          <cell r="I3440">
            <v>36.151921529411766</v>
          </cell>
          <cell r="J3440">
            <v>37.79455556962025</v>
          </cell>
          <cell r="K3440">
            <v>3072.9133299999999</v>
          </cell>
          <cell r="L3440">
            <v>3073</v>
          </cell>
          <cell r="M3440">
            <v>3072.9133299999999</v>
          </cell>
          <cell r="N3440">
            <v>0</v>
          </cell>
          <cell r="O3440">
            <v>0</v>
          </cell>
        </row>
        <row r="3441">
          <cell r="B3441" t="str">
            <v>3700075</v>
          </cell>
          <cell r="C3441" t="str">
            <v>NTS 100 (SIM)</v>
          </cell>
          <cell r="D3441" t="str">
            <v>NTS 100 (SIM)</v>
          </cell>
          <cell r="E3441" t="str">
            <v>NTS 100 (SIM)</v>
          </cell>
          <cell r="F3441">
            <v>15.593791666666668</v>
          </cell>
          <cell r="G3441">
            <v>26.73</v>
          </cell>
          <cell r="H3441">
            <v>21.264261363636365</v>
          </cell>
          <cell r="I3441">
            <v>22.014764705882353</v>
          </cell>
          <cell r="J3441">
            <v>0</v>
          </cell>
          <cell r="K3441">
            <v>1871.2550000000001</v>
          </cell>
          <cell r="L3441">
            <v>1871.1000000000001</v>
          </cell>
          <cell r="M3441">
            <v>1871.2550000000001</v>
          </cell>
          <cell r="N3441">
            <v>0</v>
          </cell>
          <cell r="O3441">
            <v>0</v>
          </cell>
        </row>
        <row r="3442">
          <cell r="B3442" t="str">
            <v>3700084</v>
          </cell>
          <cell r="C3442" t="str">
            <v>TI TRONIC PW 50 V</v>
          </cell>
          <cell r="D3442" t="str">
            <v>TI TRONIC PW 50 V</v>
          </cell>
          <cell r="E3442" t="str">
            <v>TI TRONIC PW 50 V</v>
          </cell>
          <cell r="F3442">
            <v>17.882624</v>
          </cell>
          <cell r="G3442">
            <v>30.66</v>
          </cell>
          <cell r="H3442">
            <v>24.38539636363636</v>
          </cell>
          <cell r="I3442">
            <v>25.246057411764703</v>
          </cell>
          <cell r="J3442">
            <v>0</v>
          </cell>
          <cell r="K3442">
            <v>2145.9148799999998</v>
          </cell>
          <cell r="L3442">
            <v>2146.1999999999998</v>
          </cell>
          <cell r="M3442">
            <v>2145.9148799999998</v>
          </cell>
          <cell r="N3442">
            <v>0</v>
          </cell>
          <cell r="O3442">
            <v>0</v>
          </cell>
        </row>
        <row r="3443">
          <cell r="B3443" t="str">
            <v>3700085</v>
          </cell>
          <cell r="C3443" t="str">
            <v>TI TRONIC PW 80 V</v>
          </cell>
          <cell r="D3443" t="str">
            <v>TI TRONIC PW 80 V</v>
          </cell>
          <cell r="E3443" t="str">
            <v>TI TRONIC PW 80 V</v>
          </cell>
          <cell r="F3443">
            <v>16.533083333333334</v>
          </cell>
          <cell r="G3443">
            <v>28.34</v>
          </cell>
          <cell r="H3443">
            <v>22.545113636363638</v>
          </cell>
          <cell r="I3443">
            <v>23.340823529411765</v>
          </cell>
          <cell r="J3443">
            <v>0</v>
          </cell>
          <cell r="K3443">
            <v>1983.97</v>
          </cell>
          <cell r="L3443">
            <v>1983.8</v>
          </cell>
          <cell r="M3443">
            <v>1983.97</v>
          </cell>
          <cell r="N3443">
            <v>0</v>
          </cell>
          <cell r="O3443">
            <v>0</v>
          </cell>
        </row>
        <row r="3444">
          <cell r="B3444" t="str">
            <v>3700086</v>
          </cell>
          <cell r="C3444" t="str">
            <v>TI TRONIC PW 100 V</v>
          </cell>
          <cell r="D3444" t="str">
            <v>TI TRONIC PW 100 V</v>
          </cell>
          <cell r="E3444" t="str">
            <v>TI TRONIC PW 100 V</v>
          </cell>
          <cell r="F3444">
            <v>22.061666666666667</v>
          </cell>
          <cell r="G3444">
            <v>37.82</v>
          </cell>
          <cell r="H3444">
            <v>30.084090909090911</v>
          </cell>
          <cell r="I3444">
            <v>31.145882352941179</v>
          </cell>
          <cell r="J3444">
            <v>0</v>
          </cell>
          <cell r="K3444">
            <v>2647.4</v>
          </cell>
          <cell r="L3444">
            <v>2647.4</v>
          </cell>
          <cell r="M3444">
            <v>2647.4</v>
          </cell>
          <cell r="N3444">
            <v>0</v>
          </cell>
          <cell r="O3444">
            <v>0</v>
          </cell>
        </row>
        <row r="3445">
          <cell r="B3445" t="str">
            <v>3700097</v>
          </cell>
          <cell r="C3445" t="str">
            <v>ABS SLV 50 V</v>
          </cell>
          <cell r="D3445" t="str">
            <v>ABS SLV 50 V</v>
          </cell>
          <cell r="E3445" t="str">
            <v>ABS SLV 50 V</v>
          </cell>
          <cell r="F3445">
            <v>23.849083333333333</v>
          </cell>
          <cell r="G3445">
            <v>40.880000000000003</v>
          </cell>
          <cell r="H3445">
            <v>32.521477272727275</v>
          </cell>
          <cell r="I3445">
            <v>33.669294117647055</v>
          </cell>
          <cell r="J3445">
            <v>0</v>
          </cell>
          <cell r="K3445">
            <v>2861.89</v>
          </cell>
          <cell r="L3445">
            <v>2861.6000000000004</v>
          </cell>
          <cell r="M3445">
            <v>2861.89</v>
          </cell>
          <cell r="N3445">
            <v>0</v>
          </cell>
          <cell r="O3445">
            <v>0</v>
          </cell>
        </row>
        <row r="3446">
          <cell r="B3446" t="str">
            <v>3700098</v>
          </cell>
          <cell r="C3446" t="str">
            <v>ABS SLV 80 V</v>
          </cell>
          <cell r="D3446" t="str">
            <v>ABS SLV 80 V</v>
          </cell>
          <cell r="E3446" t="str">
            <v>ABS SLV 80 V</v>
          </cell>
          <cell r="F3446">
            <v>23.482666666666667</v>
          </cell>
          <cell r="G3446">
            <v>40.26</v>
          </cell>
          <cell r="H3446">
            <v>32.021818181818183</v>
          </cell>
          <cell r="I3446">
            <v>33.152000000000001</v>
          </cell>
          <cell r="J3446">
            <v>0</v>
          </cell>
          <cell r="K3446">
            <v>2817.92</v>
          </cell>
          <cell r="L3446">
            <v>2818.2</v>
          </cell>
          <cell r="M3446">
            <v>2817.92</v>
          </cell>
          <cell r="N3446">
            <v>0</v>
          </cell>
          <cell r="O3446">
            <v>0</v>
          </cell>
        </row>
        <row r="3447">
          <cell r="B3447" t="str">
            <v>3700102</v>
          </cell>
          <cell r="C3447" t="str">
            <v>ABS SLV 80 H</v>
          </cell>
          <cell r="D3447" t="str">
            <v>ABS SLV 80 H</v>
          </cell>
          <cell r="E3447" t="str">
            <v>ABS SLV 80 H</v>
          </cell>
          <cell r="F3447">
            <v>31.268750000000001</v>
          </cell>
          <cell r="G3447">
            <v>53.6</v>
          </cell>
          <cell r="H3447">
            <v>42.639204545454547</v>
          </cell>
          <cell r="I3447">
            <v>44.14411764705882</v>
          </cell>
          <cell r="J3447">
            <v>0</v>
          </cell>
          <cell r="K3447">
            <v>3752.25</v>
          </cell>
          <cell r="L3447">
            <v>3752</v>
          </cell>
          <cell r="M3447">
            <v>3752.25</v>
          </cell>
          <cell r="N3447">
            <v>0</v>
          </cell>
          <cell r="O3447">
            <v>0</v>
          </cell>
        </row>
        <row r="3448">
          <cell r="B3448" t="str">
            <v>3700105</v>
          </cell>
          <cell r="C3448" t="str">
            <v>ABS SLV 50 V SLIM</v>
          </cell>
          <cell r="D3448" t="str">
            <v>ABS SLV 50 V SLIM</v>
          </cell>
          <cell r="E3448" t="str">
            <v>ABS SLV 50 V SLIM</v>
          </cell>
          <cell r="F3448">
            <v>29.030750000000001</v>
          </cell>
          <cell r="G3448">
            <v>49.77</v>
          </cell>
          <cell r="H3448">
            <v>39.587386363636362</v>
          </cell>
          <cell r="I3448">
            <v>40.984588235294119</v>
          </cell>
          <cell r="J3448">
            <v>0</v>
          </cell>
          <cell r="K3448">
            <v>3483.69</v>
          </cell>
          <cell r="L3448">
            <v>3483.9</v>
          </cell>
          <cell r="M3448">
            <v>3483.69</v>
          </cell>
          <cell r="N3448">
            <v>0</v>
          </cell>
          <cell r="O3448">
            <v>0</v>
          </cell>
        </row>
        <row r="3449">
          <cell r="B3449" t="str">
            <v>3700111</v>
          </cell>
          <cell r="C3449" t="str">
            <v>ABS PLT 50 V</v>
          </cell>
          <cell r="D3449" t="str">
            <v>ABS PLT 50 V</v>
          </cell>
          <cell r="E3449" t="str">
            <v>ABS PLT 50 V</v>
          </cell>
          <cell r="F3449">
            <v>23.8871705</v>
          </cell>
          <cell r="G3449">
            <v>40.950000000000003</v>
          </cell>
          <cell r="H3449">
            <v>32.573414318181818</v>
          </cell>
          <cell r="I3449">
            <v>33.723064235294117</v>
          </cell>
          <cell r="J3449">
            <v>0</v>
          </cell>
          <cell r="K3449">
            <v>2866.4604599999998</v>
          </cell>
          <cell r="L3449">
            <v>2866.5</v>
          </cell>
          <cell r="M3449">
            <v>2866.4604599999998</v>
          </cell>
          <cell r="N3449">
            <v>0</v>
          </cell>
          <cell r="O3449">
            <v>0</v>
          </cell>
        </row>
        <row r="3450">
          <cell r="B3450" t="str">
            <v>3700112</v>
          </cell>
          <cell r="C3450" t="str">
            <v>ABS PLT 80 V</v>
          </cell>
          <cell r="D3450" t="str">
            <v>ABS PLT 80 V</v>
          </cell>
          <cell r="E3450" t="str">
            <v>ABS PLT 80 V</v>
          </cell>
          <cell r="F3450">
            <v>25.473856999999999</v>
          </cell>
          <cell r="G3450">
            <v>43.67</v>
          </cell>
          <cell r="H3450">
            <v>34.737077727272727</v>
          </cell>
          <cell r="I3450">
            <v>35.963092235294113</v>
          </cell>
          <cell r="J3450">
            <v>0</v>
          </cell>
          <cell r="K3450">
            <v>3056.8628399999998</v>
          </cell>
          <cell r="L3450">
            <v>3056.9</v>
          </cell>
          <cell r="M3450">
            <v>3056.8628399999998</v>
          </cell>
          <cell r="N3450">
            <v>0</v>
          </cell>
          <cell r="O3450">
            <v>0</v>
          </cell>
        </row>
        <row r="3451">
          <cell r="B3451" t="str">
            <v>3700113</v>
          </cell>
          <cell r="C3451" t="str">
            <v>ABS PLT 100 V</v>
          </cell>
          <cell r="D3451" t="str">
            <v>ABS PLT 100 V</v>
          </cell>
          <cell r="E3451" t="str">
            <v>ABS PLT 100 V</v>
          </cell>
          <cell r="F3451">
            <v>27.224085166666669</v>
          </cell>
          <cell r="G3451">
            <v>46.67</v>
          </cell>
          <cell r="H3451">
            <v>37.123752500000002</v>
          </cell>
          <cell r="I3451">
            <v>38.434002588235295</v>
          </cell>
          <cell r="J3451">
            <v>0</v>
          </cell>
          <cell r="K3451">
            <v>3266.8902200000002</v>
          </cell>
          <cell r="L3451">
            <v>3266.9</v>
          </cell>
          <cell r="M3451">
            <v>3266.8902200000002</v>
          </cell>
          <cell r="N3451">
            <v>0</v>
          </cell>
          <cell r="O3451">
            <v>0</v>
          </cell>
        </row>
        <row r="3452">
          <cell r="B3452" t="str">
            <v>3700114</v>
          </cell>
          <cell r="C3452" t="str">
            <v>ABS PLT 50 V SLIM</v>
          </cell>
          <cell r="D3452" t="str">
            <v>ABS PLT 50 V SLIM</v>
          </cell>
          <cell r="E3452" t="str">
            <v>ABS PLT 50 V SLIM</v>
          </cell>
          <cell r="F3452">
            <v>24.946201249999998</v>
          </cell>
          <cell r="G3452">
            <v>42.76</v>
          </cell>
          <cell r="H3452">
            <v>34.017547159090903</v>
          </cell>
          <cell r="I3452">
            <v>35.21816647058823</v>
          </cell>
          <cell r="J3452">
            <v>0</v>
          </cell>
          <cell r="K3452">
            <v>2993.5441499999997</v>
          </cell>
          <cell r="L3452">
            <v>2993.2</v>
          </cell>
          <cell r="M3452">
            <v>2993.5441499999997</v>
          </cell>
          <cell r="N3452">
            <v>0</v>
          </cell>
          <cell r="O3452">
            <v>0</v>
          </cell>
        </row>
        <row r="3453">
          <cell r="B3453" t="str">
            <v>3700115</v>
          </cell>
          <cell r="C3453" t="str">
            <v>ABS PLT 65 V SLIM</v>
          </cell>
          <cell r="D3453" t="str">
            <v>ABS PLT 65 V SLIM</v>
          </cell>
          <cell r="E3453" t="str">
            <v>ABS PLT 65 V SLIM</v>
          </cell>
          <cell r="F3453">
            <v>26.968499999999999</v>
          </cell>
          <cell r="G3453">
            <v>46.23</v>
          </cell>
          <cell r="H3453">
            <v>36.775227272727271</v>
          </cell>
          <cell r="I3453">
            <v>38.07317647058823</v>
          </cell>
          <cell r="J3453">
            <v>0</v>
          </cell>
          <cell r="K3453">
            <v>3236.22</v>
          </cell>
          <cell r="L3453">
            <v>3236.1</v>
          </cell>
          <cell r="M3453">
            <v>3236.22</v>
          </cell>
          <cell r="N3453">
            <v>0</v>
          </cell>
          <cell r="O3453">
            <v>0</v>
          </cell>
        </row>
        <row r="3454">
          <cell r="B3454" t="str">
            <v>3700119</v>
          </cell>
          <cell r="C3454" t="str">
            <v>ABS SGHP 80 V</v>
          </cell>
          <cell r="D3454" t="str">
            <v>ABS SGHP 80 V</v>
          </cell>
          <cell r="E3454" t="str">
            <v>ABS SGHP 80 V</v>
          </cell>
          <cell r="F3454">
            <v>15.561</v>
          </cell>
          <cell r="G3454">
            <v>26.68</v>
          </cell>
          <cell r="H3454">
            <v>21.219545454545454</v>
          </cell>
          <cell r="I3454">
            <v>21.968470588235295</v>
          </cell>
          <cell r="J3454">
            <v>0</v>
          </cell>
          <cell r="K3454">
            <v>1867.32</v>
          </cell>
          <cell r="L3454">
            <v>1867.6</v>
          </cell>
          <cell r="M3454">
            <v>1867.32</v>
          </cell>
          <cell r="N3454">
            <v>0</v>
          </cell>
          <cell r="O3454">
            <v>0</v>
          </cell>
        </row>
        <row r="3455">
          <cell r="B3455" t="str">
            <v>3700121</v>
          </cell>
          <cell r="C3455" t="str">
            <v>ABS SGHP 80 H</v>
          </cell>
          <cell r="D3455" t="str">
            <v>ABS SGHP 80 H</v>
          </cell>
          <cell r="E3455" t="str">
            <v>ABS SGHP 80 H</v>
          </cell>
          <cell r="F3455">
            <v>38.127583333333334</v>
          </cell>
          <cell r="G3455">
            <v>65.36</v>
          </cell>
          <cell r="H3455">
            <v>51.992159090909098</v>
          </cell>
          <cell r="I3455">
            <v>53.827176470588242</v>
          </cell>
          <cell r="J3455">
            <v>0</v>
          </cell>
          <cell r="K3455">
            <v>4575.3100000000004</v>
          </cell>
          <cell r="L3455">
            <v>4575.2</v>
          </cell>
          <cell r="M3455">
            <v>4575.3100000000004</v>
          </cell>
          <cell r="N3455">
            <v>0</v>
          </cell>
          <cell r="O3455">
            <v>0</v>
          </cell>
        </row>
        <row r="3456">
          <cell r="B3456" t="str">
            <v>3700126</v>
          </cell>
          <cell r="C3456" t="str">
            <v>ABS SGHP 50 V SLIM</v>
          </cell>
          <cell r="D3456" t="str">
            <v>ABS SGHP 50 V SLIM</v>
          </cell>
          <cell r="E3456" t="str">
            <v>ABS SGHP 50 V SLIM</v>
          </cell>
          <cell r="F3456">
            <v>16.600669999999997</v>
          </cell>
          <cell r="G3456">
            <v>28.46</v>
          </cell>
          <cell r="H3456">
            <v>22.637277272727271</v>
          </cell>
          <cell r="I3456">
            <v>23.436239999999998</v>
          </cell>
          <cell r="J3456">
            <v>0</v>
          </cell>
          <cell r="K3456">
            <v>1992.0803999999998</v>
          </cell>
          <cell r="L3456">
            <v>1992.2</v>
          </cell>
          <cell r="M3456">
            <v>1992.0803999999998</v>
          </cell>
          <cell r="N3456">
            <v>0</v>
          </cell>
          <cell r="O3456">
            <v>0</v>
          </cell>
        </row>
        <row r="3457">
          <cell r="B3457" t="str">
            <v>3700127</v>
          </cell>
          <cell r="C3457" t="str">
            <v>ABS SGHP 65 V SLIM</v>
          </cell>
          <cell r="D3457" t="str">
            <v>ABS SGHP 65 V SLIM</v>
          </cell>
          <cell r="E3457" t="str">
            <v>ABS SGHP 65 V SLIM</v>
          </cell>
          <cell r="F3457">
            <v>17.630333333333333</v>
          </cell>
          <cell r="G3457">
            <v>30.22</v>
          </cell>
          <cell r="H3457">
            <v>24.041363636363634</v>
          </cell>
          <cell r="I3457">
            <v>24.889882352941175</v>
          </cell>
          <cell r="J3457">
            <v>0</v>
          </cell>
          <cell r="K3457">
            <v>2115.64</v>
          </cell>
          <cell r="L3457">
            <v>2115.4</v>
          </cell>
          <cell r="M3457">
            <v>2115.64</v>
          </cell>
          <cell r="N3457">
            <v>0</v>
          </cell>
          <cell r="O3457">
            <v>0</v>
          </cell>
        </row>
        <row r="3458">
          <cell r="B3458" t="str">
            <v>3700131</v>
          </cell>
          <cell r="C3458" t="str">
            <v>ABS SLV PW 50 V</v>
          </cell>
          <cell r="D3458" t="str">
            <v>ABS SLV PW 50 V</v>
          </cell>
          <cell r="E3458" t="str">
            <v>ABS SLV PW 50 V</v>
          </cell>
          <cell r="F3458">
            <v>24.400500000000001</v>
          </cell>
          <cell r="G3458">
            <v>41.83</v>
          </cell>
          <cell r="H3458">
            <v>33.273409090909091</v>
          </cell>
          <cell r="I3458">
            <v>34.447764705882349</v>
          </cell>
          <cell r="J3458">
            <v>0</v>
          </cell>
          <cell r="K3458">
            <v>2928.06</v>
          </cell>
          <cell r="L3458">
            <v>2928.1</v>
          </cell>
          <cell r="M3458">
            <v>2928.06</v>
          </cell>
          <cell r="N3458">
            <v>0</v>
          </cell>
          <cell r="O3458">
            <v>0</v>
          </cell>
        </row>
        <row r="3459">
          <cell r="B3459" t="str">
            <v>3700132</v>
          </cell>
          <cell r="C3459" t="str">
            <v>ABS SLV PW 80 V</v>
          </cell>
          <cell r="D3459" t="str">
            <v>ABS SLV PW 80 V</v>
          </cell>
          <cell r="E3459" t="str">
            <v>ABS SLV PW 80 V</v>
          </cell>
          <cell r="F3459">
            <v>23.893227499999998</v>
          </cell>
          <cell r="G3459">
            <v>40.96</v>
          </cell>
          <cell r="H3459">
            <v>32.581673863636361</v>
          </cell>
          <cell r="I3459">
            <v>33.731615294117645</v>
          </cell>
          <cell r="J3459">
            <v>0</v>
          </cell>
          <cell r="K3459">
            <v>2867.1872999999996</v>
          </cell>
          <cell r="L3459">
            <v>2867.2000000000003</v>
          </cell>
          <cell r="M3459">
            <v>2867.1872999999996</v>
          </cell>
          <cell r="N3459">
            <v>0</v>
          </cell>
          <cell r="O3459">
            <v>0</v>
          </cell>
        </row>
        <row r="3460">
          <cell r="B3460" t="str">
            <v>3700133</v>
          </cell>
          <cell r="C3460" t="str">
            <v>ABS SLV PW 100 V</v>
          </cell>
          <cell r="D3460" t="str">
            <v>ABS SLV PW 100 V</v>
          </cell>
          <cell r="E3460" t="str">
            <v>ABS SLV PW 100 V</v>
          </cell>
          <cell r="F3460">
            <v>26.857749999999999</v>
          </cell>
          <cell r="G3460">
            <v>46.04</v>
          </cell>
          <cell r="H3460">
            <v>36.624204545454546</v>
          </cell>
          <cell r="I3460">
            <v>37.916823529411765</v>
          </cell>
          <cell r="J3460">
            <v>0</v>
          </cell>
          <cell r="K3460">
            <v>3222.93</v>
          </cell>
          <cell r="L3460">
            <v>3222.7999999999997</v>
          </cell>
          <cell r="M3460">
            <v>3222.93</v>
          </cell>
          <cell r="N3460">
            <v>0</v>
          </cell>
          <cell r="O3460">
            <v>0</v>
          </cell>
        </row>
        <row r="3461">
          <cell r="B3461" t="str">
            <v>3700138</v>
          </cell>
          <cell r="C3461" t="str">
            <v>ABS SLV PW 50 V SLIM</v>
          </cell>
          <cell r="D3461" t="str">
            <v>ABS SLV PW 50 V SLIM</v>
          </cell>
          <cell r="E3461" t="str">
            <v>ABS SLV PW 50 V SLIM</v>
          </cell>
          <cell r="F3461">
            <v>24.291416666666667</v>
          </cell>
          <cell r="G3461">
            <v>41.64</v>
          </cell>
          <cell r="H3461">
            <v>33.124659090909091</v>
          </cell>
          <cell r="I3461">
            <v>34.293764705882353</v>
          </cell>
          <cell r="J3461">
            <v>0</v>
          </cell>
          <cell r="K3461">
            <v>2914.97</v>
          </cell>
          <cell r="L3461">
            <v>2914.8</v>
          </cell>
          <cell r="M3461">
            <v>2914.97</v>
          </cell>
          <cell r="N3461">
            <v>0</v>
          </cell>
          <cell r="O3461">
            <v>0</v>
          </cell>
        </row>
        <row r="3462">
          <cell r="B3462" t="str">
            <v>3700144</v>
          </cell>
          <cell r="C3462" t="str">
            <v>ABS PLT PW 50 V</v>
          </cell>
          <cell r="D3462" t="str">
            <v>ABS PLT PW 50 V</v>
          </cell>
          <cell r="E3462" t="str">
            <v>ABS PLT PW 50 V</v>
          </cell>
          <cell r="F3462">
            <v>38.777333333333331</v>
          </cell>
          <cell r="G3462">
            <v>66.48</v>
          </cell>
          <cell r="H3462">
            <v>52.878181818181815</v>
          </cell>
          <cell r="I3462">
            <v>54.744470588235288</v>
          </cell>
          <cell r="J3462">
            <v>0</v>
          </cell>
          <cell r="K3462">
            <v>4653.28</v>
          </cell>
          <cell r="L3462">
            <v>4653.6000000000004</v>
          </cell>
          <cell r="M3462">
            <v>4653.28</v>
          </cell>
          <cell r="N3462">
            <v>0</v>
          </cell>
          <cell r="O3462">
            <v>0</v>
          </cell>
        </row>
        <row r="3463">
          <cell r="B3463" t="str">
            <v>3700145</v>
          </cell>
          <cell r="C3463" t="str">
            <v>ABS PLT PW 80 V</v>
          </cell>
          <cell r="D3463" t="str">
            <v>ABS PLT PW 80 V</v>
          </cell>
          <cell r="E3463" t="str">
            <v>ABS PLT PW 80 V</v>
          </cell>
          <cell r="F3463">
            <v>45.245621499999999</v>
          </cell>
          <cell r="G3463">
            <v>77.56</v>
          </cell>
          <cell r="H3463">
            <v>61.698574772727277</v>
          </cell>
          <cell r="I3463">
            <v>63.876171529411764</v>
          </cell>
          <cell r="J3463">
            <v>0</v>
          </cell>
          <cell r="K3463">
            <v>5429.4745800000001</v>
          </cell>
          <cell r="L3463">
            <v>5429.2</v>
          </cell>
          <cell r="M3463">
            <v>5429.4745800000001</v>
          </cell>
          <cell r="N3463">
            <v>0</v>
          </cell>
          <cell r="O3463">
            <v>0</v>
          </cell>
        </row>
        <row r="3464">
          <cell r="B3464" t="str">
            <v>3700153</v>
          </cell>
          <cell r="C3464" t="str">
            <v>ABS PLT 30 V SLIM</v>
          </cell>
          <cell r="D3464" t="str">
            <v>ABS PLT 30 V SLIM</v>
          </cell>
          <cell r="E3464" t="str">
            <v>ABS PLT 30 V SLIM</v>
          </cell>
          <cell r="F3464" t="str">
            <v>-</v>
          </cell>
          <cell r="G3464" t="str">
            <v>-</v>
          </cell>
          <cell r="H3464" t="e">
            <v>#N/A</v>
          </cell>
          <cell r="I3464">
            <v>0</v>
          </cell>
          <cell r="J3464">
            <v>0</v>
          </cell>
          <cell r="K3464">
            <v>0</v>
          </cell>
          <cell r="L3464">
            <v>0</v>
          </cell>
          <cell r="M3464" t="e">
            <v>#N/A</v>
          </cell>
          <cell r="N3464">
            <v>0</v>
          </cell>
          <cell r="O3464">
            <v>0</v>
          </cell>
        </row>
        <row r="3465">
          <cell r="B3465" t="str">
            <v>3700162</v>
          </cell>
          <cell r="C3465" t="str">
            <v>ABS PRO R 50 V водонагреватель</v>
          </cell>
          <cell r="D3465" t="str">
            <v>ABS PRO R 50 V водонагреватель</v>
          </cell>
          <cell r="E3465" t="str">
            <v>ABS PRO R 50 V</v>
          </cell>
          <cell r="F3465">
            <v>22.172952416666664</v>
          </cell>
          <cell r="G3465">
            <v>38.01</v>
          </cell>
          <cell r="H3465">
            <v>30.235844204545455</v>
          </cell>
          <cell r="I3465">
            <v>31.302991647058821</v>
          </cell>
          <cell r="J3465">
            <v>34.023315949367088</v>
          </cell>
          <cell r="K3465">
            <v>2660.7542899999999</v>
          </cell>
          <cell r="L3465">
            <v>2660.7</v>
          </cell>
          <cell r="M3465">
            <v>2660.7542899999999</v>
          </cell>
          <cell r="N3465">
            <v>0</v>
          </cell>
          <cell r="O3465">
            <v>0</v>
          </cell>
        </row>
        <row r="3466">
          <cell r="B3466" t="str">
            <v>3700163</v>
          </cell>
          <cell r="C3466" t="str">
            <v>ABS PRO R 80 V водонагреватель</v>
          </cell>
          <cell r="D3466" t="str">
            <v>ABS PRO R 80 V водонагреватель</v>
          </cell>
          <cell r="E3466" t="str">
            <v>ABS PRO R 80 V</v>
          </cell>
          <cell r="F3466">
            <v>25.091375000000003</v>
          </cell>
          <cell r="G3466">
            <v>43.01</v>
          </cell>
          <cell r="H3466">
            <v>34.215511363636367</v>
          </cell>
          <cell r="I3466">
            <v>35.423117647058824</v>
          </cell>
          <cell r="J3466">
            <v>38.404772911392406</v>
          </cell>
          <cell r="K3466">
            <v>3010.9650000000001</v>
          </cell>
          <cell r="L3466">
            <v>3010.7</v>
          </cell>
          <cell r="M3466">
            <v>3010.9650000000001</v>
          </cell>
          <cell r="N3466">
            <v>0</v>
          </cell>
          <cell r="O3466">
            <v>0</v>
          </cell>
        </row>
        <row r="3467">
          <cell r="B3467" t="str">
            <v>3700164</v>
          </cell>
          <cell r="C3467" t="str">
            <v>ABS PRO R 100 V Водонагреватель</v>
          </cell>
          <cell r="D3467" t="str">
            <v>ABS PRO R 100 V водонагреватель</v>
          </cell>
          <cell r="E3467" t="str">
            <v>ABS PRO R 100 V</v>
          </cell>
          <cell r="F3467">
            <v>27.141791666666666</v>
          </cell>
          <cell r="G3467">
            <v>46.53</v>
          </cell>
          <cell r="H3467">
            <v>37.011534090909088</v>
          </cell>
          <cell r="I3467">
            <v>38.317823529411761</v>
          </cell>
          <cell r="J3467">
            <v>40.406024050632908</v>
          </cell>
          <cell r="K3467">
            <v>3257.0149999999999</v>
          </cell>
          <cell r="L3467">
            <v>3257.1</v>
          </cell>
          <cell r="M3467">
            <v>3257.0149999999999</v>
          </cell>
          <cell r="N3467">
            <v>0</v>
          </cell>
          <cell r="O3467">
            <v>0</v>
          </cell>
        </row>
        <row r="3468">
          <cell r="B3468" t="str">
            <v>3700165</v>
          </cell>
          <cell r="C3468" t="str">
            <v>ABS PRO ECO 50 V</v>
          </cell>
          <cell r="D3468" t="str">
            <v>ABS PRO ECO 50 V</v>
          </cell>
          <cell r="E3468" t="str">
            <v>ABS PRO ECO 50 V</v>
          </cell>
          <cell r="F3468">
            <v>17.431142166666667</v>
          </cell>
          <cell r="G3468">
            <v>29.88</v>
          </cell>
          <cell r="H3468">
            <v>23.769739318181816</v>
          </cell>
          <cell r="I3468">
            <v>24.608671294117645</v>
          </cell>
          <cell r="J3468">
            <v>0</v>
          </cell>
          <cell r="K3468">
            <v>2091.7370599999999</v>
          </cell>
          <cell r="L3468">
            <v>2091.6</v>
          </cell>
          <cell r="M3468">
            <v>2091.7370599999999</v>
          </cell>
          <cell r="N3468">
            <v>0</v>
          </cell>
          <cell r="O3468">
            <v>0</v>
          </cell>
        </row>
        <row r="3469">
          <cell r="B3469" t="str">
            <v>3700166</v>
          </cell>
          <cell r="C3469" t="str">
            <v>ABS PRO ECO 80 V</v>
          </cell>
          <cell r="D3469" t="str">
            <v>ABS PRO ECO 80 V</v>
          </cell>
          <cell r="E3469" t="str">
            <v>ABS PRO ECO 80 V</v>
          </cell>
          <cell r="F3469">
            <v>19.057104166666665</v>
          </cell>
          <cell r="G3469">
            <v>32.67</v>
          </cell>
          <cell r="H3469">
            <v>25.986960227272728</v>
          </cell>
          <cell r="I3469">
            <v>26.904147058823529</v>
          </cell>
          <cell r="J3469">
            <v>0</v>
          </cell>
          <cell r="K3469">
            <v>2286.8525</v>
          </cell>
          <cell r="L3469">
            <v>2286.9</v>
          </cell>
          <cell r="M3469">
            <v>2286.8525</v>
          </cell>
          <cell r="N3469">
            <v>0</v>
          </cell>
          <cell r="O3469">
            <v>0</v>
          </cell>
        </row>
        <row r="3470">
          <cell r="B3470" t="str">
            <v>3700167</v>
          </cell>
          <cell r="C3470" t="str">
            <v>ABS PRO ECO 100 V</v>
          </cell>
          <cell r="D3470" t="str">
            <v>ABS PRO ECO 100 V</v>
          </cell>
          <cell r="E3470" t="str">
            <v>ABS PRO ECO 100 V</v>
          </cell>
          <cell r="F3470">
            <v>27.213365</v>
          </cell>
          <cell r="G3470">
            <v>46.65</v>
          </cell>
          <cell r="H3470">
            <v>37.109134090909087</v>
          </cell>
          <cell r="I3470">
            <v>38.418868235294113</v>
          </cell>
          <cell r="J3470">
            <v>0</v>
          </cell>
          <cell r="K3470">
            <v>3265.6037999999999</v>
          </cell>
          <cell r="L3470">
            <v>3265.5</v>
          </cell>
          <cell r="M3470">
            <v>3265.6037999999999</v>
          </cell>
          <cell r="N3470">
            <v>0</v>
          </cell>
          <cell r="O3470">
            <v>0</v>
          </cell>
        </row>
        <row r="3471">
          <cell r="B3471" t="str">
            <v>3700168</v>
          </cell>
          <cell r="C3471" t="str">
            <v>ABS PRO ECO 120V</v>
          </cell>
          <cell r="D3471" t="str">
            <v>ABS PRO ECO 120V</v>
          </cell>
          <cell r="E3471" t="str">
            <v>ABS PRO ECO 120V</v>
          </cell>
          <cell r="F3471">
            <v>19.379270833333333</v>
          </cell>
          <cell r="G3471">
            <v>33.22</v>
          </cell>
          <cell r="H3471">
            <v>26.426278409090909</v>
          </cell>
          <cell r="I3471">
            <v>27.358970588235291</v>
          </cell>
          <cell r="J3471">
            <v>0</v>
          </cell>
          <cell r="K3471">
            <v>2325.5124999999998</v>
          </cell>
          <cell r="L3471">
            <v>2325.4</v>
          </cell>
          <cell r="M3471">
            <v>2325.5124999999998</v>
          </cell>
          <cell r="N3471">
            <v>0</v>
          </cell>
          <cell r="O3471">
            <v>0</v>
          </cell>
        </row>
        <row r="3472">
          <cell r="B3472" t="str">
            <v>3700169</v>
          </cell>
          <cell r="C3472" t="str">
            <v>ABS PRO ECO 150 V</v>
          </cell>
          <cell r="D3472" t="str">
            <v>ABS PRO ECO 150 V</v>
          </cell>
          <cell r="E3472" t="str">
            <v>ABS PRO ECO 150 V</v>
          </cell>
          <cell r="F3472">
            <v>21.124916666666664</v>
          </cell>
          <cell r="G3472">
            <v>36.21</v>
          </cell>
          <cell r="H3472">
            <v>28.806704545454544</v>
          </cell>
          <cell r="I3472">
            <v>29.823411764705881</v>
          </cell>
          <cell r="J3472">
            <v>0</v>
          </cell>
          <cell r="K3472">
            <v>2534.9899999999998</v>
          </cell>
          <cell r="L3472">
            <v>2534.7000000000003</v>
          </cell>
          <cell r="M3472">
            <v>2534.9899999999998</v>
          </cell>
          <cell r="N3472">
            <v>0</v>
          </cell>
          <cell r="O3472">
            <v>0</v>
          </cell>
        </row>
        <row r="3473">
          <cell r="B3473" t="str">
            <v>3700170</v>
          </cell>
          <cell r="C3473" t="str">
            <v>ABS PRO ECO 80 H</v>
          </cell>
          <cell r="D3473" t="str">
            <v>ABS PRO ECO 80 H</v>
          </cell>
          <cell r="E3473" t="str">
            <v>ABS PRO ECO 80 H</v>
          </cell>
          <cell r="F3473">
            <v>19.704166666666666</v>
          </cell>
          <cell r="G3473">
            <v>33.78</v>
          </cell>
          <cell r="H3473">
            <v>26.869318181818183</v>
          </cell>
          <cell r="I3473">
            <v>27.817647058823528</v>
          </cell>
          <cell r="J3473">
            <v>0</v>
          </cell>
          <cell r="K3473">
            <v>2364.5</v>
          </cell>
          <cell r="L3473">
            <v>2364.6</v>
          </cell>
          <cell r="M3473">
            <v>2364.5</v>
          </cell>
          <cell r="N3473">
            <v>0</v>
          </cell>
          <cell r="O3473">
            <v>0</v>
          </cell>
        </row>
        <row r="3474">
          <cell r="B3474" t="str">
            <v>3700171</v>
          </cell>
          <cell r="C3474" t="str">
            <v>ABS PRO ECO 100 H</v>
          </cell>
          <cell r="D3474" t="str">
            <v>ABS PRO ECO 100 H</v>
          </cell>
          <cell r="E3474" t="str">
            <v>ABS PRO ECO 100 H</v>
          </cell>
          <cell r="F3474">
            <v>18.729333333333333</v>
          </cell>
          <cell r="G3474">
            <v>32.11</v>
          </cell>
          <cell r="H3474">
            <v>25.54</v>
          </cell>
          <cell r="I3474">
            <v>26.441411764705883</v>
          </cell>
          <cell r="J3474">
            <v>0</v>
          </cell>
          <cell r="K3474">
            <v>2247.52</v>
          </cell>
          <cell r="L3474">
            <v>2247.6999999999998</v>
          </cell>
          <cell r="M3474">
            <v>2247.52</v>
          </cell>
          <cell r="N3474">
            <v>0</v>
          </cell>
          <cell r="O3474">
            <v>0</v>
          </cell>
        </row>
        <row r="3475">
          <cell r="B3475" t="str">
            <v>3700172</v>
          </cell>
          <cell r="C3475" t="str">
            <v>ABS PRO ECO 30 V SLIM</v>
          </cell>
          <cell r="D3475" t="str">
            <v>ABS PRO ECO 30 V SLIM</v>
          </cell>
          <cell r="E3475" t="str">
            <v>ABS PRO ECO 30 V SLIM</v>
          </cell>
          <cell r="F3475">
            <v>13.60535</v>
          </cell>
          <cell r="G3475">
            <v>23.32</v>
          </cell>
          <cell r="H3475">
            <v>18.55275</v>
          </cell>
          <cell r="I3475">
            <v>19.20755294117647</v>
          </cell>
          <cell r="J3475">
            <v>0</v>
          </cell>
          <cell r="K3475">
            <v>1632.6420000000001</v>
          </cell>
          <cell r="L3475">
            <v>1632.4</v>
          </cell>
          <cell r="M3475">
            <v>1632.6420000000001</v>
          </cell>
          <cell r="N3475">
            <v>0</v>
          </cell>
          <cell r="O3475">
            <v>0</v>
          </cell>
        </row>
        <row r="3476">
          <cell r="B3476" t="str">
            <v>3700174</v>
          </cell>
          <cell r="C3476" t="str">
            <v>ABS PRO ECO 50 V SLIM</v>
          </cell>
          <cell r="D3476" t="str">
            <v>ABS PRO ECO 50 V SLIM</v>
          </cell>
          <cell r="E3476" t="str">
            <v>ABS PRO ECO 50 V SLIM</v>
          </cell>
          <cell r="F3476">
            <v>14.67825</v>
          </cell>
          <cell r="G3476">
            <v>25.16</v>
          </cell>
          <cell r="H3476">
            <v>20.015795454545454</v>
          </cell>
          <cell r="I3476">
            <v>20.722235294117649</v>
          </cell>
          <cell r="J3476">
            <v>0</v>
          </cell>
          <cell r="K3476">
            <v>1761.39</v>
          </cell>
          <cell r="L3476">
            <v>1761.2</v>
          </cell>
          <cell r="M3476">
            <v>1761.39</v>
          </cell>
          <cell r="N3476">
            <v>0</v>
          </cell>
          <cell r="O3476">
            <v>0</v>
          </cell>
        </row>
        <row r="3477">
          <cell r="B3477" t="str">
            <v>3700175</v>
          </cell>
          <cell r="C3477" t="str">
            <v>ABS PRO ECO 65 V SLIM</v>
          </cell>
          <cell r="D3477" t="str">
            <v>ABS PRO ECO 65 V SLIM</v>
          </cell>
          <cell r="E3477" t="str">
            <v>ABS PRO ECO 65 V SLIM</v>
          </cell>
          <cell r="F3477">
            <v>15.881098750000001</v>
          </cell>
          <cell r="G3477">
            <v>27.22</v>
          </cell>
          <cell r="H3477">
            <v>21.656043750000002</v>
          </cell>
          <cell r="I3477">
            <v>22.420374705882356</v>
          </cell>
          <cell r="J3477">
            <v>0</v>
          </cell>
          <cell r="K3477">
            <v>1905.7318500000001</v>
          </cell>
          <cell r="L3477">
            <v>1905.3999999999999</v>
          </cell>
          <cell r="M3477">
            <v>1905.7318500000001</v>
          </cell>
          <cell r="N3477">
            <v>0</v>
          </cell>
          <cell r="O3477">
            <v>0</v>
          </cell>
        </row>
        <row r="3478">
          <cell r="B3478" t="str">
            <v>3700176</v>
          </cell>
          <cell r="C3478" t="str">
            <v>ABS PRO ECO 80 V SLIM</v>
          </cell>
          <cell r="D3478" t="str">
            <v>ABS PRO ECO 80 V SLIM</v>
          </cell>
          <cell r="E3478" t="str">
            <v>ABS PRO ECO 80 V SLIM</v>
          </cell>
          <cell r="F3478">
            <v>17.271666666666665</v>
          </cell>
          <cell r="G3478">
            <v>29.61</v>
          </cell>
          <cell r="H3478">
            <v>23.552272727272726</v>
          </cell>
          <cell r="I3478">
            <v>24.383529411764705</v>
          </cell>
          <cell r="J3478">
            <v>0</v>
          </cell>
          <cell r="K3478">
            <v>2072.6</v>
          </cell>
          <cell r="L3478">
            <v>2072.6999999999998</v>
          </cell>
          <cell r="M3478">
            <v>2072.6</v>
          </cell>
          <cell r="N3478">
            <v>0</v>
          </cell>
          <cell r="O3478">
            <v>0</v>
          </cell>
        </row>
        <row r="3479">
          <cell r="B3479" t="str">
            <v>3700180</v>
          </cell>
          <cell r="C3479" t="str">
            <v>ABS PRO PLUS PW 50 V</v>
          </cell>
          <cell r="D3479" t="str">
            <v>ABS PRO PLUS PW 50 V</v>
          </cell>
          <cell r="E3479" t="str">
            <v>ABS PRO PLUS PW 50 V</v>
          </cell>
          <cell r="F3479">
            <v>19.8245</v>
          </cell>
          <cell r="G3479">
            <v>33.979999999999997</v>
          </cell>
          <cell r="H3479">
            <v>27.033409090909092</v>
          </cell>
          <cell r="I3479">
            <v>27.987529411764708</v>
          </cell>
          <cell r="J3479">
            <v>0</v>
          </cell>
          <cell r="K3479">
            <v>2378.94</v>
          </cell>
          <cell r="L3479">
            <v>2378.6</v>
          </cell>
          <cell r="M3479">
            <v>2378.94</v>
          </cell>
          <cell r="N3479">
            <v>0</v>
          </cell>
          <cell r="O3479">
            <v>0</v>
          </cell>
        </row>
        <row r="3480">
          <cell r="B3480" t="str">
            <v>3700181</v>
          </cell>
          <cell r="C3480" t="str">
            <v>ABS PRO PLUS PW 80 V</v>
          </cell>
          <cell r="D3480" t="str">
            <v>ABS PRO PLUS PW 80 V</v>
          </cell>
          <cell r="E3480" t="str">
            <v>ABS PRO PLUS PW 80 V</v>
          </cell>
          <cell r="F3480">
            <v>22.289333333333332</v>
          </cell>
          <cell r="G3480">
            <v>38.21</v>
          </cell>
          <cell r="H3480">
            <v>30.394545454545451</v>
          </cell>
          <cell r="I3480">
            <v>31.467294117647057</v>
          </cell>
          <cell r="J3480">
            <v>0</v>
          </cell>
          <cell r="K3480">
            <v>2674.72</v>
          </cell>
          <cell r="L3480">
            <v>2674.7000000000003</v>
          </cell>
          <cell r="M3480">
            <v>2674.72</v>
          </cell>
          <cell r="N3480">
            <v>0</v>
          </cell>
          <cell r="O3480">
            <v>0</v>
          </cell>
        </row>
        <row r="3481">
          <cell r="B3481" t="str">
            <v>3700182</v>
          </cell>
          <cell r="C3481" t="str">
            <v>ABS PRO PLUS PW 100 V</v>
          </cell>
          <cell r="D3481" t="str">
            <v>ABS PRO PLUS PW 100 V</v>
          </cell>
          <cell r="E3481" t="str">
            <v>ABS PRO PLUS PW 100 V</v>
          </cell>
          <cell r="F3481">
            <v>23.341000000000001</v>
          </cell>
          <cell r="G3481">
            <v>40.01</v>
          </cell>
          <cell r="H3481">
            <v>31.828636363636363</v>
          </cell>
          <cell r="I3481">
            <v>32.951999999999998</v>
          </cell>
          <cell r="J3481">
            <v>0</v>
          </cell>
          <cell r="K3481">
            <v>2800.92</v>
          </cell>
          <cell r="L3481">
            <v>2800.7</v>
          </cell>
          <cell r="M3481">
            <v>2800.92</v>
          </cell>
          <cell r="N3481">
            <v>0</v>
          </cell>
          <cell r="O3481">
            <v>0</v>
          </cell>
        </row>
        <row r="3482">
          <cell r="B3482" t="str">
            <v>3700183</v>
          </cell>
          <cell r="C3482" t="str">
            <v>ABS PRO PLUS PW 30 V SLIM</v>
          </cell>
          <cell r="D3482" t="str">
            <v>ABS PRO PLUS PW 30 V SLIM</v>
          </cell>
          <cell r="E3482" t="str">
            <v>ABS PRO PLUS PW 30 V SLIM</v>
          </cell>
          <cell r="F3482">
            <v>19.658000000000001</v>
          </cell>
          <cell r="G3482">
            <v>33.700000000000003</v>
          </cell>
          <cell r="H3482">
            <v>26.806363636363638</v>
          </cell>
          <cell r="I3482">
            <v>27.752470588235294</v>
          </cell>
          <cell r="J3482">
            <v>0</v>
          </cell>
          <cell r="K3482">
            <v>2358.96</v>
          </cell>
          <cell r="L3482">
            <v>2359</v>
          </cell>
          <cell r="M3482">
            <v>2358.96</v>
          </cell>
          <cell r="N3482">
            <v>0</v>
          </cell>
          <cell r="O3482">
            <v>0</v>
          </cell>
        </row>
        <row r="3483">
          <cell r="B3483" t="str">
            <v>3700184</v>
          </cell>
          <cell r="C3483" t="str">
            <v>ABS PRO PLUS PW 50 V SLIM</v>
          </cell>
          <cell r="D3483" t="str">
            <v>ABS PRO PLUS PW 50 V SLIM</v>
          </cell>
          <cell r="E3483" t="str">
            <v>ABS PRO PLUS PW 50 V SLIM</v>
          </cell>
          <cell r="F3483">
            <v>21.632583333333333</v>
          </cell>
          <cell r="G3483">
            <v>37.08</v>
          </cell>
          <cell r="H3483">
            <v>29.49897727272727</v>
          </cell>
          <cell r="I3483">
            <v>30.540117647058821</v>
          </cell>
          <cell r="J3483">
            <v>0</v>
          </cell>
          <cell r="K3483">
            <v>2595.91</v>
          </cell>
          <cell r="L3483">
            <v>2595.6</v>
          </cell>
          <cell r="M3483">
            <v>2595.91</v>
          </cell>
          <cell r="N3483">
            <v>0</v>
          </cell>
          <cell r="O3483">
            <v>0</v>
          </cell>
        </row>
        <row r="3484">
          <cell r="B3484" t="str">
            <v>3700185</v>
          </cell>
          <cell r="C3484" t="str">
            <v>ABS PRO PLUS PW 65 V SLIM</v>
          </cell>
          <cell r="D3484" t="str">
            <v>ABS PRO PLUS PW 65 V SLIM</v>
          </cell>
          <cell r="E3484" t="str">
            <v>ABS PRO PLUS PW 65 V SLIM</v>
          </cell>
          <cell r="F3484">
            <v>22.569916666666664</v>
          </cell>
          <cell r="G3484">
            <v>38.69</v>
          </cell>
          <cell r="H3484">
            <v>30.777159090909091</v>
          </cell>
          <cell r="I3484">
            <v>31.86341176470588</v>
          </cell>
          <cell r="J3484">
            <v>0</v>
          </cell>
          <cell r="K3484">
            <v>2708.39</v>
          </cell>
          <cell r="L3484">
            <v>2708.2999999999997</v>
          </cell>
          <cell r="M3484">
            <v>2708.39</v>
          </cell>
          <cell r="N3484">
            <v>0</v>
          </cell>
          <cell r="O3484">
            <v>0</v>
          </cell>
        </row>
        <row r="3485">
          <cell r="B3485" t="str">
            <v>3700186</v>
          </cell>
          <cell r="C3485" t="str">
            <v>ABS PRO PLUS PW 80 V SLIM</v>
          </cell>
          <cell r="D3485" t="str">
            <v>ABS PRO PLUS PW 80 V SLIM</v>
          </cell>
          <cell r="E3485" t="str">
            <v>ABS PRO PLUS PW 80 V SLIM</v>
          </cell>
          <cell r="F3485">
            <v>22.707000000000001</v>
          </cell>
          <cell r="G3485">
            <v>38.93</v>
          </cell>
          <cell r="H3485">
            <v>30.96409090909091</v>
          </cell>
          <cell r="I3485">
            <v>32.056941176470588</v>
          </cell>
          <cell r="J3485">
            <v>0</v>
          </cell>
          <cell r="K3485">
            <v>2724.84</v>
          </cell>
          <cell r="L3485">
            <v>2725.1</v>
          </cell>
          <cell r="M3485">
            <v>2724.84</v>
          </cell>
          <cell r="N3485">
            <v>0</v>
          </cell>
          <cell r="O3485">
            <v>0</v>
          </cell>
        </row>
        <row r="3486">
          <cell r="B3486" t="str">
            <v>3700187</v>
          </cell>
          <cell r="C3486" t="str">
            <v>ABS PLT ECO 50 V</v>
          </cell>
          <cell r="D3486" t="str">
            <v>ABS PLT ECO 50 V</v>
          </cell>
          <cell r="E3486" t="str">
            <v>ABS PLT ECO 50 V</v>
          </cell>
          <cell r="F3486">
            <v>22.595316666666669</v>
          </cell>
          <cell r="G3486">
            <v>38.729999999999997</v>
          </cell>
          <cell r="H3486">
            <v>30.811795454545457</v>
          </cell>
          <cell r="I3486">
            <v>31.899270588235296</v>
          </cell>
          <cell r="J3486">
            <v>0</v>
          </cell>
          <cell r="K3486">
            <v>2711.4380000000001</v>
          </cell>
          <cell r="L3486">
            <v>2711.1</v>
          </cell>
          <cell r="M3486">
            <v>2711.4380000000001</v>
          </cell>
          <cell r="N3486">
            <v>0</v>
          </cell>
          <cell r="O3486">
            <v>0</v>
          </cell>
        </row>
        <row r="3487">
          <cell r="B3487" t="str">
            <v>3700188</v>
          </cell>
          <cell r="C3487" t="str">
            <v>ABS PLT ECO 80 V</v>
          </cell>
          <cell r="D3487" t="str">
            <v>ABS PLT ECO 80 V</v>
          </cell>
          <cell r="E3487" t="str">
            <v>ABS PLT ECO 80 V</v>
          </cell>
          <cell r="F3487">
            <v>25.725416666666668</v>
          </cell>
          <cell r="G3487">
            <v>44.1</v>
          </cell>
          <cell r="H3487">
            <v>35.080113636363642</v>
          </cell>
          <cell r="I3487">
            <v>36.318235294117649</v>
          </cell>
          <cell r="J3487">
            <v>0</v>
          </cell>
          <cell r="K3487">
            <v>3087.05</v>
          </cell>
          <cell r="L3487">
            <v>3087</v>
          </cell>
          <cell r="M3487">
            <v>3087.05</v>
          </cell>
          <cell r="N3487">
            <v>0</v>
          </cell>
          <cell r="O3487">
            <v>0</v>
          </cell>
        </row>
        <row r="3488">
          <cell r="B3488" t="str">
            <v>3700189</v>
          </cell>
          <cell r="C3488" t="str">
            <v>ABS PLT ECO 100 V</v>
          </cell>
          <cell r="D3488" t="str">
            <v>ABS PLT ECO 100 V</v>
          </cell>
          <cell r="E3488" t="str">
            <v>ABS PLT ECO 100 V</v>
          </cell>
          <cell r="F3488">
            <v>27.596361083333331</v>
          </cell>
          <cell r="G3488">
            <v>47.31</v>
          </cell>
          <cell r="H3488">
            <v>37.631401477272725</v>
          </cell>
          <cell r="I3488">
            <v>38.959568588235292</v>
          </cell>
          <cell r="J3488">
            <v>0</v>
          </cell>
          <cell r="K3488">
            <v>3311.56333</v>
          </cell>
          <cell r="L3488">
            <v>3311.7000000000003</v>
          </cell>
          <cell r="M3488">
            <v>3311.56333</v>
          </cell>
          <cell r="N3488">
            <v>0</v>
          </cell>
          <cell r="O3488">
            <v>0</v>
          </cell>
        </row>
        <row r="3489">
          <cell r="B3489" t="str">
            <v>3700190</v>
          </cell>
          <cell r="C3489" t="str">
            <v>ABS PLT ECO 30 V SLIM</v>
          </cell>
          <cell r="D3489" t="str">
            <v>ABS PLT ECO 30 V SLIM</v>
          </cell>
          <cell r="E3489" t="str">
            <v>ABS PLT ECO 30 V SLIM</v>
          </cell>
          <cell r="F3489">
            <v>21.010749999999998</v>
          </cell>
          <cell r="G3489">
            <v>36.020000000000003</v>
          </cell>
          <cell r="H3489">
            <v>28.651022727272728</v>
          </cell>
          <cell r="I3489">
            <v>29.662235294117647</v>
          </cell>
          <cell r="J3489">
            <v>0</v>
          </cell>
          <cell r="K3489">
            <v>2521.29</v>
          </cell>
          <cell r="L3489">
            <v>2521.4</v>
          </cell>
          <cell r="M3489">
            <v>2521.29</v>
          </cell>
          <cell r="N3489">
            <v>0</v>
          </cell>
          <cell r="O3489">
            <v>0</v>
          </cell>
        </row>
        <row r="3490">
          <cell r="B3490" t="str">
            <v>3700191</v>
          </cell>
          <cell r="C3490" t="str">
            <v>ABS PLT ECO 50 V SLIM</v>
          </cell>
          <cell r="D3490" t="str">
            <v>ABS PLT ECO 50 V SLIM</v>
          </cell>
          <cell r="E3490" t="str">
            <v>ABS PLT ECO 50 V SLIM</v>
          </cell>
          <cell r="F3490">
            <v>14.350916666666667</v>
          </cell>
          <cell r="G3490">
            <v>24.6</v>
          </cell>
          <cell r="H3490">
            <v>19.569431818181815</v>
          </cell>
          <cell r="I3490">
            <v>20.260117647058824</v>
          </cell>
          <cell r="J3490">
            <v>0</v>
          </cell>
          <cell r="K3490">
            <v>1722.11</v>
          </cell>
          <cell r="L3490">
            <v>1722</v>
          </cell>
          <cell r="M3490">
            <v>1722.11</v>
          </cell>
          <cell r="N3490">
            <v>0</v>
          </cell>
          <cell r="O3490">
            <v>0</v>
          </cell>
        </row>
        <row r="3491">
          <cell r="B3491" t="str">
            <v>3700192</v>
          </cell>
          <cell r="C3491" t="str">
            <v>ABS PLT ECO 65 V SLIM</v>
          </cell>
          <cell r="D3491" t="str">
            <v>ABS PLT ECO 65 V SLIM</v>
          </cell>
          <cell r="E3491" t="str">
            <v>ABS PLT ECO 65 V SLIM</v>
          </cell>
          <cell r="F3491">
            <v>25.655027749999999</v>
          </cell>
          <cell r="G3491">
            <v>43.98</v>
          </cell>
          <cell r="H3491">
            <v>34.984128749999996</v>
          </cell>
          <cell r="I3491">
            <v>36.218862705882351</v>
          </cell>
          <cell r="J3491">
            <v>0</v>
          </cell>
          <cell r="K3491">
            <v>3078.6033299999999</v>
          </cell>
          <cell r="L3491">
            <v>3078.6</v>
          </cell>
          <cell r="M3491">
            <v>3078.6033299999999</v>
          </cell>
          <cell r="N3491">
            <v>0</v>
          </cell>
          <cell r="O3491">
            <v>0</v>
          </cell>
        </row>
        <row r="3492">
          <cell r="B3492" t="str">
            <v>3700193</v>
          </cell>
          <cell r="C3492" t="str">
            <v>ABS PLT ECO 80 V SLIM</v>
          </cell>
          <cell r="D3492" t="str">
            <v>ABS PLT ECO 80 V SLIM</v>
          </cell>
          <cell r="E3492" t="str">
            <v>ABS PLT ECO 80 V SLIM</v>
          </cell>
          <cell r="F3492">
            <v>26.985966666666666</v>
          </cell>
          <cell r="G3492">
            <v>46.26</v>
          </cell>
          <cell r="H3492">
            <v>36.79904545454545</v>
          </cell>
          <cell r="I3492">
            <v>38.097835294117644</v>
          </cell>
          <cell r="J3492">
            <v>0</v>
          </cell>
          <cell r="K3492">
            <v>3238.3159999999998</v>
          </cell>
          <cell r="L3492">
            <v>3238.2</v>
          </cell>
          <cell r="M3492">
            <v>3238.3159999999998</v>
          </cell>
          <cell r="N3492">
            <v>0</v>
          </cell>
          <cell r="O3492">
            <v>0</v>
          </cell>
        </row>
        <row r="3493">
          <cell r="B3493" t="str">
            <v>3700194</v>
          </cell>
          <cell r="C3493" t="str">
            <v>ABS PLT PLUS PW 50 V</v>
          </cell>
          <cell r="D3493" t="str">
            <v>ABS PLT PLUS PW 50 V</v>
          </cell>
          <cell r="E3493" t="str">
            <v>ABS PLT PLUS PW 50 V</v>
          </cell>
          <cell r="F3493">
            <v>36.201416666666667</v>
          </cell>
          <cell r="G3493">
            <v>62.06</v>
          </cell>
          <cell r="H3493">
            <v>49.365568181818183</v>
          </cell>
          <cell r="I3493">
            <v>51.107882352941175</v>
          </cell>
          <cell r="J3493">
            <v>0</v>
          </cell>
          <cell r="K3493">
            <v>4344.17</v>
          </cell>
          <cell r="L3493">
            <v>4344.2</v>
          </cell>
          <cell r="M3493">
            <v>4344.17</v>
          </cell>
          <cell r="N3493">
            <v>0</v>
          </cell>
          <cell r="O3493">
            <v>0</v>
          </cell>
        </row>
        <row r="3494">
          <cell r="B3494" t="str">
            <v>3700206</v>
          </cell>
          <cell r="C3494" t="str">
            <v>PRO R 50 V водонагреватель</v>
          </cell>
          <cell r="D3494" t="str">
            <v>PRO R 50 V водонагреватель</v>
          </cell>
          <cell r="E3494" t="str">
            <v>PRO R 50 V</v>
          </cell>
          <cell r="F3494">
            <v>26.791698916666668</v>
          </cell>
          <cell r="G3494">
            <v>45.93</v>
          </cell>
          <cell r="H3494">
            <v>34.098839886363642</v>
          </cell>
          <cell r="I3494">
            <v>26.426904235294113</v>
          </cell>
          <cell r="J3494">
            <v>31.696609367088612</v>
          </cell>
          <cell r="K3494">
            <v>3215.00387</v>
          </cell>
          <cell r="L3494">
            <v>3215.1</v>
          </cell>
          <cell r="M3494">
            <v>3000.6979100000003</v>
          </cell>
          <cell r="N3494">
            <v>0</v>
          </cell>
          <cell r="O3494">
            <v>0</v>
          </cell>
        </row>
        <row r="3495">
          <cell r="B3495" t="str">
            <v>3700207</v>
          </cell>
          <cell r="C3495" t="str">
            <v>PRO R 80 V водонагреватель</v>
          </cell>
          <cell r="D3495" t="str">
            <v>PRO R 80 V водонагреватель</v>
          </cell>
          <cell r="E3495" t="str">
            <v>PRO R 80 V</v>
          </cell>
          <cell r="F3495">
            <v>30.53870791666667</v>
          </cell>
          <cell r="G3495">
            <v>52.35</v>
          </cell>
          <cell r="H3495">
            <v>38.656031022727269</v>
          </cell>
          <cell r="I3495">
            <v>29.35630905882353</v>
          </cell>
          <cell r="J3495">
            <v>35.248861518987347</v>
          </cell>
          <cell r="K3495">
            <v>3664.6449500000003</v>
          </cell>
          <cell r="L3495">
            <v>3664.5</v>
          </cell>
          <cell r="M3495">
            <v>3401.7307299999998</v>
          </cell>
          <cell r="N3495">
            <v>0</v>
          </cell>
          <cell r="O3495">
            <v>0</v>
          </cell>
        </row>
        <row r="3496">
          <cell r="B3496" t="str">
            <v>3700208</v>
          </cell>
          <cell r="C3496" t="str">
            <v>PRO R 100 V водонагреватель</v>
          </cell>
          <cell r="D3496" t="str">
            <v>PRO R 100 V водонагреватель</v>
          </cell>
          <cell r="E3496" t="str">
            <v>PRO R 100 V</v>
          </cell>
          <cell r="F3496">
            <v>33.786718083333334</v>
          </cell>
          <cell r="G3496">
            <v>57.92</v>
          </cell>
          <cell r="H3496">
            <v>42.758940113636363</v>
          </cell>
          <cell r="I3496">
            <v>32.06365141176471</v>
          </cell>
          <cell r="J3496">
            <v>37.994502658227844</v>
          </cell>
          <cell r="K3496">
            <v>4054.4061699999997</v>
          </cell>
          <cell r="L3496">
            <v>4054.4</v>
          </cell>
          <cell r="M3496">
            <v>3762.7867299999998</v>
          </cell>
          <cell r="N3496">
            <v>0</v>
          </cell>
          <cell r="O3496">
            <v>0</v>
          </cell>
        </row>
        <row r="3497">
          <cell r="B3497" t="str">
            <v>3700209</v>
          </cell>
          <cell r="C3497" t="str">
            <v>PRO ECO 40 V SLIM 1,8K PL водонагревател</v>
          </cell>
          <cell r="D3497" t="str">
            <v>PRO ECO 40 V SLIM 1,8K PL водонагреватель</v>
          </cell>
          <cell r="E3497" t="str">
            <v>PRO ECO 40 V SLIM 1,8K PL</v>
          </cell>
          <cell r="F3497">
            <v>16.343409749999999</v>
          </cell>
          <cell r="G3497">
            <v>28.02</v>
          </cell>
          <cell r="H3497">
            <v>22.28646784090909</v>
          </cell>
          <cell r="I3497">
            <v>23.073049058823528</v>
          </cell>
          <cell r="J3497">
            <v>0</v>
          </cell>
          <cell r="K3497">
            <v>1961.2091699999999</v>
          </cell>
          <cell r="L3497">
            <v>1961.3999999999999</v>
          </cell>
          <cell r="M3497">
            <v>1961.2091699999999</v>
          </cell>
          <cell r="N3497">
            <v>0</v>
          </cell>
          <cell r="O3497">
            <v>0</v>
          </cell>
        </row>
        <row r="3498">
          <cell r="B3498" t="str">
            <v>3700210</v>
          </cell>
          <cell r="C3498" t="str">
            <v>PRO ECO 50 V SLIM 1,8K PL водонагревател</v>
          </cell>
          <cell r="D3498" t="str">
            <v>PRO ECO 50 V SLIM 1,8K PL водонагреватель</v>
          </cell>
          <cell r="E3498" t="str">
            <v>PRO ECO 50 V SLIM 1,8K PL</v>
          </cell>
          <cell r="F3498">
            <v>23.989631166666666</v>
          </cell>
          <cell r="G3498">
            <v>41.13</v>
          </cell>
          <cell r="H3498">
            <v>32.713133409090908</v>
          </cell>
          <cell r="I3498">
            <v>33.867714588235295</v>
          </cell>
          <cell r="J3498">
            <v>6.0000126582278476E-2</v>
          </cell>
          <cell r="K3498">
            <v>2878.7557400000001</v>
          </cell>
          <cell r="L3498">
            <v>2879.1000000000004</v>
          </cell>
          <cell r="M3498">
            <v>2878.7557400000001</v>
          </cell>
          <cell r="N3498">
            <v>0</v>
          </cell>
          <cell r="O3498">
            <v>0</v>
          </cell>
        </row>
        <row r="3499">
          <cell r="B3499" t="str">
            <v>3700211</v>
          </cell>
          <cell r="C3499" t="str">
            <v>PRO ECO 65 V SLIM 1,8K PL водонагревател</v>
          </cell>
          <cell r="D3499" t="str">
            <v>PRO ECO 65 V SLIM 1,8K PL водонагреватель</v>
          </cell>
          <cell r="E3499" t="str">
            <v>PRO ECO 65 V SLIM 1,8K PL</v>
          </cell>
          <cell r="F3499">
            <v>25.807211083333335</v>
          </cell>
          <cell r="G3499">
            <v>44.24</v>
          </cell>
          <cell r="H3499">
            <v>35.191651477272728</v>
          </cell>
          <cell r="I3499">
            <v>36.433709764705881</v>
          </cell>
          <cell r="J3499">
            <v>6.0000126582278476E-2</v>
          </cell>
          <cell r="K3499">
            <v>3096.8653300000001</v>
          </cell>
          <cell r="L3499">
            <v>3096.8</v>
          </cell>
          <cell r="M3499">
            <v>3096.8653300000001</v>
          </cell>
          <cell r="N3499">
            <v>0</v>
          </cell>
          <cell r="O3499">
            <v>0</v>
          </cell>
        </row>
        <row r="3500">
          <cell r="B3500" t="str">
            <v>3700212</v>
          </cell>
          <cell r="C3500" t="str">
            <v>PRO ECO 80 V SLIM 1,8K PL водонагревател</v>
          </cell>
          <cell r="D3500" t="str">
            <v>PRO ECO 80 V SLIM 1,8K PL водонагреватель</v>
          </cell>
          <cell r="E3500" t="str">
            <v>PRO ECO 80 V SLIM 1,8K PL</v>
          </cell>
          <cell r="F3500">
            <v>20.372147416666667</v>
          </cell>
          <cell r="G3500">
            <v>34.92</v>
          </cell>
          <cell r="H3500">
            <v>27.780201022727272</v>
          </cell>
          <cell r="I3500">
            <v>28.760678705882352</v>
          </cell>
          <cell r="J3500">
            <v>0</v>
          </cell>
          <cell r="K3500">
            <v>2444.65769</v>
          </cell>
          <cell r="L3500">
            <v>2444.4</v>
          </cell>
          <cell r="M3500">
            <v>2444.65769</v>
          </cell>
          <cell r="N3500">
            <v>0</v>
          </cell>
          <cell r="O3500">
            <v>0</v>
          </cell>
        </row>
        <row r="3501">
          <cell r="B3501" t="str">
            <v>3700213</v>
          </cell>
          <cell r="C3501" t="str">
            <v>PRO ECO 50 H SLIM 1,8K PL</v>
          </cell>
          <cell r="D3501" t="str">
            <v>PRO ECO 50 H SLIM 1,8K PL</v>
          </cell>
          <cell r="E3501" t="str">
            <v>PRO ECO 50 H SLIM 1,8K PL</v>
          </cell>
          <cell r="F3501">
            <v>16.762159499999999</v>
          </cell>
          <cell r="G3501">
            <v>28.74</v>
          </cell>
          <cell r="H3501">
            <v>22.857490227272727</v>
          </cell>
          <cell r="I3501">
            <v>23.664225176470588</v>
          </cell>
          <cell r="J3501">
            <v>0</v>
          </cell>
          <cell r="K3501">
            <v>2011.4591399999999</v>
          </cell>
          <cell r="L3501">
            <v>2011.8</v>
          </cell>
          <cell r="M3501">
            <v>2011.4591399999999</v>
          </cell>
          <cell r="N3501">
            <v>0</v>
          </cell>
          <cell r="O3501">
            <v>0</v>
          </cell>
        </row>
        <row r="3502">
          <cell r="B3502" t="str">
            <v>3700214</v>
          </cell>
          <cell r="C3502" t="str">
            <v>PRO ECO 65 H SLIM 1,8K PL</v>
          </cell>
          <cell r="D3502" t="str">
            <v>PRO ECO 65 H SLIM 1,8K PL</v>
          </cell>
          <cell r="E3502" t="str">
            <v>PRO ECO 65 H SLIM 1,8K PL</v>
          </cell>
          <cell r="F3502">
            <v>18.299983166666667</v>
          </cell>
          <cell r="G3502">
            <v>31.37</v>
          </cell>
          <cell r="H3502">
            <v>24.954522499999999</v>
          </cell>
          <cell r="I3502">
            <v>25.835270352941176</v>
          </cell>
          <cell r="J3502">
            <v>0</v>
          </cell>
          <cell r="K3502">
            <v>2195.9979800000001</v>
          </cell>
          <cell r="L3502">
            <v>2195.9</v>
          </cell>
          <cell r="M3502">
            <v>2195.9979800000001</v>
          </cell>
          <cell r="N3502">
            <v>0</v>
          </cell>
          <cell r="O3502">
            <v>0</v>
          </cell>
        </row>
        <row r="3503">
          <cell r="B3503" t="str">
            <v>3700219</v>
          </cell>
          <cell r="C3503" t="str">
            <v>NTS 50 (PE)</v>
          </cell>
          <cell r="D3503" t="str">
            <v>NTS 50 (PE)</v>
          </cell>
          <cell r="E3503" t="str">
            <v>NTS 50 (PE)</v>
          </cell>
          <cell r="F3503">
            <v>12.880916666666668</v>
          </cell>
          <cell r="G3503">
            <v>22.08</v>
          </cell>
          <cell r="H3503">
            <v>17.564886363636365</v>
          </cell>
          <cell r="I3503">
            <v>18.184823529411766</v>
          </cell>
          <cell r="J3503">
            <v>0</v>
          </cell>
          <cell r="K3503">
            <v>1545.71</v>
          </cell>
          <cell r="L3503">
            <v>1545.6</v>
          </cell>
          <cell r="M3503">
            <v>1545.71</v>
          </cell>
          <cell r="N3503">
            <v>0</v>
          </cell>
          <cell r="O3503">
            <v>0</v>
          </cell>
        </row>
        <row r="3504">
          <cell r="B3504" t="str">
            <v>3700220</v>
          </cell>
          <cell r="C3504" t="str">
            <v>NTS 80 (PE)</v>
          </cell>
          <cell r="D3504" t="str">
            <v>NTS 80 (PE)</v>
          </cell>
          <cell r="E3504" t="str">
            <v>NTS 80 (PE)</v>
          </cell>
          <cell r="F3504">
            <v>14.702208333333335</v>
          </cell>
          <cell r="G3504">
            <v>25.2</v>
          </cell>
          <cell r="H3504">
            <v>20.048465909090911</v>
          </cell>
          <cell r="I3504">
            <v>20.756058823529411</v>
          </cell>
          <cell r="J3504">
            <v>0</v>
          </cell>
          <cell r="K3504">
            <v>1764.2650000000001</v>
          </cell>
          <cell r="L3504">
            <v>1764</v>
          </cell>
          <cell r="M3504">
            <v>1764.2650000000001</v>
          </cell>
          <cell r="N3504">
            <v>0</v>
          </cell>
          <cell r="O3504">
            <v>0</v>
          </cell>
        </row>
        <row r="3505">
          <cell r="B3505" t="str">
            <v>3700222</v>
          </cell>
          <cell r="C3505" t="str">
            <v>PLT ECO 50 V 1,8K PL</v>
          </cell>
          <cell r="D3505" t="str">
            <v>PLT ECO 50 V 1,8K PL</v>
          </cell>
          <cell r="E3505" t="str">
            <v>PLT ECO 50 V 1,8K PL</v>
          </cell>
          <cell r="F3505">
            <v>21.118333333333332</v>
          </cell>
          <cell r="G3505">
            <v>36.200000000000003</v>
          </cell>
          <cell r="H3505">
            <v>28.797727272727272</v>
          </cell>
          <cell r="I3505">
            <v>29.814117647058822</v>
          </cell>
          <cell r="J3505">
            <v>0</v>
          </cell>
          <cell r="K3505">
            <v>2534.1999999999998</v>
          </cell>
          <cell r="L3505">
            <v>2534</v>
          </cell>
          <cell r="M3505">
            <v>2534.1999999999998</v>
          </cell>
          <cell r="N3505">
            <v>0</v>
          </cell>
          <cell r="O3505">
            <v>0</v>
          </cell>
        </row>
        <row r="3506">
          <cell r="B3506" t="str">
            <v>3700223</v>
          </cell>
          <cell r="C3506" t="str">
            <v>PLT ECO 80 V 1,8K PL</v>
          </cell>
          <cell r="D3506" t="str">
            <v>PLT ECO 80 V 1,8K PL</v>
          </cell>
          <cell r="E3506" t="str">
            <v>PLT ECO 80 V 1,8K PL</v>
          </cell>
          <cell r="F3506">
            <v>29.606914249999999</v>
          </cell>
          <cell r="G3506">
            <v>50.75</v>
          </cell>
          <cell r="H3506">
            <v>40.373064886363636</v>
          </cell>
          <cell r="I3506">
            <v>41.797996588235293</v>
          </cell>
          <cell r="J3506">
            <v>0</v>
          </cell>
          <cell r="K3506">
            <v>3552.82971</v>
          </cell>
          <cell r="L3506">
            <v>3552.5</v>
          </cell>
          <cell r="M3506">
            <v>3552.82971</v>
          </cell>
          <cell r="N3506">
            <v>0</v>
          </cell>
          <cell r="O3506">
            <v>0</v>
          </cell>
        </row>
        <row r="3507">
          <cell r="B3507" t="str">
            <v>3700224</v>
          </cell>
          <cell r="C3507" t="str">
            <v>PLT ECO 100 V 1,8K PL</v>
          </cell>
          <cell r="D3507" t="str">
            <v>PLT ECO 100 V 1,8K PL</v>
          </cell>
          <cell r="E3507" t="str">
            <v>PLT ECO 100 V 1,8K PL</v>
          </cell>
          <cell r="F3507">
            <v>28.532052083333333</v>
          </cell>
          <cell r="G3507">
            <v>48.91</v>
          </cell>
          <cell r="H3507">
            <v>38.907343750000003</v>
          </cell>
          <cell r="I3507">
            <v>40.280544117647061</v>
          </cell>
          <cell r="J3507">
            <v>0</v>
          </cell>
          <cell r="K3507">
            <v>3423.8462500000001</v>
          </cell>
          <cell r="L3507">
            <v>3423.7</v>
          </cell>
          <cell r="M3507">
            <v>3423.8462500000001</v>
          </cell>
          <cell r="N3507">
            <v>0</v>
          </cell>
          <cell r="O3507">
            <v>0</v>
          </cell>
        </row>
        <row r="3508">
          <cell r="B3508" t="str">
            <v>3700227</v>
          </cell>
          <cell r="C3508" t="str">
            <v>PRO R 120 V 1,8K PL</v>
          </cell>
          <cell r="D3508" t="str">
            <v>PRO R 120 V 1,8K PL</v>
          </cell>
          <cell r="E3508" t="str">
            <v>PRO R 120 V 1,8K PL</v>
          </cell>
          <cell r="F3508">
            <v>21.515499999999999</v>
          </cell>
          <cell r="G3508">
            <v>36.880000000000003</v>
          </cell>
          <cell r="H3508">
            <v>29.339318181818182</v>
          </cell>
          <cell r="I3508">
            <v>30.374823529411767</v>
          </cell>
          <cell r="J3508">
            <v>0</v>
          </cell>
          <cell r="K3508">
            <v>2581.86</v>
          </cell>
          <cell r="L3508">
            <v>2581.6000000000004</v>
          </cell>
          <cell r="M3508">
            <v>2581.86</v>
          </cell>
          <cell r="N3508">
            <v>0</v>
          </cell>
          <cell r="O3508">
            <v>0</v>
          </cell>
        </row>
        <row r="3509">
          <cell r="B3509" t="str">
            <v>3700228</v>
          </cell>
          <cell r="C3509" t="str">
            <v>PRO ECO 120 V 1,8K PL</v>
          </cell>
          <cell r="D3509" t="str">
            <v>PRO ECO 120 V 1,8K PL</v>
          </cell>
          <cell r="E3509" t="str">
            <v>PRO ECO 120 V 1,8K PL</v>
          </cell>
          <cell r="F3509">
            <v>24.194328583333334</v>
          </cell>
          <cell r="G3509">
            <v>41.48</v>
          </cell>
          <cell r="H3509">
            <v>32.99226625</v>
          </cell>
          <cell r="I3509">
            <v>34.156699176470589</v>
          </cell>
          <cell r="J3509">
            <v>0</v>
          </cell>
          <cell r="K3509">
            <v>2903.31943</v>
          </cell>
          <cell r="L3509">
            <v>2903.6</v>
          </cell>
          <cell r="M3509">
            <v>2903.31943</v>
          </cell>
          <cell r="N3509">
            <v>0</v>
          </cell>
          <cell r="O3509">
            <v>0</v>
          </cell>
        </row>
        <row r="3510">
          <cell r="B3510" t="str">
            <v>3700236</v>
          </cell>
          <cell r="C3510" t="str">
            <v>ABS VLS PW 50</v>
          </cell>
          <cell r="D3510" t="str">
            <v>ABS VLS PW 50</v>
          </cell>
          <cell r="E3510" t="str">
            <v>ABS VLS PW 50</v>
          </cell>
          <cell r="F3510">
            <v>33.923250000000003</v>
          </cell>
          <cell r="G3510">
            <v>58.15</v>
          </cell>
          <cell r="H3510">
            <v>46.258977272727272</v>
          </cell>
          <cell r="I3510">
            <v>47.89164705882353</v>
          </cell>
          <cell r="J3510">
            <v>0</v>
          </cell>
          <cell r="K3510">
            <v>4070.79</v>
          </cell>
          <cell r="L3510">
            <v>4070.5</v>
          </cell>
          <cell r="M3510">
            <v>4070.79</v>
          </cell>
          <cell r="N3510">
            <v>0</v>
          </cell>
          <cell r="O3510">
            <v>0</v>
          </cell>
        </row>
        <row r="3511">
          <cell r="B3511" t="str">
            <v>3700237</v>
          </cell>
          <cell r="C3511" t="str">
            <v>ABS VLS PW 80</v>
          </cell>
          <cell r="D3511" t="str">
            <v>ABS VLS PW 80</v>
          </cell>
          <cell r="E3511" t="str">
            <v>ABS VLS PW 80</v>
          </cell>
          <cell r="F3511">
            <v>37.228166666666667</v>
          </cell>
          <cell r="G3511">
            <v>63.82</v>
          </cell>
          <cell r="H3511">
            <v>50.765681818181818</v>
          </cell>
          <cell r="I3511">
            <v>52.557411764705883</v>
          </cell>
          <cell r="J3511">
            <v>0</v>
          </cell>
          <cell r="K3511">
            <v>4467.38</v>
          </cell>
          <cell r="L3511">
            <v>4467.3999999999996</v>
          </cell>
          <cell r="M3511">
            <v>4467.38</v>
          </cell>
          <cell r="N3511">
            <v>0</v>
          </cell>
          <cell r="O3511">
            <v>0</v>
          </cell>
        </row>
        <row r="3512">
          <cell r="B3512" t="str">
            <v>3700238</v>
          </cell>
          <cell r="C3512" t="str">
            <v>ABS VLS PW 100 водонагреватель</v>
          </cell>
          <cell r="D3512" t="str">
            <v>ABS VLS PW 100</v>
          </cell>
          <cell r="E3512" t="str">
            <v>ABS VLS PW 100</v>
          </cell>
          <cell r="F3512">
            <v>39.258416666666669</v>
          </cell>
          <cell r="G3512">
            <v>67.3</v>
          </cell>
          <cell r="H3512">
            <v>53.53420454545455</v>
          </cell>
          <cell r="I3512">
            <v>55.423647058823533</v>
          </cell>
          <cell r="J3512">
            <v>59.633037974683546</v>
          </cell>
          <cell r="K3512">
            <v>4711.01</v>
          </cell>
          <cell r="L3512">
            <v>4711</v>
          </cell>
          <cell r="M3512">
            <v>4711.01</v>
          </cell>
          <cell r="N3512">
            <v>0</v>
          </cell>
          <cell r="O3512">
            <v>0</v>
          </cell>
        </row>
        <row r="3513">
          <cell r="B3513" t="str">
            <v>3700239</v>
          </cell>
          <cell r="C3513" t="str">
            <v>ABS VLS PREMIUM PW 30</v>
          </cell>
          <cell r="D3513" t="str">
            <v>ABS VLS PREMIUM PW 30</v>
          </cell>
          <cell r="E3513" t="str">
            <v>ABS VLS PREMIUM PW 30</v>
          </cell>
          <cell r="F3513">
            <v>38.549499999999995</v>
          </cell>
          <cell r="G3513">
            <v>66.08</v>
          </cell>
          <cell r="H3513">
            <v>52.567499999999995</v>
          </cell>
          <cell r="I3513">
            <v>54.422823529411758</v>
          </cell>
          <cell r="J3513">
            <v>0</v>
          </cell>
          <cell r="K3513">
            <v>4625.9399999999996</v>
          </cell>
          <cell r="L3513">
            <v>4625.5999999999995</v>
          </cell>
          <cell r="M3513">
            <v>4625.9399999999996</v>
          </cell>
          <cell r="N3513">
            <v>0</v>
          </cell>
          <cell r="O3513">
            <v>0</v>
          </cell>
        </row>
        <row r="3514">
          <cell r="B3514" t="str">
            <v>3700240</v>
          </cell>
          <cell r="C3514" t="str">
            <v>ABS VLS PREMIUM PW 50</v>
          </cell>
          <cell r="D3514" t="str">
            <v>ABS VLS PREMIUM PW 50</v>
          </cell>
          <cell r="E3514" t="str">
            <v>ABS VLS PREMIUM PW 50</v>
          </cell>
          <cell r="F3514">
            <v>44.356333333333332</v>
          </cell>
          <cell r="G3514">
            <v>76.040000000000006</v>
          </cell>
          <cell r="H3514">
            <v>60.485909090909097</v>
          </cell>
          <cell r="I3514">
            <v>62.620705882352944</v>
          </cell>
          <cell r="J3514">
            <v>0</v>
          </cell>
          <cell r="K3514">
            <v>5322.76</v>
          </cell>
          <cell r="L3514">
            <v>5322.8</v>
          </cell>
          <cell r="M3514">
            <v>5322.76</v>
          </cell>
          <cell r="N3514">
            <v>0</v>
          </cell>
          <cell r="O3514">
            <v>0</v>
          </cell>
        </row>
        <row r="3515">
          <cell r="B3515" t="str">
            <v>3700241</v>
          </cell>
          <cell r="C3515" t="str">
            <v>ABS VLS PREMIUM PW 80</v>
          </cell>
          <cell r="D3515" t="str">
            <v>ABS VLS PREMIUM PW 80</v>
          </cell>
          <cell r="E3515" t="str">
            <v>ABS VLS PREMIUM PW 80</v>
          </cell>
          <cell r="F3515">
            <v>48.648249999999997</v>
          </cell>
          <cell r="G3515">
            <v>83.4</v>
          </cell>
          <cell r="H3515">
            <v>66.338522727272732</v>
          </cell>
          <cell r="I3515">
            <v>68.679882352941178</v>
          </cell>
          <cell r="J3515">
            <v>0</v>
          </cell>
          <cell r="K3515">
            <v>5837.79</v>
          </cell>
          <cell r="L3515">
            <v>5838</v>
          </cell>
          <cell r="M3515">
            <v>5837.79</v>
          </cell>
          <cell r="N3515">
            <v>0</v>
          </cell>
          <cell r="O3515">
            <v>0</v>
          </cell>
        </row>
        <row r="3516">
          <cell r="B3516" t="str">
            <v>3700242</v>
          </cell>
          <cell r="C3516" t="str">
            <v>ABS VLS PREMIUM PW 100</v>
          </cell>
          <cell r="D3516" t="str">
            <v>ABS VLS PREMIUM PW 100</v>
          </cell>
          <cell r="E3516" t="str">
            <v>ABS VLS PREMIUM PW 100</v>
          </cell>
          <cell r="F3516">
            <v>61.350249999999996</v>
          </cell>
          <cell r="G3516">
            <v>105.17</v>
          </cell>
          <cell r="H3516">
            <v>83.659431818181815</v>
          </cell>
          <cell r="I3516">
            <v>86.612117647058824</v>
          </cell>
          <cell r="J3516">
            <v>0</v>
          </cell>
          <cell r="K3516">
            <v>7362.03</v>
          </cell>
          <cell r="L3516">
            <v>7361.9000000000005</v>
          </cell>
          <cell r="M3516">
            <v>7362.03</v>
          </cell>
          <cell r="N3516">
            <v>0</v>
          </cell>
          <cell r="O3516">
            <v>0</v>
          </cell>
        </row>
        <row r="3517">
          <cell r="B3517" t="str">
            <v>3700243</v>
          </cell>
          <cell r="C3517" t="str">
            <v>ABS PRO R 120 V водонагреватель</v>
          </cell>
          <cell r="D3517" t="str">
            <v>ABS PRO R 120 V водонагреватель</v>
          </cell>
          <cell r="E3517" t="str">
            <v>ABS PRO R 120 V</v>
          </cell>
          <cell r="F3517">
            <v>30.408911666666665</v>
          </cell>
          <cell r="G3517">
            <v>52.13</v>
          </cell>
          <cell r="H3517">
            <v>41.466697727272724</v>
          </cell>
          <cell r="I3517">
            <v>42.930228235294116</v>
          </cell>
          <cell r="J3517">
            <v>46.190751898734177</v>
          </cell>
          <cell r="K3517">
            <v>3649.0693999999999</v>
          </cell>
          <cell r="L3517">
            <v>3649.1000000000004</v>
          </cell>
          <cell r="M3517">
            <v>3649.0693999999999</v>
          </cell>
          <cell r="N3517">
            <v>0</v>
          </cell>
          <cell r="O3517">
            <v>0</v>
          </cell>
        </row>
        <row r="3518">
          <cell r="B3518" t="str">
            <v>3700244</v>
          </cell>
          <cell r="C3518" t="str">
            <v>ABS PRO R 150 V водонагреватель</v>
          </cell>
          <cell r="D3518" t="str">
            <v>ABS PRO R 150 V водонагреватель</v>
          </cell>
          <cell r="E3518" t="str">
            <v>ABS PRO R 150 V</v>
          </cell>
          <cell r="F3518">
            <v>32.980183916666668</v>
          </cell>
          <cell r="G3518">
            <v>56.54</v>
          </cell>
          <cell r="H3518">
            <v>44.972978068181817</v>
          </cell>
          <cell r="I3518">
            <v>46.560259647058821</v>
          </cell>
          <cell r="J3518">
            <v>50.096481898734176</v>
          </cell>
          <cell r="K3518">
            <v>3957.6220699999999</v>
          </cell>
          <cell r="L3518">
            <v>3957.7999999999997</v>
          </cell>
          <cell r="M3518">
            <v>3957.6220699999999</v>
          </cell>
          <cell r="N3518">
            <v>0</v>
          </cell>
          <cell r="O3518">
            <v>0</v>
          </cell>
        </row>
        <row r="3519">
          <cell r="B3519" t="str">
            <v>3700245</v>
          </cell>
          <cell r="C3519" t="str">
            <v>ABS PRO R 80 H</v>
          </cell>
          <cell r="D3519" t="str">
            <v>ABS PRO R 80 H</v>
          </cell>
          <cell r="E3519" t="str">
            <v>ABS PRO R 80 H</v>
          </cell>
          <cell r="F3519">
            <v>17.769333333333336</v>
          </cell>
          <cell r="G3519">
            <v>30.46</v>
          </cell>
          <cell r="H3519">
            <v>24.230909090909094</v>
          </cell>
          <cell r="I3519">
            <v>25.086117647058824</v>
          </cell>
          <cell r="J3519">
            <v>0</v>
          </cell>
          <cell r="K3519">
            <v>2132.3200000000002</v>
          </cell>
          <cell r="L3519">
            <v>2132.2000000000003</v>
          </cell>
          <cell r="M3519">
            <v>2132.3200000000002</v>
          </cell>
          <cell r="N3519">
            <v>0</v>
          </cell>
          <cell r="O3519">
            <v>0</v>
          </cell>
        </row>
        <row r="3520">
          <cell r="B3520" t="str">
            <v>3700246</v>
          </cell>
          <cell r="C3520" t="str">
            <v>ABS PRO R 100 H</v>
          </cell>
          <cell r="D3520" t="str">
            <v>ABS PRO R 100 H</v>
          </cell>
          <cell r="E3520" t="str">
            <v>ABS PRO R 100 H</v>
          </cell>
          <cell r="F3520">
            <v>23.173416666666665</v>
          </cell>
          <cell r="G3520">
            <v>39.729999999999997</v>
          </cell>
          <cell r="H3520">
            <v>31.600113636363634</v>
          </cell>
          <cell r="I3520">
            <v>32.715411764705884</v>
          </cell>
          <cell r="J3520">
            <v>0</v>
          </cell>
          <cell r="K3520">
            <v>2780.81</v>
          </cell>
          <cell r="L3520">
            <v>2781.1</v>
          </cell>
          <cell r="M3520">
            <v>2780.81</v>
          </cell>
          <cell r="N3520">
            <v>0</v>
          </cell>
          <cell r="O3520">
            <v>0</v>
          </cell>
        </row>
        <row r="3521">
          <cell r="B3521" t="str">
            <v>3700248</v>
          </cell>
          <cell r="C3521" t="str">
            <v>ABS PRO R 50 V SLIM водонагреватель</v>
          </cell>
          <cell r="D3521" t="str">
            <v>ABS PRO R 50 V SLIM водонагреватель</v>
          </cell>
          <cell r="E3521" t="str">
            <v>ABS PRO R 50 V SLIM</v>
          </cell>
          <cell r="F3521">
            <v>23.273718916666667</v>
          </cell>
          <cell r="G3521">
            <v>39.9</v>
          </cell>
          <cell r="H3521">
            <v>31.736889431818181</v>
          </cell>
          <cell r="I3521">
            <v>32.857014941176473</v>
          </cell>
          <cell r="J3521">
            <v>35.352484430379747</v>
          </cell>
          <cell r="K3521">
            <v>2792.84627</v>
          </cell>
          <cell r="L3521">
            <v>2793</v>
          </cell>
          <cell r="M3521">
            <v>2792.84627</v>
          </cell>
          <cell r="N3521">
            <v>0</v>
          </cell>
          <cell r="O3521">
            <v>0</v>
          </cell>
        </row>
        <row r="3522">
          <cell r="B3522" t="str">
            <v>3700249</v>
          </cell>
          <cell r="C3522" t="str">
            <v>ABS PRO R 65 V SLIM водонагреватель</v>
          </cell>
          <cell r="D3522" t="str">
            <v>ABS PRO R 65 V SLIM водонагреватель</v>
          </cell>
          <cell r="E3522" t="str">
            <v>ABS PRO R 65 V SLIM</v>
          </cell>
          <cell r="F3522">
            <v>25.609500000000001</v>
          </cell>
          <cell r="G3522">
            <v>43.9</v>
          </cell>
          <cell r="H3522">
            <v>34.922045454545454</v>
          </cell>
          <cell r="I3522">
            <v>36.154588235294113</v>
          </cell>
          <cell r="J3522">
            <v>38.349347215189873</v>
          </cell>
          <cell r="K3522">
            <v>3073.14</v>
          </cell>
          <cell r="L3522">
            <v>3073</v>
          </cell>
          <cell r="M3522">
            <v>3073.14</v>
          </cell>
          <cell r="N3522">
            <v>0</v>
          </cell>
          <cell r="O3522">
            <v>0</v>
          </cell>
        </row>
        <row r="3523">
          <cell r="B3523" t="str">
            <v>3700250</v>
          </cell>
          <cell r="C3523" t="str">
            <v>ABS PRO R 80 V SLIM водонагреватель</v>
          </cell>
          <cell r="D3523" t="str">
            <v>ABS PRO R 80 V SLIM водонагреватель</v>
          </cell>
          <cell r="E3523" t="str">
            <v>ABS PRO R 80 V SLIM</v>
          </cell>
          <cell r="F3523">
            <v>27.495291666666667</v>
          </cell>
          <cell r="G3523">
            <v>47.13</v>
          </cell>
          <cell r="H3523">
            <v>37.493579545454544</v>
          </cell>
          <cell r="I3523">
            <v>38.816823529411764</v>
          </cell>
          <cell r="J3523">
            <v>41.196005949367091</v>
          </cell>
          <cell r="K3523">
            <v>3299.4349999999999</v>
          </cell>
          <cell r="L3523">
            <v>3299.1000000000004</v>
          </cell>
          <cell r="M3523">
            <v>3299.4349999999999</v>
          </cell>
          <cell r="N3523">
            <v>0</v>
          </cell>
          <cell r="O3523">
            <v>0</v>
          </cell>
        </row>
        <row r="3524">
          <cell r="B3524" t="str">
            <v>3700251</v>
          </cell>
          <cell r="C3524" t="str">
            <v>ABS PRO R 50 H SLIM</v>
          </cell>
          <cell r="D3524" t="str">
            <v>ABS PRO R 50 H SLIM</v>
          </cell>
          <cell r="E3524" t="str">
            <v>ABS PRO R 50 H SLIM</v>
          </cell>
          <cell r="F3524">
            <v>17.582428583333336</v>
          </cell>
          <cell r="G3524">
            <v>30.14</v>
          </cell>
          <cell r="H3524">
            <v>23.976038977272729</v>
          </cell>
          <cell r="I3524">
            <v>24.822252117647061</v>
          </cell>
          <cell r="J3524">
            <v>0</v>
          </cell>
          <cell r="K3524">
            <v>2109.8914300000001</v>
          </cell>
          <cell r="L3524">
            <v>2109.8000000000002</v>
          </cell>
          <cell r="M3524">
            <v>2109.8914300000001</v>
          </cell>
          <cell r="N3524">
            <v>0</v>
          </cell>
          <cell r="O3524">
            <v>0</v>
          </cell>
        </row>
        <row r="3525">
          <cell r="B3525" t="str">
            <v>3700252</v>
          </cell>
          <cell r="C3525" t="str">
            <v>PRO R 50 V 1,8K PL водонагреватель</v>
          </cell>
          <cell r="D3525" t="str">
            <v>PRO R 50 V 1,8K PL водонагреватель</v>
          </cell>
          <cell r="E3525" t="str">
            <v>PRO R 50 V 1,8K PL</v>
          </cell>
          <cell r="F3525">
            <v>21.790852916666669</v>
          </cell>
          <cell r="G3525">
            <v>37.36</v>
          </cell>
          <cell r="H3525">
            <v>29.714799431818186</v>
          </cell>
          <cell r="I3525">
            <v>30.763557058823533</v>
          </cell>
          <cell r="J3525">
            <v>33.01425860759494</v>
          </cell>
          <cell r="K3525">
            <v>2614.9023500000003</v>
          </cell>
          <cell r="L3525">
            <v>2615.1999999999998</v>
          </cell>
          <cell r="M3525">
            <v>2614.9023500000003</v>
          </cell>
          <cell r="N3525">
            <v>0</v>
          </cell>
          <cell r="O3525">
            <v>0</v>
          </cell>
        </row>
        <row r="3526">
          <cell r="B3526" t="str">
            <v>3700253</v>
          </cell>
          <cell r="C3526" t="str">
            <v>PRO R 80 V 1,8K PL водонагреватель</v>
          </cell>
          <cell r="D3526" t="str">
            <v>PRO R 80 V 1,8K PL водонагреватель</v>
          </cell>
          <cell r="E3526" t="str">
            <v>PRO R 80 V 1,8K PL</v>
          </cell>
          <cell r="F3526">
            <v>23.989750000000001</v>
          </cell>
          <cell r="G3526">
            <v>41.13</v>
          </cell>
          <cell r="H3526">
            <v>32.713295454545452</v>
          </cell>
          <cell r="I3526">
            <v>33.867882352941173</v>
          </cell>
          <cell r="J3526">
            <v>36.561932025316452</v>
          </cell>
          <cell r="K3526">
            <v>2878.77</v>
          </cell>
          <cell r="L3526">
            <v>2879.1000000000004</v>
          </cell>
          <cell r="M3526">
            <v>2878.77</v>
          </cell>
          <cell r="N3526">
            <v>0</v>
          </cell>
          <cell r="O3526">
            <v>0</v>
          </cell>
        </row>
        <row r="3527">
          <cell r="B3527" t="str">
            <v>3700254</v>
          </cell>
          <cell r="C3527" t="str">
            <v>PRO R 100 V 1,8K PL водонагреватель</v>
          </cell>
          <cell r="D3527" t="str">
            <v>PRO R 100 V 1,8K PL водонагреватель</v>
          </cell>
          <cell r="E3527" t="str">
            <v>PRO R 100 V 1,8K PL</v>
          </cell>
          <cell r="F3527">
            <v>25.891108166666665</v>
          </cell>
          <cell r="G3527">
            <v>44.38</v>
          </cell>
          <cell r="H3527">
            <v>35.306056590909094</v>
          </cell>
          <cell r="I3527">
            <v>36.552152705882357</v>
          </cell>
          <cell r="J3527">
            <v>39.276201898734179</v>
          </cell>
          <cell r="K3527">
            <v>3106.93298</v>
          </cell>
          <cell r="L3527">
            <v>3106.6000000000004</v>
          </cell>
          <cell r="M3527">
            <v>3106.93298</v>
          </cell>
          <cell r="N3527">
            <v>0</v>
          </cell>
          <cell r="O3527">
            <v>0</v>
          </cell>
        </row>
        <row r="3528">
          <cell r="B3528" t="str">
            <v>3700255</v>
          </cell>
          <cell r="C3528" t="str">
            <v>PRO R 80 H 1,8K PL водонагреватель</v>
          </cell>
          <cell r="D3528" t="str">
            <v>PRO R 80 H 1,8K PL водонагреватель</v>
          </cell>
          <cell r="E3528" t="str">
            <v>PRO R 80 H 1,8K PL</v>
          </cell>
          <cell r="F3528">
            <v>24.605530833333333</v>
          </cell>
          <cell r="G3528">
            <v>42.18</v>
          </cell>
          <cell r="H3528">
            <v>33.552996590909089</v>
          </cell>
          <cell r="I3528">
            <v>34.737220000000001</v>
          </cell>
          <cell r="J3528">
            <v>37.37548987341772</v>
          </cell>
          <cell r="K3528">
            <v>2952.6637000000001</v>
          </cell>
          <cell r="L3528">
            <v>2952.6</v>
          </cell>
          <cell r="M3528">
            <v>2952.6637000000001</v>
          </cell>
          <cell r="N3528">
            <v>0</v>
          </cell>
          <cell r="O3528">
            <v>0</v>
          </cell>
        </row>
        <row r="3529">
          <cell r="B3529" t="str">
            <v>3700256</v>
          </cell>
          <cell r="C3529" t="str">
            <v>PRO R 100 H 1,8K PL водонагреватель</v>
          </cell>
          <cell r="D3529" t="str">
            <v>PRO R 100 H 1,8K PL водонагреватель</v>
          </cell>
          <cell r="E3529" t="str">
            <v>PRO R 100 H 1,8K PL</v>
          </cell>
          <cell r="F3529">
            <v>23.554920499999998</v>
          </cell>
          <cell r="G3529">
            <v>40.380000000000003</v>
          </cell>
          <cell r="H3529">
            <v>32.120346136363636</v>
          </cell>
          <cell r="I3529">
            <v>33.254005411764702</v>
          </cell>
          <cell r="J3529">
            <v>0</v>
          </cell>
          <cell r="K3529">
            <v>2826.5904599999999</v>
          </cell>
          <cell r="L3529">
            <v>2826.6000000000004</v>
          </cell>
          <cell r="M3529">
            <v>2826.5904599999999</v>
          </cell>
          <cell r="N3529">
            <v>0</v>
          </cell>
          <cell r="O3529">
            <v>0</v>
          </cell>
        </row>
        <row r="3530">
          <cell r="B3530" t="str">
            <v>3700257</v>
          </cell>
          <cell r="C3530" t="str">
            <v>PRO R 150 V 1,8K PL</v>
          </cell>
          <cell r="D3530" t="str">
            <v>PRO R 150 V 1,8K PL водонагреватель</v>
          </cell>
          <cell r="E3530" t="str">
            <v>PRO R 150 V 1,8K PL</v>
          </cell>
          <cell r="F3530">
            <v>21.962628750000004</v>
          </cell>
          <cell r="G3530">
            <v>37.65</v>
          </cell>
          <cell r="H3530">
            <v>29.949039204545457</v>
          </cell>
          <cell r="I3530">
            <v>31.006064117647064</v>
          </cell>
          <cell r="J3530">
            <v>33.360955063291144</v>
          </cell>
          <cell r="K3530">
            <v>2635.5154500000003</v>
          </cell>
          <cell r="L3530">
            <v>2635.5</v>
          </cell>
          <cell r="M3530">
            <v>2635.5154500000003</v>
          </cell>
          <cell r="N3530">
            <v>0</v>
          </cell>
          <cell r="O3530">
            <v>0</v>
          </cell>
        </row>
        <row r="3531">
          <cell r="B3531" t="str">
            <v>3700259</v>
          </cell>
          <cell r="C3531" t="str">
            <v>NTS 50 (SU)</v>
          </cell>
          <cell r="D3531" t="str">
            <v>NTS 50 (SU)</v>
          </cell>
          <cell r="E3531" t="str">
            <v>NTS 50 (SU)</v>
          </cell>
          <cell r="F3531">
            <v>12.958083333333333</v>
          </cell>
          <cell r="G3531">
            <v>22.21</v>
          </cell>
          <cell r="H3531">
            <v>17.670113636363638</v>
          </cell>
          <cell r="I3531">
            <v>18.293764705882353</v>
          </cell>
          <cell r="J3531">
            <v>0</v>
          </cell>
          <cell r="K3531">
            <v>1554.97</v>
          </cell>
          <cell r="L3531">
            <v>1554.7</v>
          </cell>
          <cell r="M3531">
            <v>1554.97</v>
          </cell>
          <cell r="N3531">
            <v>0</v>
          </cell>
          <cell r="O3531">
            <v>0</v>
          </cell>
        </row>
        <row r="3532">
          <cell r="B3532" t="str">
            <v>3700260</v>
          </cell>
          <cell r="C3532" t="str">
            <v>NTS 80 (SU)</v>
          </cell>
          <cell r="D3532" t="str">
            <v>NTS 80 (SU)</v>
          </cell>
          <cell r="E3532" t="str">
            <v>NTS 80 (SU)</v>
          </cell>
          <cell r="F3532">
            <v>14.346083333333333</v>
          </cell>
          <cell r="G3532">
            <v>24.59</v>
          </cell>
          <cell r="H3532">
            <v>19.562840909090909</v>
          </cell>
          <cell r="I3532">
            <v>20.253294117647059</v>
          </cell>
          <cell r="J3532">
            <v>0</v>
          </cell>
          <cell r="K3532">
            <v>1721.53</v>
          </cell>
          <cell r="L3532">
            <v>1721.3</v>
          </cell>
          <cell r="M3532">
            <v>1721.53</v>
          </cell>
          <cell r="N3532">
            <v>0</v>
          </cell>
          <cell r="O3532">
            <v>0</v>
          </cell>
        </row>
        <row r="3533">
          <cell r="B3533" t="str">
            <v>3700261</v>
          </cell>
          <cell r="C3533" t="str">
            <v>NTS 100 (SU)</v>
          </cell>
          <cell r="D3533" t="str">
            <v>NTS 100 (SU)</v>
          </cell>
          <cell r="E3533" t="str">
            <v>NTS 100 (SU)</v>
          </cell>
          <cell r="F3533">
            <v>15.038166666666665</v>
          </cell>
          <cell r="G3533">
            <v>25.78</v>
          </cell>
          <cell r="H3533">
            <v>20.506590909090907</v>
          </cell>
          <cell r="I3533">
            <v>21.23035294117647</v>
          </cell>
          <cell r="J3533">
            <v>0</v>
          </cell>
          <cell r="K3533">
            <v>1804.58</v>
          </cell>
          <cell r="L3533">
            <v>1804.6000000000001</v>
          </cell>
          <cell r="M3533">
            <v>1804.58</v>
          </cell>
          <cell r="N3533">
            <v>0</v>
          </cell>
          <cell r="O3533">
            <v>0</v>
          </cell>
        </row>
        <row r="3534">
          <cell r="B3534" t="str">
            <v>3700262</v>
          </cell>
          <cell r="C3534" t="str">
            <v>ABS BLU R 50 V водонагреватель</v>
          </cell>
          <cell r="D3534" t="str">
            <v>ABS BLU R 50 V водонагреватель</v>
          </cell>
          <cell r="E3534" t="str">
            <v>ABS BLU R 50 V</v>
          </cell>
          <cell r="F3534">
            <v>22.09525</v>
          </cell>
          <cell r="G3534">
            <v>37.880000000000003</v>
          </cell>
          <cell r="H3534">
            <v>30.129886363636363</v>
          </cell>
          <cell r="I3534">
            <v>31.193294117647056</v>
          </cell>
          <cell r="J3534">
            <v>34.118201518987341</v>
          </cell>
          <cell r="K3534">
            <v>2651.43</v>
          </cell>
          <cell r="L3534">
            <v>2651.6000000000004</v>
          </cell>
          <cell r="M3534">
            <v>2651.43</v>
          </cell>
          <cell r="N3534">
            <v>0</v>
          </cell>
          <cell r="O3534">
            <v>0</v>
          </cell>
        </row>
        <row r="3535">
          <cell r="B3535" t="str">
            <v>3700263</v>
          </cell>
          <cell r="C3535" t="str">
            <v>ABS BLU R 80 V водонагреватель</v>
          </cell>
          <cell r="D3535" t="str">
            <v>ABS BLU R 80 V водонагреватель</v>
          </cell>
          <cell r="E3535" t="str">
            <v>ABS BLU R 80 V</v>
          </cell>
          <cell r="F3535">
            <v>22.433354166666668</v>
          </cell>
          <cell r="G3535">
            <v>38.46</v>
          </cell>
          <cell r="H3535">
            <v>30.590937499999999</v>
          </cell>
          <cell r="I3535">
            <v>31.670617647058823</v>
          </cell>
          <cell r="J3535">
            <v>37.774753164556962</v>
          </cell>
          <cell r="K3535">
            <v>2692.0025000000001</v>
          </cell>
          <cell r="L3535">
            <v>2692.2000000000003</v>
          </cell>
          <cell r="M3535">
            <v>2692.0025000000001</v>
          </cell>
          <cell r="N3535">
            <v>0</v>
          </cell>
          <cell r="O3535">
            <v>0</v>
          </cell>
        </row>
        <row r="3536">
          <cell r="B3536" t="str">
            <v>3700264</v>
          </cell>
          <cell r="C3536" t="str">
            <v>ABS BLU R 100 V водонагреватель</v>
          </cell>
          <cell r="D3536" t="str">
            <v>ABS BLU R 100 V водонагреватель</v>
          </cell>
          <cell r="E3536" t="str">
            <v>ABS BLU R 100 V</v>
          </cell>
          <cell r="F3536">
            <v>26.663098833333333</v>
          </cell>
          <cell r="G3536">
            <v>45.71</v>
          </cell>
          <cell r="H3536">
            <v>36.358771136363636</v>
          </cell>
          <cell r="I3536">
            <v>37.642021882352942</v>
          </cell>
          <cell r="J3536">
            <v>40.500909620253168</v>
          </cell>
          <cell r="K3536">
            <v>3199.57186</v>
          </cell>
          <cell r="L3536">
            <v>3199.7000000000003</v>
          </cell>
          <cell r="M3536">
            <v>3199.57186</v>
          </cell>
          <cell r="N3536">
            <v>0</v>
          </cell>
          <cell r="O3536">
            <v>0</v>
          </cell>
        </row>
        <row r="3537">
          <cell r="B3537" t="str">
            <v>3700265</v>
          </cell>
          <cell r="C3537" t="str">
            <v>ABS BLU R 80 H</v>
          </cell>
          <cell r="D3537" t="str">
            <v>ABS BLU R 80 H</v>
          </cell>
          <cell r="E3537" t="str">
            <v>ABS BLU R 80 H</v>
          </cell>
          <cell r="F3537">
            <v>15.78735</v>
          </cell>
          <cell r="G3537">
            <v>27.06</v>
          </cell>
          <cell r="H3537">
            <v>21.528204545454546</v>
          </cell>
          <cell r="I3537">
            <v>22.288023529411763</v>
          </cell>
          <cell r="J3537">
            <v>0</v>
          </cell>
          <cell r="K3537">
            <v>1894.482</v>
          </cell>
          <cell r="L3537">
            <v>1894.1999999999998</v>
          </cell>
          <cell r="M3537">
            <v>1894.482</v>
          </cell>
          <cell r="N3537">
            <v>0</v>
          </cell>
          <cell r="O3537">
            <v>0</v>
          </cell>
        </row>
        <row r="3538">
          <cell r="B3538" t="str">
            <v>3700266</v>
          </cell>
          <cell r="C3538" t="str">
            <v>ABS BLU R 100 H</v>
          </cell>
          <cell r="D3538" t="str">
            <v>ABS BLU R 100 H</v>
          </cell>
          <cell r="E3538" t="str">
            <v>ABS BLU R 100 H</v>
          </cell>
          <cell r="F3538">
            <v>22.318083333333334</v>
          </cell>
          <cell r="G3538">
            <v>38.26</v>
          </cell>
          <cell r="H3538">
            <v>30.43375</v>
          </cell>
          <cell r="I3538">
            <v>31.507882352941177</v>
          </cell>
          <cell r="J3538">
            <v>0</v>
          </cell>
          <cell r="K3538">
            <v>2678.17</v>
          </cell>
          <cell r="L3538">
            <v>2678.2</v>
          </cell>
          <cell r="M3538">
            <v>2678.17</v>
          </cell>
          <cell r="N3538">
            <v>0</v>
          </cell>
          <cell r="O3538">
            <v>0</v>
          </cell>
        </row>
        <row r="3539">
          <cell r="B3539" t="str">
            <v>3700267</v>
          </cell>
          <cell r="C3539" t="str">
            <v>ABS BLU ECO 50 V SLIM</v>
          </cell>
          <cell r="D3539" t="str">
            <v>ABS BLU ECO 50 V SLIM</v>
          </cell>
          <cell r="E3539" t="str">
            <v>ABS BLU ECO 50 V SLIM</v>
          </cell>
          <cell r="F3539">
            <v>15.243541666666665</v>
          </cell>
          <cell r="G3539">
            <v>26.13</v>
          </cell>
          <cell r="H3539">
            <v>20.786647727272726</v>
          </cell>
          <cell r="I3539">
            <v>21.520294117647058</v>
          </cell>
          <cell r="J3539">
            <v>0</v>
          </cell>
          <cell r="K3539">
            <v>1829.2249999999999</v>
          </cell>
          <cell r="L3539">
            <v>1829.1</v>
          </cell>
          <cell r="M3539">
            <v>1829.2249999999999</v>
          </cell>
          <cell r="N3539">
            <v>0</v>
          </cell>
          <cell r="O3539">
            <v>0</v>
          </cell>
        </row>
        <row r="3540">
          <cell r="B3540" t="str">
            <v>3700268</v>
          </cell>
          <cell r="C3540" t="str">
            <v>ABS BLU ECO 65 V SLIM</v>
          </cell>
          <cell r="D3540" t="str">
            <v>ABS BLU ECO 65 V SLIM</v>
          </cell>
          <cell r="E3540" t="str">
            <v>ABS BLU ECO 65 V SLIM</v>
          </cell>
          <cell r="F3540">
            <v>15.974045833333333</v>
          </cell>
          <cell r="G3540">
            <v>27.38</v>
          </cell>
          <cell r="H3540">
            <v>21.782789772727273</v>
          </cell>
          <cell r="I3540">
            <v>22.55159411764706</v>
          </cell>
          <cell r="J3540">
            <v>0</v>
          </cell>
          <cell r="K3540">
            <v>1916.8855000000001</v>
          </cell>
          <cell r="L3540">
            <v>1916.6</v>
          </cell>
          <cell r="M3540">
            <v>1916.8855000000001</v>
          </cell>
          <cell r="N3540">
            <v>0</v>
          </cell>
          <cell r="O3540">
            <v>0</v>
          </cell>
        </row>
        <row r="3541">
          <cell r="B3541" t="str">
            <v>3700269</v>
          </cell>
          <cell r="C3541" t="str">
            <v>ABS BLU ECO 80 V SLIM</v>
          </cell>
          <cell r="D3541" t="str">
            <v>ABS BLU ECO 80 V SLIM</v>
          </cell>
          <cell r="E3541" t="str">
            <v>ABS BLU ECO 80 V SLIM</v>
          </cell>
          <cell r="F3541">
            <v>17.371583333333334</v>
          </cell>
          <cell r="G3541">
            <v>29.78</v>
          </cell>
          <cell r="H3541">
            <v>23.68852272727273</v>
          </cell>
          <cell r="I3541">
            <v>24.524588235294118</v>
          </cell>
          <cell r="J3541">
            <v>0</v>
          </cell>
          <cell r="K3541">
            <v>2084.59</v>
          </cell>
          <cell r="L3541">
            <v>2084.6</v>
          </cell>
          <cell r="M3541">
            <v>2084.59</v>
          </cell>
          <cell r="N3541">
            <v>0</v>
          </cell>
          <cell r="O3541">
            <v>0</v>
          </cell>
        </row>
        <row r="3542">
          <cell r="B3542" t="str">
            <v>3700271</v>
          </cell>
          <cell r="C3542" t="str">
            <v>NTS 50 (FA)</v>
          </cell>
          <cell r="D3542" t="str">
            <v>NTS 50 (FA)</v>
          </cell>
          <cell r="E3542" t="str">
            <v>NTS 50 (FA)</v>
          </cell>
          <cell r="F3542">
            <v>12.634083333333333</v>
          </cell>
          <cell r="G3542">
            <v>21.66</v>
          </cell>
          <cell r="H3542">
            <v>17.228295454545453</v>
          </cell>
          <cell r="I3542">
            <v>17.836352941176468</v>
          </cell>
          <cell r="J3542">
            <v>0</v>
          </cell>
          <cell r="K3542">
            <v>1516.09</v>
          </cell>
          <cell r="L3542">
            <v>1516.2</v>
          </cell>
          <cell r="M3542">
            <v>1516.09</v>
          </cell>
          <cell r="N3542">
            <v>0</v>
          </cell>
          <cell r="O3542">
            <v>0</v>
          </cell>
        </row>
        <row r="3543">
          <cell r="B3543" t="str">
            <v>3700272</v>
          </cell>
          <cell r="C3543" t="str">
            <v>NTS 80 (FA)</v>
          </cell>
          <cell r="D3543" t="str">
            <v>NTS 80 (FA)</v>
          </cell>
          <cell r="E3543" t="str">
            <v>NTS 80 (FA)</v>
          </cell>
          <cell r="F3543">
            <v>14.144916666666667</v>
          </cell>
          <cell r="G3543">
            <v>24.25</v>
          </cell>
          <cell r="H3543">
            <v>19.288522727272728</v>
          </cell>
          <cell r="I3543">
            <v>19.96929411764706</v>
          </cell>
          <cell r="J3543">
            <v>0</v>
          </cell>
          <cell r="K3543">
            <v>1697.39</v>
          </cell>
          <cell r="L3543">
            <v>1697.5</v>
          </cell>
          <cell r="M3543">
            <v>1697.39</v>
          </cell>
          <cell r="N3543">
            <v>0</v>
          </cell>
          <cell r="O3543">
            <v>0</v>
          </cell>
        </row>
        <row r="3544">
          <cell r="B3544" t="str">
            <v>3700274</v>
          </cell>
          <cell r="C3544" t="str">
            <v>ABS BLU R 50 V SLIM водонагреватель</v>
          </cell>
          <cell r="D3544" t="str">
            <v>ABS BLU R 50 V SLIM водонагреватель</v>
          </cell>
          <cell r="E3544" t="str">
            <v>ABS BLU R 50 V SLIM</v>
          </cell>
          <cell r="F3544">
            <v>23.330701416666667</v>
          </cell>
          <cell r="G3544">
            <v>40</v>
          </cell>
          <cell r="H3544">
            <v>31.814592840909089</v>
          </cell>
          <cell r="I3544">
            <v>32.937460823529413</v>
          </cell>
          <cell r="J3544">
            <v>35.380066835443039</v>
          </cell>
          <cell r="K3544">
            <v>2799.68417</v>
          </cell>
          <cell r="L3544">
            <v>2800</v>
          </cell>
          <cell r="M3544">
            <v>2799.68417</v>
          </cell>
          <cell r="N3544">
            <v>0</v>
          </cell>
          <cell r="O3544">
            <v>0</v>
          </cell>
        </row>
        <row r="3545">
          <cell r="B3545" t="str">
            <v>3700275</v>
          </cell>
          <cell r="C3545" t="str">
            <v>ABS BLU R 65 V SLIM водонагреватель</v>
          </cell>
          <cell r="D3545" t="str">
            <v>ABS BLU R 65 V SLIM водонагреватель</v>
          </cell>
          <cell r="E3545" t="str">
            <v>ABS BLU R 65 V SLIM</v>
          </cell>
          <cell r="F3545">
            <v>25.264811999999999</v>
          </cell>
          <cell r="G3545">
            <v>43.31</v>
          </cell>
          <cell r="H3545">
            <v>34.452016363636361</v>
          </cell>
          <cell r="I3545">
            <v>35.667969882352942</v>
          </cell>
          <cell r="J3545">
            <v>38.376929620253165</v>
          </cell>
          <cell r="K3545">
            <v>3031.7774399999998</v>
          </cell>
          <cell r="L3545">
            <v>3031.7000000000003</v>
          </cell>
          <cell r="M3545">
            <v>3031.7774399999998</v>
          </cell>
          <cell r="N3545">
            <v>0</v>
          </cell>
          <cell r="O3545">
            <v>0</v>
          </cell>
        </row>
        <row r="3546">
          <cell r="B3546" t="str">
            <v>3700276</v>
          </cell>
          <cell r="C3546" t="str">
            <v>ABS BLU R 80 V SLIM водонагреватель</v>
          </cell>
          <cell r="D3546" t="str">
            <v>ABS BLU R 80 V SLIM водонагреватель</v>
          </cell>
          <cell r="E3546" t="str">
            <v>ABS BLU R 80 V SLIM</v>
          </cell>
          <cell r="F3546">
            <v>27.501999999999999</v>
          </cell>
          <cell r="G3546">
            <v>47.15</v>
          </cell>
          <cell r="H3546">
            <v>37.50272727272727</v>
          </cell>
          <cell r="I3546">
            <v>38.826352941176467</v>
          </cell>
          <cell r="J3546">
            <v>41.220601898734174</v>
          </cell>
          <cell r="K3546">
            <v>3300.24</v>
          </cell>
          <cell r="L3546">
            <v>3300.5</v>
          </cell>
          <cell r="M3546">
            <v>3300.24</v>
          </cell>
          <cell r="N3546">
            <v>0</v>
          </cell>
          <cell r="O3546">
            <v>0</v>
          </cell>
        </row>
        <row r="3547">
          <cell r="B3547" t="str">
            <v>3700277</v>
          </cell>
          <cell r="C3547" t="str">
            <v>ABS BLU R 50 H SLIM</v>
          </cell>
          <cell r="D3547" t="str">
            <v>ABS BLU R 50 H SLIM</v>
          </cell>
          <cell r="E3547" t="str">
            <v>ABS BLU R 50 H SLIM</v>
          </cell>
          <cell r="F3547">
            <v>14.753136000000001</v>
          </cell>
          <cell r="G3547">
            <v>25.29</v>
          </cell>
          <cell r="H3547">
            <v>20.117912727272728</v>
          </cell>
          <cell r="I3547">
            <v>20.827956705882354</v>
          </cell>
          <cell r="J3547">
            <v>0</v>
          </cell>
          <cell r="K3547">
            <v>1770.3763200000001</v>
          </cell>
          <cell r="L3547">
            <v>1770.3</v>
          </cell>
          <cell r="M3547">
            <v>1770.3763200000001</v>
          </cell>
          <cell r="N3547">
            <v>0</v>
          </cell>
          <cell r="O3547">
            <v>0</v>
          </cell>
        </row>
        <row r="3548">
          <cell r="B3548" t="str">
            <v>3700285</v>
          </cell>
          <cell r="C3548" t="str">
            <v>PRO R 120 V 2K CZ</v>
          </cell>
          <cell r="D3548" t="str">
            <v>PRO R 120 V 2K CZ</v>
          </cell>
          <cell r="E3548" t="str">
            <v>PRO R 120 V 2K CZ</v>
          </cell>
          <cell r="F3548">
            <v>19.526184499999999</v>
          </cell>
          <cell r="G3548">
            <v>33.47</v>
          </cell>
          <cell r="H3548">
            <v>26.626615227272726</v>
          </cell>
          <cell r="I3548">
            <v>27.566378117647059</v>
          </cell>
          <cell r="J3548">
            <v>29.660027088607595</v>
          </cell>
          <cell r="K3548">
            <v>2343.1421399999999</v>
          </cell>
          <cell r="L3548">
            <v>2342.9</v>
          </cell>
          <cell r="M3548">
            <v>2343.1421399999999</v>
          </cell>
          <cell r="N3548">
            <v>0</v>
          </cell>
          <cell r="O3548">
            <v>0</v>
          </cell>
        </row>
        <row r="3549">
          <cell r="B3549" t="str">
            <v>3700286</v>
          </cell>
          <cell r="C3549" t="str">
            <v>PRO R 150 V 2K CZ</v>
          </cell>
          <cell r="D3549" t="str">
            <v>PRO R 150 V 2K CZ водонагреватель</v>
          </cell>
          <cell r="E3549" t="str">
            <v>PRO R 150 V 2K CZ</v>
          </cell>
          <cell r="F3549">
            <v>21.705962833333334</v>
          </cell>
          <cell r="G3549">
            <v>37.21</v>
          </cell>
          <cell r="H3549">
            <v>29.599040227272727</v>
          </cell>
          <cell r="I3549">
            <v>30.643712235294121</v>
          </cell>
          <cell r="J3549">
            <v>0</v>
          </cell>
          <cell r="K3549">
            <v>2604.7155400000001</v>
          </cell>
          <cell r="L3549">
            <v>2604.7000000000003</v>
          </cell>
          <cell r="M3549">
            <v>2604.7155400000001</v>
          </cell>
          <cell r="N3549">
            <v>0</v>
          </cell>
          <cell r="O3549">
            <v>0</v>
          </cell>
        </row>
        <row r="3550">
          <cell r="B3550" t="str">
            <v>3700287</v>
          </cell>
          <cell r="C3550" t="str">
            <v>ABS BLU ECO 50 V</v>
          </cell>
          <cell r="D3550" t="str">
            <v>ABS BLU ECO 50 V</v>
          </cell>
          <cell r="E3550" t="str">
            <v>ABS BLU ECO 50 V</v>
          </cell>
          <cell r="F3550">
            <v>14.989916666666666</v>
          </cell>
          <cell r="G3550">
            <v>25.7</v>
          </cell>
          <cell r="H3550">
            <v>20.440795454545455</v>
          </cell>
          <cell r="I3550">
            <v>21.162235294117647</v>
          </cell>
          <cell r="J3550">
            <v>0</v>
          </cell>
          <cell r="K3550">
            <v>1798.79</v>
          </cell>
          <cell r="L3550">
            <v>1799</v>
          </cell>
          <cell r="M3550">
            <v>1798.79</v>
          </cell>
          <cell r="N3550">
            <v>0</v>
          </cell>
          <cell r="O3550">
            <v>0</v>
          </cell>
        </row>
        <row r="3551">
          <cell r="B3551" t="str">
            <v>3700288</v>
          </cell>
          <cell r="C3551" t="str">
            <v>ABS BLU ECO 80 V</v>
          </cell>
          <cell r="D3551" t="str">
            <v>ABS BLU ECO 80 V</v>
          </cell>
          <cell r="E3551" t="str">
            <v>ABS BLU ECO 80 V</v>
          </cell>
          <cell r="F3551">
            <v>16.438916666666668</v>
          </cell>
          <cell r="G3551">
            <v>28.18</v>
          </cell>
          <cell r="H3551">
            <v>22.416704545454547</v>
          </cell>
          <cell r="I3551">
            <v>23.207882352941176</v>
          </cell>
          <cell r="J3551">
            <v>0</v>
          </cell>
          <cell r="K3551">
            <v>1972.67</v>
          </cell>
          <cell r="L3551">
            <v>1972.6</v>
          </cell>
          <cell r="M3551">
            <v>1972.67</v>
          </cell>
          <cell r="N3551">
            <v>0</v>
          </cell>
          <cell r="O3551">
            <v>0</v>
          </cell>
        </row>
        <row r="3552">
          <cell r="B3552" t="str">
            <v>3700289</v>
          </cell>
          <cell r="C3552" t="str">
            <v>ABS BLU ECO 100 V</v>
          </cell>
          <cell r="D3552" t="str">
            <v>ABS BLU ECO 100 V</v>
          </cell>
          <cell r="E3552" t="str">
            <v>ABS BLU ECO 100 V</v>
          </cell>
          <cell r="F3552">
            <v>17.372883333333334</v>
          </cell>
          <cell r="G3552">
            <v>29.78</v>
          </cell>
          <cell r="H3552">
            <v>23.690295454545456</v>
          </cell>
          <cell r="I3552">
            <v>24.526423529411765</v>
          </cell>
          <cell r="J3552">
            <v>0</v>
          </cell>
          <cell r="K3552">
            <v>2084.7460000000001</v>
          </cell>
          <cell r="L3552">
            <v>2084.6</v>
          </cell>
          <cell r="M3552">
            <v>2084.7460000000001</v>
          </cell>
          <cell r="N3552">
            <v>0</v>
          </cell>
          <cell r="O3552">
            <v>0</v>
          </cell>
        </row>
        <row r="3553">
          <cell r="B3553" t="str">
            <v>3700290</v>
          </cell>
          <cell r="C3553" t="str">
            <v>ABS BLU ECO 80 H</v>
          </cell>
          <cell r="D3553" t="str">
            <v>ABS BLU ECO 80 H</v>
          </cell>
          <cell r="E3553" t="str">
            <v>ABS BLU ECO 80 H</v>
          </cell>
          <cell r="F3553">
            <v>17.128246166666667</v>
          </cell>
          <cell r="G3553">
            <v>29.36</v>
          </cell>
          <cell r="H3553">
            <v>23.356699318181821</v>
          </cell>
          <cell r="I3553">
            <v>24.181053411764708</v>
          </cell>
          <cell r="J3553">
            <v>0</v>
          </cell>
          <cell r="K3553">
            <v>2055.3895400000001</v>
          </cell>
          <cell r="L3553">
            <v>2055.1999999999998</v>
          </cell>
          <cell r="M3553">
            <v>2055.3895400000001</v>
          </cell>
          <cell r="N3553">
            <v>0</v>
          </cell>
          <cell r="O3553">
            <v>0</v>
          </cell>
        </row>
        <row r="3554">
          <cell r="B3554" t="str">
            <v>3700291</v>
          </cell>
          <cell r="C3554" t="str">
            <v>ABS BLU ECO 100 H</v>
          </cell>
          <cell r="D3554" t="str">
            <v>ABS BLU ECO 100 H</v>
          </cell>
          <cell r="E3554" t="str">
            <v>ABS BLU ECO 100 H</v>
          </cell>
          <cell r="F3554">
            <v>18.183370166666666</v>
          </cell>
          <cell r="G3554">
            <v>31.17</v>
          </cell>
          <cell r="H3554">
            <v>24.79550477272727</v>
          </cell>
          <cell r="I3554">
            <v>25.670640235294115</v>
          </cell>
          <cell r="J3554">
            <v>0</v>
          </cell>
          <cell r="K3554">
            <v>2182.0044199999998</v>
          </cell>
          <cell r="L3554">
            <v>2181.9</v>
          </cell>
          <cell r="M3554">
            <v>2182.0044199999998</v>
          </cell>
          <cell r="N3554">
            <v>0</v>
          </cell>
          <cell r="O3554">
            <v>0</v>
          </cell>
        </row>
        <row r="3555">
          <cell r="B3555" t="str">
            <v>3700292</v>
          </cell>
          <cell r="C3555" t="str">
            <v>PLT R 50 V 2K</v>
          </cell>
          <cell r="D3555" t="str">
            <v>PLT R 50 V 2K</v>
          </cell>
          <cell r="E3555" t="str">
            <v>PLT R 50 V 2K</v>
          </cell>
          <cell r="F3555">
            <v>20.489021583333333</v>
          </cell>
          <cell r="G3555">
            <v>35.119999999999997</v>
          </cell>
          <cell r="H3555">
            <v>27.939574886363634</v>
          </cell>
          <cell r="I3555">
            <v>28.925677529411765</v>
          </cell>
          <cell r="J3555">
            <v>0</v>
          </cell>
          <cell r="K3555">
            <v>2458.6825899999999</v>
          </cell>
          <cell r="L3555">
            <v>2458.3999999999996</v>
          </cell>
          <cell r="M3555">
            <v>2458.6825899999999</v>
          </cell>
          <cell r="N3555">
            <v>0</v>
          </cell>
          <cell r="O3555">
            <v>0</v>
          </cell>
        </row>
        <row r="3556">
          <cell r="B3556" t="str">
            <v>3700293</v>
          </cell>
          <cell r="C3556" t="str">
            <v>PLT R 80 V 2K</v>
          </cell>
          <cell r="D3556" t="str">
            <v>PLT R 80 V 2K</v>
          </cell>
          <cell r="E3556" t="str">
            <v>PLT R 80 V 2K</v>
          </cell>
          <cell r="F3556">
            <v>22.771457083333335</v>
          </cell>
          <cell r="G3556">
            <v>39.04</v>
          </cell>
          <cell r="H3556">
            <v>31.051986931818181</v>
          </cell>
          <cell r="I3556">
            <v>32.147939411764703</v>
          </cell>
          <cell r="J3556">
            <v>0</v>
          </cell>
          <cell r="K3556">
            <v>2732.57485</v>
          </cell>
          <cell r="L3556">
            <v>2732.7999999999997</v>
          </cell>
          <cell r="M3556">
            <v>2732.57485</v>
          </cell>
          <cell r="N3556">
            <v>0</v>
          </cell>
          <cell r="O3556">
            <v>0</v>
          </cell>
        </row>
        <row r="3557">
          <cell r="B3557" t="str">
            <v>3700294</v>
          </cell>
          <cell r="C3557" t="str">
            <v>PLT R 100 V 2K</v>
          </cell>
          <cell r="D3557" t="str">
            <v>PLT R 100 V 2K</v>
          </cell>
          <cell r="E3557" t="str">
            <v>PLT R 100 V 2K</v>
          </cell>
          <cell r="F3557">
            <v>24.37091666666667</v>
          </cell>
          <cell r="G3557">
            <v>41.78</v>
          </cell>
          <cell r="H3557">
            <v>33.233068181818183</v>
          </cell>
          <cell r="I3557">
            <v>34.406000000000006</v>
          </cell>
          <cell r="J3557">
            <v>0</v>
          </cell>
          <cell r="K3557">
            <v>2924.51</v>
          </cell>
          <cell r="L3557">
            <v>2924.6</v>
          </cell>
          <cell r="M3557">
            <v>2924.51</v>
          </cell>
          <cell r="N3557">
            <v>0</v>
          </cell>
          <cell r="O3557">
            <v>0</v>
          </cell>
        </row>
        <row r="3558">
          <cell r="B3558" t="str">
            <v>3700295</v>
          </cell>
          <cell r="C3558" t="str">
            <v>PLT R 120 V 2K</v>
          </cell>
          <cell r="D3558" t="str">
            <v>PLT R 120 V 2K</v>
          </cell>
          <cell r="E3558" t="str">
            <v>PLT R 120 V 2K</v>
          </cell>
          <cell r="F3558">
            <v>31.156949999999998</v>
          </cell>
          <cell r="G3558">
            <v>53.41</v>
          </cell>
          <cell r="H3558">
            <v>42.486750000000001</v>
          </cell>
          <cell r="I3558">
            <v>43.986282352941174</v>
          </cell>
          <cell r="J3558">
            <v>0</v>
          </cell>
          <cell r="K3558">
            <v>3738.8339999999998</v>
          </cell>
          <cell r="L3558">
            <v>3738.7</v>
          </cell>
          <cell r="M3558">
            <v>3738.8339999999998</v>
          </cell>
          <cell r="N3558">
            <v>0</v>
          </cell>
          <cell r="O3558">
            <v>0</v>
          </cell>
        </row>
        <row r="3559">
          <cell r="B3559" t="str">
            <v>3700307</v>
          </cell>
          <cell r="C3559" t="str">
            <v>ABS PLT R 50 V</v>
          </cell>
          <cell r="D3559" t="str">
            <v>ABS PLT R 50 V</v>
          </cell>
          <cell r="E3559" t="str">
            <v>ABS PLT R 50 V</v>
          </cell>
          <cell r="F3559">
            <v>21.113499999999998</v>
          </cell>
          <cell r="G3559">
            <v>36.19</v>
          </cell>
          <cell r="H3559">
            <v>28.791136363636362</v>
          </cell>
          <cell r="I3559">
            <v>29.807294117647057</v>
          </cell>
          <cell r="J3559">
            <v>0</v>
          </cell>
          <cell r="K3559">
            <v>2533.62</v>
          </cell>
          <cell r="L3559">
            <v>2533.2999999999997</v>
          </cell>
          <cell r="M3559">
            <v>2533.62</v>
          </cell>
          <cell r="N3559">
            <v>0</v>
          </cell>
          <cell r="O3559">
            <v>0</v>
          </cell>
        </row>
        <row r="3560">
          <cell r="B3560" t="str">
            <v>3700308</v>
          </cell>
          <cell r="C3560" t="str">
            <v>ABS PLT R 80 V</v>
          </cell>
          <cell r="D3560" t="str">
            <v>ABS PLT R 80 V</v>
          </cell>
          <cell r="E3560" t="str">
            <v>ABS PLT R 80 V</v>
          </cell>
          <cell r="F3560">
            <v>23.482666666666667</v>
          </cell>
          <cell r="G3560">
            <v>40.26</v>
          </cell>
          <cell r="H3560">
            <v>32.021818181818183</v>
          </cell>
          <cell r="I3560">
            <v>33.152000000000001</v>
          </cell>
          <cell r="J3560">
            <v>0</v>
          </cell>
          <cell r="K3560">
            <v>2817.92</v>
          </cell>
          <cell r="L3560">
            <v>2818.2</v>
          </cell>
          <cell r="M3560">
            <v>2817.92</v>
          </cell>
          <cell r="N3560">
            <v>0</v>
          </cell>
          <cell r="O3560">
            <v>0</v>
          </cell>
        </row>
        <row r="3561">
          <cell r="B3561" t="str">
            <v>3700309</v>
          </cell>
          <cell r="C3561" t="str">
            <v>ABS PLT R 100 V</v>
          </cell>
          <cell r="D3561" t="str">
            <v>ABS PLT R 100 V</v>
          </cell>
          <cell r="E3561" t="str">
            <v>ABS PLT R 100 V</v>
          </cell>
          <cell r="F3561">
            <v>26.145944416666669</v>
          </cell>
          <cell r="G3561">
            <v>44.82</v>
          </cell>
          <cell r="H3561">
            <v>35.653560568181824</v>
          </cell>
          <cell r="I3561">
            <v>36.911921529411771</v>
          </cell>
          <cell r="J3561">
            <v>0</v>
          </cell>
          <cell r="K3561">
            <v>3137.5133300000002</v>
          </cell>
          <cell r="L3561">
            <v>3137.4</v>
          </cell>
          <cell r="M3561">
            <v>3137.5133300000002</v>
          </cell>
          <cell r="N3561">
            <v>0</v>
          </cell>
          <cell r="O3561">
            <v>0</v>
          </cell>
        </row>
        <row r="3562">
          <cell r="B3562" t="str">
            <v>3700316</v>
          </cell>
          <cell r="C3562" t="str">
            <v>ABS PRO ECO PW 50 V Водонагреватель</v>
          </cell>
          <cell r="D3562" t="str">
            <v>ABS PRO ECO PW 50 V водонагреватель</v>
          </cell>
          <cell r="E3562" t="str">
            <v>ABS PRO ECO PW 50 V</v>
          </cell>
          <cell r="F3562">
            <v>27.975007250000001</v>
          </cell>
          <cell r="G3562">
            <v>47.96</v>
          </cell>
          <cell r="H3562">
            <v>38.147737159090916</v>
          </cell>
          <cell r="I3562">
            <v>39.494127882352942</v>
          </cell>
          <cell r="J3562">
            <v>42.493681898734181</v>
          </cell>
          <cell r="K3562">
            <v>3357.0008700000003</v>
          </cell>
          <cell r="L3562">
            <v>3357.2000000000003</v>
          </cell>
          <cell r="M3562">
            <v>3357.0008700000003</v>
          </cell>
          <cell r="N3562">
            <v>0</v>
          </cell>
          <cell r="O3562">
            <v>0</v>
          </cell>
        </row>
        <row r="3563">
          <cell r="B3563" t="str">
            <v>3700317</v>
          </cell>
          <cell r="C3563" t="str">
            <v>ABS PRO ECO PW 80 V Водонагреватель</v>
          </cell>
          <cell r="D3563" t="str">
            <v>ABS PRO ECO PW 80 V водонагреватель</v>
          </cell>
          <cell r="E3563" t="str">
            <v>ABS PRO ECO PW 80 V</v>
          </cell>
          <cell r="F3563">
            <v>30.299851</v>
          </cell>
          <cell r="G3563">
            <v>51.94</v>
          </cell>
          <cell r="H3563">
            <v>41.317978636363641</v>
          </cell>
          <cell r="I3563">
            <v>42.776260235294117</v>
          </cell>
          <cell r="J3563">
            <v>46.025090126582278</v>
          </cell>
          <cell r="K3563">
            <v>3635.9821200000001</v>
          </cell>
          <cell r="L3563">
            <v>3635.7999999999997</v>
          </cell>
          <cell r="M3563">
            <v>3635.9821200000001</v>
          </cell>
          <cell r="N3563">
            <v>0</v>
          </cell>
          <cell r="O3563">
            <v>0</v>
          </cell>
        </row>
        <row r="3564">
          <cell r="B3564" t="str">
            <v>3700318</v>
          </cell>
          <cell r="C3564" t="str">
            <v>ABS PRO ECO PW 100 V Водонагреватель</v>
          </cell>
          <cell r="D3564" t="str">
            <v>ABS PRO ECO PW 100 V водонагреватель</v>
          </cell>
          <cell r="E3564" t="str">
            <v>ABS PRO ECO PW 100 V</v>
          </cell>
          <cell r="F3564">
            <v>32.245093000000004</v>
          </cell>
          <cell r="G3564">
            <v>55.28</v>
          </cell>
          <cell r="H3564">
            <v>43.970581363636363</v>
          </cell>
          <cell r="I3564">
            <v>45.522484235294122</v>
          </cell>
          <cell r="J3564">
            <v>48.979888101265821</v>
          </cell>
          <cell r="K3564">
            <v>3869.4111600000001</v>
          </cell>
          <cell r="L3564">
            <v>3869.6</v>
          </cell>
          <cell r="M3564">
            <v>3869.4111600000001</v>
          </cell>
          <cell r="N3564">
            <v>0</v>
          </cell>
          <cell r="O3564">
            <v>0</v>
          </cell>
        </row>
        <row r="3565">
          <cell r="B3565" t="str">
            <v>3700319</v>
          </cell>
          <cell r="C3565" t="str">
            <v>ABS PRO ECO PW 120V Водонагреватель</v>
          </cell>
          <cell r="D3565" t="str">
            <v>ABS PRO ECO PW 120V водонагреватель</v>
          </cell>
          <cell r="E3565" t="str">
            <v>ABS PRO ECO PW 120V</v>
          </cell>
          <cell r="F3565">
            <v>37.015198166666671</v>
          </cell>
          <cell r="G3565">
            <v>63.45</v>
          </cell>
          <cell r="H3565">
            <v>50.475270227272738</v>
          </cell>
          <cell r="I3565">
            <v>52.256750352941182</v>
          </cell>
          <cell r="J3565">
            <v>56.225617468354436</v>
          </cell>
          <cell r="K3565">
            <v>4441.8237800000006</v>
          </cell>
          <cell r="L3565">
            <v>4441.5</v>
          </cell>
          <cell r="M3565">
            <v>4441.8237800000006</v>
          </cell>
          <cell r="N3565">
            <v>0</v>
          </cell>
          <cell r="O3565">
            <v>0</v>
          </cell>
        </row>
        <row r="3566">
          <cell r="B3566" t="str">
            <v>3700320</v>
          </cell>
          <cell r="C3566" t="str">
            <v>ABS PRO ECO PW 150 V Водонагреватель</v>
          </cell>
          <cell r="D3566" t="str">
            <v>ABS PRO ECO PW 150 V водонагреватель</v>
          </cell>
          <cell r="E3566" t="str">
            <v>ABS PRO ECO PW 150 V</v>
          </cell>
          <cell r="F3566">
            <v>38.302166666666672</v>
          </cell>
          <cell r="G3566">
            <v>65.66</v>
          </cell>
          <cell r="H3566">
            <v>52.230227272727276</v>
          </cell>
          <cell r="I3566">
            <v>54.073647058823532</v>
          </cell>
          <cell r="J3566">
            <v>60.261772658227848</v>
          </cell>
          <cell r="K3566">
            <v>4596.26</v>
          </cell>
          <cell r="L3566">
            <v>4596.2</v>
          </cell>
          <cell r="M3566">
            <v>4596.26</v>
          </cell>
          <cell r="N3566">
            <v>0</v>
          </cell>
          <cell r="O3566">
            <v>0</v>
          </cell>
        </row>
        <row r="3567">
          <cell r="B3567" t="str">
            <v>3700321</v>
          </cell>
          <cell r="C3567" t="str">
            <v>ABS PRO ECO PW 30 V SLIM Водонагреватель</v>
          </cell>
          <cell r="D3567" t="str">
            <v>ABS PRO ECO PW 30 V SLIM водонагреватель</v>
          </cell>
          <cell r="E3567" t="str">
            <v>ABS PRO ECO PW 30 V SLIM</v>
          </cell>
          <cell r="F3567">
            <v>26.246166666666667</v>
          </cell>
          <cell r="G3567">
            <v>44.99</v>
          </cell>
          <cell r="H3567">
            <v>35.790227272727272</v>
          </cell>
          <cell r="I3567">
            <v>37.053411764705885</v>
          </cell>
          <cell r="J3567">
            <v>42.112240506329115</v>
          </cell>
          <cell r="K3567">
            <v>3149.54</v>
          </cell>
          <cell r="L3567">
            <v>3149.3</v>
          </cell>
          <cell r="M3567">
            <v>3149.54</v>
          </cell>
          <cell r="N3567">
            <v>0</v>
          </cell>
          <cell r="O3567">
            <v>0</v>
          </cell>
        </row>
        <row r="3568">
          <cell r="B3568" t="str">
            <v>3700322</v>
          </cell>
          <cell r="C3568" t="str">
            <v>ABS PRO ECO PW 50 V SLIM Водонагреватель</v>
          </cell>
          <cell r="D3568" t="str">
            <v>ABS PRO ECO PW 50 V SLIM водонагреватель</v>
          </cell>
          <cell r="E3568" t="str">
            <v>ABS PRO ECO PW 50 V SLIM</v>
          </cell>
          <cell r="F3568">
            <v>29.736823999999999</v>
          </cell>
          <cell r="G3568">
            <v>50.98</v>
          </cell>
          <cell r="H3568">
            <v>40.550214545454544</v>
          </cell>
          <cell r="I3568">
            <v>41.981398588235294</v>
          </cell>
          <cell r="J3568">
            <v>45.169859240506327</v>
          </cell>
          <cell r="K3568">
            <v>3568.4188799999997</v>
          </cell>
          <cell r="L3568">
            <v>3568.6</v>
          </cell>
          <cell r="M3568">
            <v>3568.4188799999997</v>
          </cell>
          <cell r="N3568">
            <v>0</v>
          </cell>
          <cell r="O3568">
            <v>0</v>
          </cell>
        </row>
        <row r="3569">
          <cell r="B3569" t="str">
            <v>3700323</v>
          </cell>
          <cell r="C3569" t="str">
            <v>ABS PRO ECO PW 65 V SLIM Водонагреватель</v>
          </cell>
          <cell r="D3569" t="str">
            <v>ABS PRO ECO PW 65 V SLIM водонагреватель</v>
          </cell>
          <cell r="E3569" t="str">
            <v>ABS PRO ECO PW 65 V SLIM</v>
          </cell>
          <cell r="F3569">
            <v>31.710882166666668</v>
          </cell>
          <cell r="G3569">
            <v>54.36</v>
          </cell>
          <cell r="H3569">
            <v>43.242112045454547</v>
          </cell>
          <cell r="I3569">
            <v>44.768304235294117</v>
          </cell>
          <cell r="J3569">
            <v>48.168428607594933</v>
          </cell>
          <cell r="K3569">
            <v>3805.3058599999999</v>
          </cell>
          <cell r="L3569">
            <v>3805.2</v>
          </cell>
          <cell r="M3569">
            <v>3805.3058599999999</v>
          </cell>
          <cell r="N3569">
            <v>0</v>
          </cell>
          <cell r="O3569">
            <v>0</v>
          </cell>
        </row>
        <row r="3570">
          <cell r="B3570" t="str">
            <v>3700324</v>
          </cell>
          <cell r="C3570" t="str">
            <v>ABS PRO ECO PW 80 V SLIM Водонагреватель</v>
          </cell>
          <cell r="D3570" t="str">
            <v>ABS PRO ECO PW 80 V SLIM водонагреватель</v>
          </cell>
          <cell r="E3570" t="str">
            <v>ABS PRO ECO PW 80 V SLIM</v>
          </cell>
          <cell r="F3570">
            <v>33.584745333333338</v>
          </cell>
          <cell r="G3570">
            <v>57.57</v>
          </cell>
          <cell r="H3570">
            <v>45.797380000000004</v>
          </cell>
          <cell r="I3570">
            <v>47.413758117647063</v>
          </cell>
          <cell r="J3570">
            <v>51.014803037974687</v>
          </cell>
          <cell r="K3570">
            <v>4030.1694400000001</v>
          </cell>
          <cell r="L3570">
            <v>4029.9</v>
          </cell>
          <cell r="M3570">
            <v>4030.1694400000001</v>
          </cell>
          <cell r="N3570">
            <v>0</v>
          </cell>
          <cell r="O3570">
            <v>0</v>
          </cell>
        </row>
        <row r="3571">
          <cell r="B3571" t="str">
            <v>3700325</v>
          </cell>
          <cell r="C3571" t="str">
            <v>ABS PRO ECO INOX PW 50 V Водонагреватель</v>
          </cell>
          <cell r="D3571" t="str">
            <v>ABS PRO ECO Inox PW 50 V водонагреватель</v>
          </cell>
          <cell r="E3571" t="str">
            <v>ABS PRO ECO INOX PW 50 V</v>
          </cell>
          <cell r="F3571">
            <v>40.364333333333335</v>
          </cell>
          <cell r="G3571">
            <v>69.2</v>
          </cell>
          <cell r="H3571">
            <v>55.042272727272731</v>
          </cell>
          <cell r="I3571">
            <v>56.984941176470592</v>
          </cell>
          <cell r="J3571">
            <v>65.243996962025307</v>
          </cell>
          <cell r="K3571">
            <v>4843.72</v>
          </cell>
          <cell r="L3571">
            <v>4844</v>
          </cell>
          <cell r="M3571">
            <v>4843.72</v>
          </cell>
          <cell r="N3571">
            <v>0</v>
          </cell>
          <cell r="O3571">
            <v>0</v>
          </cell>
        </row>
        <row r="3572">
          <cell r="B3572" t="str">
            <v>3700326</v>
          </cell>
          <cell r="C3572" t="str">
            <v>ABS PRO ECO INOX PW 80 V Водонагреватель</v>
          </cell>
          <cell r="D3572" t="str">
            <v>ABS PRO ECO Inox PW 80 V водонагреватель</v>
          </cell>
          <cell r="E3572" t="str">
            <v>ABS PRO ECO INOX PW 80 V</v>
          </cell>
          <cell r="F3572">
            <v>44.554499999999997</v>
          </cell>
          <cell r="G3572">
            <v>76.38</v>
          </cell>
          <cell r="H3572">
            <v>60.756136363636365</v>
          </cell>
          <cell r="I3572">
            <v>62.900470588235294</v>
          </cell>
          <cell r="J3572">
            <v>71.546156329113927</v>
          </cell>
          <cell r="K3572">
            <v>5346.54</v>
          </cell>
          <cell r="L3572">
            <v>5346.5999999999995</v>
          </cell>
          <cell r="M3572">
            <v>5346.54</v>
          </cell>
          <cell r="N3572">
            <v>0</v>
          </cell>
          <cell r="O3572">
            <v>0</v>
          </cell>
        </row>
        <row r="3573">
          <cell r="B3573" t="str">
            <v>3700327</v>
          </cell>
          <cell r="C3573" t="str">
            <v>ABS PRO ECO INOX PW 100 VВодонагреватель</v>
          </cell>
          <cell r="D3573" t="str">
            <v>ABS PRO ECO Inox PW 100 V водонагреватель</v>
          </cell>
          <cell r="E3573" t="str">
            <v>ABS PRO ECO INOX PW 100 V</v>
          </cell>
          <cell r="F3573">
            <v>47.446333333333335</v>
          </cell>
          <cell r="G3573">
            <v>81.34</v>
          </cell>
          <cell r="H3573">
            <v>64.699545454545458</v>
          </cell>
          <cell r="I3573">
            <v>66.983058823529419</v>
          </cell>
          <cell r="J3573">
            <v>76.668264050632914</v>
          </cell>
          <cell r="K3573">
            <v>5693.56</v>
          </cell>
          <cell r="L3573">
            <v>5693.8</v>
          </cell>
          <cell r="M3573">
            <v>5693.56</v>
          </cell>
          <cell r="N3573">
            <v>0</v>
          </cell>
          <cell r="O3573">
            <v>0</v>
          </cell>
        </row>
        <row r="3574">
          <cell r="B3574" t="str">
            <v>3700328</v>
          </cell>
          <cell r="C3574" t="str">
            <v>ABS PRO ECO INOX PW 30 V Slim Водонагрев</v>
          </cell>
          <cell r="D3574" t="str">
            <v>ABS PRO ECO Inox PW 30 V SLIM водонагреватель</v>
          </cell>
          <cell r="E3574" t="str">
            <v>ABS PRO ECO INOX PW 30 V SLIM</v>
          </cell>
          <cell r="F3574">
            <v>36.572282999999999</v>
          </cell>
          <cell r="G3574">
            <v>62.7</v>
          </cell>
          <cell r="H3574">
            <v>49.871295000000003</v>
          </cell>
          <cell r="I3574">
            <v>51.631458352941181</v>
          </cell>
          <cell r="J3574">
            <v>55.552834936708862</v>
          </cell>
          <cell r="K3574">
            <v>4388.6739600000001</v>
          </cell>
          <cell r="L3574">
            <v>4389</v>
          </cell>
          <cell r="M3574">
            <v>4388.6739600000001</v>
          </cell>
          <cell r="N3574">
            <v>0</v>
          </cell>
          <cell r="O3574">
            <v>0</v>
          </cell>
        </row>
        <row r="3575">
          <cell r="B3575" t="str">
            <v>3700329</v>
          </cell>
          <cell r="C3575" t="str">
            <v>ABS PRO ECO INOX PW 50 V Slim Водонагрев</v>
          </cell>
          <cell r="D3575" t="str">
            <v>ABS PRO ECO Inox PW 50 V SLIM водонагреватель</v>
          </cell>
          <cell r="E3575" t="str">
            <v>ABS PRO ECO INOX PW 50 V SLIM</v>
          </cell>
          <cell r="F3575">
            <v>37.895333333333333</v>
          </cell>
          <cell r="G3575">
            <v>64.959999999999994</v>
          </cell>
          <cell r="H3575">
            <v>51.675454545454542</v>
          </cell>
          <cell r="I3575">
            <v>53.499294117647054</v>
          </cell>
          <cell r="J3575">
            <v>60.949733037974681</v>
          </cell>
          <cell r="K3575">
            <v>4547.4399999999996</v>
          </cell>
          <cell r="L3575">
            <v>4547.2</v>
          </cell>
          <cell r="M3575">
            <v>4547.4399999999996</v>
          </cell>
          <cell r="N3575">
            <v>0</v>
          </cell>
          <cell r="O3575">
            <v>0</v>
          </cell>
        </row>
        <row r="3576">
          <cell r="B3576" t="str">
            <v>3700330</v>
          </cell>
          <cell r="C3576" t="str">
            <v>ABS PRO ECO INOX PW 65 V Slim Водонагрев</v>
          </cell>
          <cell r="D3576" t="str">
            <v>ABS PRO ECO Inox PW 65 V SLIM водонагреватель</v>
          </cell>
          <cell r="E3576" t="str">
            <v>ABS PRO ECO INOX PW 65 V SLIM</v>
          </cell>
          <cell r="F3576">
            <v>39.320916666666669</v>
          </cell>
          <cell r="G3576">
            <v>67.41</v>
          </cell>
          <cell r="H3576">
            <v>53.619431818181823</v>
          </cell>
          <cell r="I3576">
            <v>55.511882352941178</v>
          </cell>
          <cell r="J3576">
            <v>64.275705316455699</v>
          </cell>
          <cell r="K3576">
            <v>4718.51</v>
          </cell>
          <cell r="L3576">
            <v>4718.7</v>
          </cell>
          <cell r="M3576">
            <v>4718.51</v>
          </cell>
          <cell r="N3576">
            <v>0</v>
          </cell>
          <cell r="O3576">
            <v>0</v>
          </cell>
        </row>
        <row r="3577">
          <cell r="B3577" t="str">
            <v>3700331</v>
          </cell>
          <cell r="C3577" t="str">
            <v>ABS PRO ECO INOX PW 80 V Slim Водонагрев</v>
          </cell>
          <cell r="D3577" t="str">
            <v>ABS PRO ECO Inox PW 80 V SLIM водонагреватель</v>
          </cell>
          <cell r="E3577" t="str">
            <v>ABS PRO ECO INOX PW 80 V SLIM</v>
          </cell>
          <cell r="F3577">
            <v>43.024833333333326</v>
          </cell>
          <cell r="G3577">
            <v>73.760000000000005</v>
          </cell>
          <cell r="H3577">
            <v>58.670227272727267</v>
          </cell>
          <cell r="I3577">
            <v>60.740941176470585</v>
          </cell>
          <cell r="J3577">
            <v>69.038432405063304</v>
          </cell>
          <cell r="K3577">
            <v>5162.9799999999996</v>
          </cell>
          <cell r="L3577">
            <v>5163.2000000000007</v>
          </cell>
          <cell r="M3577">
            <v>5162.9799999999996</v>
          </cell>
          <cell r="N3577">
            <v>0</v>
          </cell>
          <cell r="O3577">
            <v>0</v>
          </cell>
        </row>
        <row r="3578">
          <cell r="B3578" t="str">
            <v>3700332</v>
          </cell>
          <cell r="C3578" t="str">
            <v>ABS BLU ECO PW 30 V SLIM Водонагреватель</v>
          </cell>
          <cell r="D3578" t="str">
            <v>ABS BLU ECO PW 30 V SLIM водонагреватель</v>
          </cell>
          <cell r="E3578" t="str">
            <v>ABS BLU ECO PW 30 V SLIM</v>
          </cell>
          <cell r="F3578">
            <v>25.222249999999999</v>
          </cell>
          <cell r="G3578">
            <v>43.24</v>
          </cell>
          <cell r="H3578">
            <v>34.393977272727277</v>
          </cell>
          <cell r="I3578">
            <v>35.607882352941175</v>
          </cell>
          <cell r="J3578">
            <v>41.902515822784807</v>
          </cell>
          <cell r="K3578">
            <v>3026.67</v>
          </cell>
          <cell r="L3578">
            <v>3026.8</v>
          </cell>
          <cell r="M3578">
            <v>3026.67</v>
          </cell>
          <cell r="N3578">
            <v>0</v>
          </cell>
          <cell r="O3578">
            <v>0</v>
          </cell>
        </row>
        <row r="3579">
          <cell r="B3579" t="str">
            <v>3700333</v>
          </cell>
          <cell r="C3579" t="str">
            <v>ABS BLU ECO PW 50 V SLIM Водонагреватель</v>
          </cell>
          <cell r="D3579" t="str">
            <v>ABS BLU ECO PW 50 V SLIM водонагреватель</v>
          </cell>
          <cell r="E3579" t="str">
            <v>ABS BLU ECO PW 50 V SLIM</v>
          </cell>
          <cell r="F3579">
            <v>27.453458333333334</v>
          </cell>
          <cell r="G3579">
            <v>47.06</v>
          </cell>
          <cell r="H3579">
            <v>37.436534090909092</v>
          </cell>
          <cell r="I3579">
            <v>38.757823529411766</v>
          </cell>
          <cell r="J3579">
            <v>44.960134556962025</v>
          </cell>
          <cell r="K3579">
            <v>3294.415</v>
          </cell>
          <cell r="L3579">
            <v>3294.2000000000003</v>
          </cell>
          <cell r="M3579">
            <v>3294.415</v>
          </cell>
          <cell r="N3579">
            <v>0</v>
          </cell>
          <cell r="O3579">
            <v>0</v>
          </cell>
        </row>
        <row r="3580">
          <cell r="B3580" t="str">
            <v>3700334</v>
          </cell>
          <cell r="C3580" t="str">
            <v>ABS BLU ECO PW 65 V SLIM Водонагреватель</v>
          </cell>
          <cell r="D3580" t="str">
            <v>ABS BLU ECO PW 65 V SLIM водонагреватель</v>
          </cell>
          <cell r="E3580" t="str">
            <v>ABS BLU ECO PW 65 V SLIM</v>
          </cell>
          <cell r="F3580">
            <v>28.80125</v>
          </cell>
          <cell r="G3580">
            <v>49.37</v>
          </cell>
          <cell r="H3580">
            <v>39.274431818181817</v>
          </cell>
          <cell r="I3580">
            <v>40.660588235294121</v>
          </cell>
          <cell r="J3580">
            <v>47.958703924050631</v>
          </cell>
          <cell r="K3580">
            <v>3456.15</v>
          </cell>
          <cell r="L3580">
            <v>3455.8999999999996</v>
          </cell>
          <cell r="M3580">
            <v>3456.15</v>
          </cell>
          <cell r="N3580">
            <v>0</v>
          </cell>
          <cell r="O3580">
            <v>0</v>
          </cell>
        </row>
        <row r="3581">
          <cell r="B3581" t="str">
            <v>3700335</v>
          </cell>
          <cell r="C3581" t="str">
            <v>ABS BLU ECO PW 80 V SLIM Водонагреватель</v>
          </cell>
          <cell r="D3581" t="str">
            <v>ABS BLU ECO PW 80 V SLIM водонагреватель</v>
          </cell>
          <cell r="E3581" t="str">
            <v>ABS BLU ECO PW 80 V SLIM</v>
          </cell>
          <cell r="F3581">
            <v>33.446676583333335</v>
          </cell>
          <cell r="G3581">
            <v>57.34</v>
          </cell>
          <cell r="H3581">
            <v>45.609104431818182</v>
          </cell>
          <cell r="I3581">
            <v>47.218837529411765</v>
          </cell>
          <cell r="J3581">
            <v>50.805078354430378</v>
          </cell>
          <cell r="K3581">
            <v>4013.6011899999999</v>
          </cell>
          <cell r="L3581">
            <v>4013.8</v>
          </cell>
          <cell r="M3581">
            <v>4013.6011899999999</v>
          </cell>
          <cell r="N3581">
            <v>0</v>
          </cell>
          <cell r="O3581">
            <v>0</v>
          </cell>
        </row>
        <row r="3582">
          <cell r="B3582" t="str">
            <v>3700336</v>
          </cell>
          <cell r="C3582" t="str">
            <v>ABS BLU ECO PW 50 V Водонагреватель</v>
          </cell>
          <cell r="D3582" t="str">
            <v>ABS BLU ECO PW 50 V водонагреватель</v>
          </cell>
          <cell r="E3582" t="str">
            <v>ABS BLU ECO PW 50 V</v>
          </cell>
          <cell r="F3582">
            <v>27.698458333333335</v>
          </cell>
          <cell r="G3582">
            <v>47.48</v>
          </cell>
          <cell r="H3582">
            <v>37.770625000000003</v>
          </cell>
          <cell r="I3582">
            <v>39.103705882352941</v>
          </cell>
          <cell r="J3582">
            <v>44.294283544303795</v>
          </cell>
          <cell r="K3582">
            <v>3323.8150000000001</v>
          </cell>
          <cell r="L3582">
            <v>3323.6</v>
          </cell>
          <cell r="M3582">
            <v>3323.8150000000001</v>
          </cell>
          <cell r="N3582">
            <v>0</v>
          </cell>
          <cell r="O3582">
            <v>0</v>
          </cell>
        </row>
        <row r="3583">
          <cell r="B3583" t="str">
            <v>3700337</v>
          </cell>
          <cell r="C3583" t="str">
            <v>ABS BLU ECO PW 80 V Водонагреватель</v>
          </cell>
          <cell r="D3583" t="str">
            <v>ABS BLU ECO PW 80 V водонагреватель</v>
          </cell>
          <cell r="E3583" t="str">
            <v>ABS BLU ECO PW 80 V</v>
          </cell>
          <cell r="F3583">
            <v>31.523233666666666</v>
          </cell>
          <cell r="G3583">
            <v>54.04</v>
          </cell>
          <cell r="H3583">
            <v>42.986227727272727</v>
          </cell>
          <cell r="I3583">
            <v>44.503388705882351</v>
          </cell>
          <cell r="J3583">
            <v>47.883392911392406</v>
          </cell>
          <cell r="K3583">
            <v>3782.7880399999999</v>
          </cell>
          <cell r="L3583">
            <v>3782.7999999999997</v>
          </cell>
          <cell r="M3583">
            <v>3782.7880399999999</v>
          </cell>
          <cell r="N3583">
            <v>0</v>
          </cell>
          <cell r="O3583">
            <v>0</v>
          </cell>
        </row>
        <row r="3584">
          <cell r="B3584" t="str">
            <v>3700338</v>
          </cell>
          <cell r="C3584" t="str">
            <v>ABS BLU ECO PW 100 V Водонагреватель</v>
          </cell>
          <cell r="D3584" t="str">
            <v>ABS BLU ECO PW 100 V водонагреватель</v>
          </cell>
          <cell r="E3584" t="str">
            <v>ABS BLU ECO PW 100 V</v>
          </cell>
          <cell r="F3584">
            <v>33.321997583333335</v>
          </cell>
          <cell r="G3584">
            <v>57.12</v>
          </cell>
          <cell r="H3584">
            <v>45.43908761363636</v>
          </cell>
          <cell r="I3584">
            <v>47.042820117647061</v>
          </cell>
          <cell r="J3584">
            <v>50.615692531645571</v>
          </cell>
          <cell r="K3584">
            <v>3998.6397099999999</v>
          </cell>
          <cell r="L3584">
            <v>3998.3999999999996</v>
          </cell>
          <cell r="M3584">
            <v>3998.6397099999999</v>
          </cell>
          <cell r="N3584">
            <v>0</v>
          </cell>
          <cell r="O3584">
            <v>0</v>
          </cell>
        </row>
        <row r="3585">
          <cell r="B3585" t="str">
            <v>3700340</v>
          </cell>
          <cell r="C3585" t="str">
            <v>ABS VLS PW 50 водонагреватель</v>
          </cell>
          <cell r="D3585" t="str">
            <v>ABS VLS PW 50 водонагреватель</v>
          </cell>
          <cell r="E3585" t="str">
            <v>ABS VLS PW 50</v>
          </cell>
          <cell r="F3585">
            <v>40.526166666666668</v>
          </cell>
          <cell r="G3585">
            <v>69.47</v>
          </cell>
          <cell r="H3585">
            <v>55.262954545454548</v>
          </cell>
          <cell r="I3585">
            <v>57.213411764705889</v>
          </cell>
          <cell r="J3585">
            <v>61.558734177215193</v>
          </cell>
          <cell r="K3585">
            <v>4863.1400000000003</v>
          </cell>
          <cell r="L3585">
            <v>4862.8999999999996</v>
          </cell>
          <cell r="M3585">
            <v>4863.1400000000003</v>
          </cell>
          <cell r="N3585">
            <v>0</v>
          </cell>
          <cell r="O3585">
            <v>0</v>
          </cell>
        </row>
        <row r="3586">
          <cell r="B3586" t="str">
            <v>3700341</v>
          </cell>
          <cell r="C3586" t="str">
            <v>ABS VLS PW 80 водонагреватель</v>
          </cell>
          <cell r="D3586" t="str">
            <v>ABS VLS PW 80 водонагреватель</v>
          </cell>
          <cell r="E3586" t="str">
            <v>ABS VLS PW 80</v>
          </cell>
          <cell r="F3586">
            <v>45.0595</v>
          </cell>
          <cell r="G3586">
            <v>77.239999999999995</v>
          </cell>
          <cell r="H3586">
            <v>61.444772727272728</v>
          </cell>
          <cell r="I3586">
            <v>63.613411764705887</v>
          </cell>
          <cell r="J3586">
            <v>68.444810126582283</v>
          </cell>
          <cell r="K3586">
            <v>5407.14</v>
          </cell>
          <cell r="L3586">
            <v>5406.7999999999993</v>
          </cell>
          <cell r="M3586">
            <v>5407.14</v>
          </cell>
          <cell r="N3586">
            <v>0</v>
          </cell>
          <cell r="O3586">
            <v>0</v>
          </cell>
        </row>
        <row r="3587">
          <cell r="B3587" t="str">
            <v>3700342</v>
          </cell>
          <cell r="C3587" t="str">
            <v>ABS VLS PW 100</v>
          </cell>
          <cell r="D3587" t="str">
            <v>ABS VLS PW 100</v>
          </cell>
          <cell r="E3587" t="str">
            <v>ABS VLS PW 100</v>
          </cell>
          <cell r="F3587">
            <v>51.326416666666667</v>
          </cell>
          <cell r="G3587">
            <v>87.99</v>
          </cell>
          <cell r="H3587">
            <v>69.990568181818176</v>
          </cell>
          <cell r="I3587">
            <v>72.460823529411769</v>
          </cell>
          <cell r="J3587">
            <v>0</v>
          </cell>
          <cell r="K3587">
            <v>6159.17</v>
          </cell>
          <cell r="L3587">
            <v>6159.2999999999993</v>
          </cell>
          <cell r="M3587">
            <v>6159.17</v>
          </cell>
          <cell r="N3587">
            <v>0</v>
          </cell>
          <cell r="O3587">
            <v>0</v>
          </cell>
        </row>
        <row r="3588">
          <cell r="B3588" t="str">
            <v>3700343</v>
          </cell>
          <cell r="C3588" t="str">
            <v>ABS VLS QH 50 Водонагреватель</v>
          </cell>
          <cell r="D3588" t="str">
            <v>ABS VLS QH 50 водонагреватель</v>
          </cell>
          <cell r="E3588" t="str">
            <v>ABS VLS QH 50</v>
          </cell>
          <cell r="F3588">
            <v>51.463749999999997</v>
          </cell>
          <cell r="G3588">
            <v>88.22</v>
          </cell>
          <cell r="H3588">
            <v>70.177840909090904</v>
          </cell>
          <cell r="I3588">
            <v>72.654705882352943</v>
          </cell>
          <cell r="J3588">
            <v>78.172784810126572</v>
          </cell>
          <cell r="K3588">
            <v>6175.65</v>
          </cell>
          <cell r="L3588">
            <v>6175.4</v>
          </cell>
          <cell r="M3588">
            <v>6175.65</v>
          </cell>
          <cell r="N3588">
            <v>0</v>
          </cell>
          <cell r="O3588">
            <v>0</v>
          </cell>
        </row>
        <row r="3589">
          <cell r="B3589" t="str">
            <v>3700344</v>
          </cell>
          <cell r="C3589" t="str">
            <v>ABS VLS QH 80</v>
          </cell>
          <cell r="D3589" t="str">
            <v>ABS VLS QH 80</v>
          </cell>
          <cell r="E3589" t="str">
            <v>ABS VLS QH 80</v>
          </cell>
          <cell r="F3589">
            <v>54.81816666666667</v>
          </cell>
          <cell r="G3589">
            <v>93.97</v>
          </cell>
          <cell r="H3589">
            <v>74.752045454545453</v>
          </cell>
          <cell r="I3589">
            <v>77.390352941176474</v>
          </cell>
          <cell r="J3589">
            <v>0</v>
          </cell>
          <cell r="K3589">
            <v>6578.18</v>
          </cell>
          <cell r="L3589">
            <v>6577.9</v>
          </cell>
          <cell r="M3589">
            <v>6578.18</v>
          </cell>
          <cell r="N3589">
            <v>0</v>
          </cell>
          <cell r="O3589">
            <v>0</v>
          </cell>
        </row>
        <row r="3590">
          <cell r="B3590" t="str">
            <v>3700345</v>
          </cell>
          <cell r="C3590" t="str">
            <v>ABS VLS QH 100</v>
          </cell>
          <cell r="D3590" t="str">
            <v>ABS VLS QH 100</v>
          </cell>
          <cell r="E3590" t="str">
            <v>ABS VLS QH 100</v>
          </cell>
          <cell r="F3590">
            <v>55.225037916666665</v>
          </cell>
          <cell r="G3590">
            <v>94.67</v>
          </cell>
          <cell r="H3590">
            <v>75.306869886363629</v>
          </cell>
          <cell r="I3590">
            <v>77.964759411764703</v>
          </cell>
          <cell r="J3590">
            <v>0</v>
          </cell>
          <cell r="K3590">
            <v>6627.0045499999997</v>
          </cell>
          <cell r="L3590">
            <v>6626.9000000000005</v>
          </cell>
          <cell r="M3590">
            <v>6627.0045499999997</v>
          </cell>
          <cell r="N3590">
            <v>0</v>
          </cell>
          <cell r="O3590">
            <v>0</v>
          </cell>
        </row>
        <row r="3591">
          <cell r="B3591" t="str">
            <v>3700349</v>
          </cell>
          <cell r="C3591" t="str">
            <v>VLS 50</v>
          </cell>
          <cell r="D3591" t="str">
            <v>VLS 50 водонагреватель</v>
          </cell>
          <cell r="E3591" t="str">
            <v>VLS 50</v>
          </cell>
          <cell r="F3591">
            <v>35.203833333333336</v>
          </cell>
          <cell r="G3591">
            <v>60.35</v>
          </cell>
          <cell r="H3591">
            <v>48.005227272727275</v>
          </cell>
          <cell r="I3591">
            <v>49.699529411764708</v>
          </cell>
          <cell r="J3591">
            <v>0</v>
          </cell>
          <cell r="K3591">
            <v>4224.46</v>
          </cell>
          <cell r="L3591">
            <v>4224.5</v>
          </cell>
          <cell r="M3591">
            <v>4224.46</v>
          </cell>
          <cell r="N3591">
            <v>0</v>
          </cell>
          <cell r="O3591">
            <v>0</v>
          </cell>
        </row>
        <row r="3592">
          <cell r="B3592" t="str">
            <v>3700350</v>
          </cell>
          <cell r="C3592" t="str">
            <v>VLS 80</v>
          </cell>
          <cell r="D3592" t="str">
            <v>VLS 80 водонагреватель</v>
          </cell>
          <cell r="E3592" t="str">
            <v>VLS 80</v>
          </cell>
          <cell r="F3592">
            <v>38.351555583333337</v>
          </cell>
          <cell r="G3592">
            <v>65.75</v>
          </cell>
          <cell r="H3592">
            <v>52.297575795454549</v>
          </cell>
          <cell r="I3592">
            <v>54.143372588235295</v>
          </cell>
          <cell r="J3592">
            <v>0</v>
          </cell>
          <cell r="K3592">
            <v>4602.18667</v>
          </cell>
          <cell r="L3592">
            <v>4602.5</v>
          </cell>
          <cell r="M3592">
            <v>4602.18667</v>
          </cell>
          <cell r="N3592">
            <v>0</v>
          </cell>
          <cell r="O3592">
            <v>0</v>
          </cell>
        </row>
        <row r="3593">
          <cell r="B3593" t="str">
            <v>3700351</v>
          </cell>
          <cell r="C3593" t="str">
            <v>VLS 100</v>
          </cell>
          <cell r="D3593" t="str">
            <v>VLS 100 водонагреватель</v>
          </cell>
          <cell r="E3593" t="str">
            <v>VLS 100</v>
          </cell>
          <cell r="F3593">
            <v>40.583333333333336</v>
          </cell>
          <cell r="G3593">
            <v>69.569999999999993</v>
          </cell>
          <cell r="H3593">
            <v>55.340909090909093</v>
          </cell>
          <cell r="I3593">
            <v>57.294117647058826</v>
          </cell>
          <cell r="J3593">
            <v>0</v>
          </cell>
          <cell r="K3593">
            <v>4870</v>
          </cell>
          <cell r="L3593">
            <v>4869.8999999999996</v>
          </cell>
          <cell r="M3593">
            <v>4870</v>
          </cell>
          <cell r="N3593">
            <v>0</v>
          </cell>
          <cell r="O3593">
            <v>0</v>
          </cell>
        </row>
        <row r="3594">
          <cell r="B3594" t="str">
            <v>3700352</v>
          </cell>
          <cell r="C3594" t="str">
            <v>AT 120</v>
          </cell>
          <cell r="D3594" t="str">
            <v>AT 120 водонагреватель</v>
          </cell>
          <cell r="E3594" t="str">
            <v>AT 120</v>
          </cell>
          <cell r="F3594">
            <v>41.95798791666666</v>
          </cell>
          <cell r="G3594">
            <v>67.11</v>
          </cell>
          <cell r="H3594">
            <v>49.735898522727275</v>
          </cell>
          <cell r="I3594">
            <v>38.77249576470588</v>
          </cell>
          <cell r="J3594">
            <v>0</v>
          </cell>
          <cell r="K3594">
            <v>5034.9585499999994</v>
          </cell>
          <cell r="L3594">
            <v>4697.7</v>
          </cell>
          <cell r="M3594">
            <v>4376.7590700000001</v>
          </cell>
          <cell r="N3594">
            <v>0</v>
          </cell>
          <cell r="O3594">
            <v>0</v>
          </cell>
        </row>
        <row r="3595">
          <cell r="B3595" t="str">
            <v>3700353</v>
          </cell>
          <cell r="C3595" t="str">
            <v>AT150</v>
          </cell>
          <cell r="D3595" t="str">
            <v>AT 150 водонагреватель</v>
          </cell>
          <cell r="E3595" t="str">
            <v>AT 150</v>
          </cell>
          <cell r="F3595">
            <v>49.401608333333336</v>
          </cell>
          <cell r="G3595">
            <v>76.680000000000007</v>
          </cell>
          <cell r="H3595">
            <v>58.748850795454544</v>
          </cell>
          <cell r="I3595">
            <v>43.019521647058824</v>
          </cell>
          <cell r="J3595">
            <v>50.657620000000001</v>
          </cell>
          <cell r="K3595">
            <v>5928.1930000000002</v>
          </cell>
          <cell r="L3595">
            <v>5367.6</v>
          </cell>
          <cell r="M3595">
            <v>5169.89887</v>
          </cell>
          <cell r="N3595">
            <v>0</v>
          </cell>
          <cell r="O3595">
            <v>0</v>
          </cell>
        </row>
        <row r="3596">
          <cell r="B3596" t="str">
            <v>3700354</v>
          </cell>
          <cell r="C3596" t="str">
            <v>NTS 50V 1,5K (FA) Водонагреватель</v>
          </cell>
          <cell r="D3596" t="str">
            <v>NTS 50V 1,5K (FA) водонагреватель</v>
          </cell>
          <cell r="E3596" t="str">
            <v>NTS 50V 1,5K (FA)</v>
          </cell>
          <cell r="F3596">
            <v>28.96349725</v>
          </cell>
          <cell r="G3596">
            <v>47.06</v>
          </cell>
          <cell r="H3596">
            <v>34.567846136363634</v>
          </cell>
          <cell r="I3596">
            <v>26.929000117647057</v>
          </cell>
          <cell r="J3596">
            <v>32.559578101265821</v>
          </cell>
          <cell r="K3596">
            <v>3475.61967</v>
          </cell>
          <cell r="L3596">
            <v>3294.2000000000003</v>
          </cell>
          <cell r="M3596">
            <v>3041.97046</v>
          </cell>
          <cell r="N3596">
            <v>2357.2200000000003</v>
          </cell>
          <cell r="O3596">
            <v>7990</v>
          </cell>
        </row>
        <row r="3597">
          <cell r="B3597" t="str">
            <v>3700355</v>
          </cell>
          <cell r="C3597" t="str">
            <v>NTS 80V 1,5K (FA) Водонагреватель</v>
          </cell>
          <cell r="D3597" t="str">
            <v>NTS 80V 1,5K (FA) водонагреватель</v>
          </cell>
          <cell r="E3597" t="str">
            <v>NTS 80V 1,5K (FA)</v>
          </cell>
          <cell r="F3597">
            <v>32.519466833333333</v>
          </cell>
          <cell r="G3597">
            <v>53.7</v>
          </cell>
          <cell r="H3597">
            <v>39.276558295454542</v>
          </cell>
          <cell r="I3597">
            <v>29.977012470588235</v>
          </cell>
          <cell r="J3597">
            <v>36.049813037974687</v>
          </cell>
          <cell r="K3597">
            <v>3902.3360200000002</v>
          </cell>
          <cell r="L3597">
            <v>3759</v>
          </cell>
          <cell r="M3597">
            <v>3456.3371299999999</v>
          </cell>
          <cell r="N3597">
            <v>2639.67</v>
          </cell>
          <cell r="O3597">
            <v>9290</v>
          </cell>
        </row>
        <row r="3598">
          <cell r="B3598" t="str">
            <v>3700356</v>
          </cell>
          <cell r="C3598" t="str">
            <v>NTS 100V 1,5K (FA) Водонагреватель</v>
          </cell>
          <cell r="D3598" t="str">
            <v>NTS 100V 1,5K (FA) водонагреватель</v>
          </cell>
          <cell r="E3598" t="str">
            <v>NTS 100V 1,5K (FA)</v>
          </cell>
          <cell r="F3598">
            <v>23.716804833333335</v>
          </cell>
          <cell r="G3598">
            <v>40.659999999999997</v>
          </cell>
          <cell r="H3598">
            <v>32.341097499999997</v>
          </cell>
          <cell r="I3598">
            <v>33.482548000000001</v>
          </cell>
          <cell r="J3598">
            <v>38.774543164556967</v>
          </cell>
          <cell r="K3598">
            <v>2846.01658</v>
          </cell>
          <cell r="L3598">
            <v>2846.2</v>
          </cell>
          <cell r="M3598">
            <v>2846.01658</v>
          </cell>
          <cell r="N3598">
            <v>0</v>
          </cell>
          <cell r="O3598">
            <v>0</v>
          </cell>
        </row>
        <row r="3599">
          <cell r="B3599" t="str">
            <v>3700357</v>
          </cell>
          <cell r="C3599" t="str">
            <v>NTS 50V 1,5K (PE)</v>
          </cell>
          <cell r="D3599" t="str">
            <v>NTS 50V 1,5K (PE) водонагреватель</v>
          </cell>
          <cell r="E3599" t="str">
            <v>NTS 50V 1,5K (PE)</v>
          </cell>
          <cell r="F3599">
            <v>29.064907583333333</v>
          </cell>
          <cell r="G3599">
            <v>47</v>
          </cell>
          <cell r="H3599">
            <v>34.533054659090908</v>
          </cell>
          <cell r="I3599">
            <v>26.879206470588233</v>
          </cell>
          <cell r="J3599">
            <v>32.568489493670882</v>
          </cell>
          <cell r="K3599">
            <v>3487.7889100000002</v>
          </cell>
          <cell r="L3599">
            <v>3290</v>
          </cell>
          <cell r="M3599">
            <v>3038.9088099999999</v>
          </cell>
          <cell r="N3599">
            <v>2357.95999999995</v>
          </cell>
          <cell r="O3599">
            <v>7990</v>
          </cell>
        </row>
        <row r="3600">
          <cell r="B3600" t="str">
            <v>3700358</v>
          </cell>
          <cell r="C3600" t="str">
            <v>NTS 80V 1,5K (PE)</v>
          </cell>
          <cell r="D3600" t="str">
            <v>NTS 80V 1,5K (PE) водонагреватель</v>
          </cell>
          <cell r="E3600" t="str">
            <v>NTS 80V 1,5K (PE)</v>
          </cell>
          <cell r="F3600">
            <v>32.620877166666666</v>
          </cell>
          <cell r="G3600">
            <v>53.64</v>
          </cell>
          <cell r="H3600">
            <v>39.241766818181816</v>
          </cell>
          <cell r="I3600">
            <v>29.927218823529412</v>
          </cell>
          <cell r="J3600">
            <v>36.058724430379741</v>
          </cell>
          <cell r="K3600">
            <v>3914.5052599999999</v>
          </cell>
          <cell r="L3600">
            <v>3754.8</v>
          </cell>
          <cell r="M3600">
            <v>3453.2754799999998</v>
          </cell>
          <cell r="N3600">
            <v>2640.4099999999498</v>
          </cell>
          <cell r="O3600">
            <v>9290</v>
          </cell>
        </row>
        <row r="3601">
          <cell r="B3601" t="str">
            <v>3700359</v>
          </cell>
          <cell r="C3601" t="str">
            <v>NTS 50V 1,5K (RE) Водонагреватель</v>
          </cell>
          <cell r="D3601" t="str">
            <v>NTS 50V 1,5K (RE) водонагреватель</v>
          </cell>
          <cell r="E3601" t="str">
            <v>NTS 50V 1,5K (RE)</v>
          </cell>
          <cell r="F3601">
            <v>29.013728333333333</v>
          </cell>
          <cell r="G3601">
            <v>46.94</v>
          </cell>
          <cell r="H3601">
            <v>34.506452840909091</v>
          </cell>
          <cell r="I3601">
            <v>26.874540470588233</v>
          </cell>
          <cell r="J3601">
            <v>32.567603417721521</v>
          </cell>
          <cell r="K3601">
            <v>3481.6473999999998</v>
          </cell>
          <cell r="L3601">
            <v>3285.7999999999997</v>
          </cell>
          <cell r="M3601">
            <v>3036.5678499999999</v>
          </cell>
          <cell r="N3601">
            <v>2357.95999999995</v>
          </cell>
          <cell r="O3601">
            <v>7990</v>
          </cell>
        </row>
        <row r="3602">
          <cell r="B3602" t="str">
            <v>3700360</v>
          </cell>
          <cell r="C3602" t="str">
            <v>NTS 80V 1,5K (RE) Водонагреватель</v>
          </cell>
          <cell r="D3602" t="str">
            <v>NTS 80V 1,5K (RE) водонагреватель</v>
          </cell>
          <cell r="E3602" t="str">
            <v>NTS 80V 1,5K (RE)</v>
          </cell>
          <cell r="F3602">
            <v>32.569697916666669</v>
          </cell>
          <cell r="G3602">
            <v>53.58</v>
          </cell>
          <cell r="H3602">
            <v>39.215164999999999</v>
          </cell>
          <cell r="I3602">
            <v>29.922552823529415</v>
          </cell>
          <cell r="J3602">
            <v>36.05783835443038</v>
          </cell>
          <cell r="K3602">
            <v>3908.36375</v>
          </cell>
          <cell r="L3602">
            <v>3750.6</v>
          </cell>
          <cell r="M3602">
            <v>3450.9345199999998</v>
          </cell>
          <cell r="N3602">
            <v>2640.4099999999498</v>
          </cell>
          <cell r="O3602">
            <v>9290</v>
          </cell>
        </row>
        <row r="3603">
          <cell r="B3603" t="str">
            <v>3700361</v>
          </cell>
          <cell r="C3603" t="str">
            <v>NTS 100V 1,5K (RE) Водонагреватель</v>
          </cell>
          <cell r="D3603" t="str">
            <v>NTS 100V 1,5K (RE) водонагреватель</v>
          </cell>
          <cell r="E3603" t="str">
            <v>NTS 100V 1,5K (RE)</v>
          </cell>
          <cell r="F3603">
            <v>35.489303916666664</v>
          </cell>
          <cell r="G3603">
            <v>58.78</v>
          </cell>
          <cell r="H3603">
            <v>43.074735454545454</v>
          </cell>
          <cell r="I3603">
            <v>32.302471176470583</v>
          </cell>
          <cell r="J3603">
            <v>38.78256848101266</v>
          </cell>
          <cell r="K3603">
            <v>4258.7164699999994</v>
          </cell>
          <cell r="L3603">
            <v>4114.6000000000004</v>
          </cell>
          <cell r="M3603">
            <v>3790.57672</v>
          </cell>
          <cell r="N3603">
            <v>2846.74999999995</v>
          </cell>
          <cell r="O3603">
            <v>11290</v>
          </cell>
        </row>
        <row r="3604">
          <cell r="B3604" t="str">
            <v>3700362</v>
          </cell>
          <cell r="C3604" t="str">
            <v>NTS 50V 1,5K (SIM)</v>
          </cell>
          <cell r="D3604" t="str">
            <v>NTS 50V 1,5K (SIM) водонагреватель</v>
          </cell>
          <cell r="E3604" t="str">
            <v>NTS 50V 1,5K (SIM)</v>
          </cell>
          <cell r="F3604">
            <v>28.939407916666667</v>
          </cell>
          <cell r="G3604">
            <v>46.91</v>
          </cell>
          <cell r="H3604">
            <v>28.544732386363638</v>
          </cell>
          <cell r="I3604">
            <v>27.74072423529412</v>
          </cell>
          <cell r="J3604">
            <v>32.567780632911386</v>
          </cell>
          <cell r="K3604">
            <v>3472.7289500000002</v>
          </cell>
          <cell r="L3604">
            <v>3283.7</v>
          </cell>
          <cell r="M3604">
            <v>2511.9364500000001</v>
          </cell>
          <cell r="N3604">
            <v>0</v>
          </cell>
          <cell r="O3604">
            <v>-10</v>
          </cell>
        </row>
        <row r="3605">
          <cell r="B3605" t="str">
            <v>3700363</v>
          </cell>
          <cell r="C3605" t="str">
            <v>NTS 80V 1,5K (SIM) Водонагреватель</v>
          </cell>
          <cell r="D3605" t="str">
            <v>NTS 80V 1,5K (SIM) водонагреватель</v>
          </cell>
          <cell r="E3605" t="str">
            <v>NTS 80V 1,5K (SIM)</v>
          </cell>
          <cell r="F3605">
            <v>32.487116916666665</v>
          </cell>
          <cell r="G3605">
            <v>53.54</v>
          </cell>
          <cell r="H3605">
            <v>31.963999204545459</v>
          </cell>
          <cell r="I3605">
            <v>31.063681882352942</v>
          </cell>
          <cell r="J3605">
            <v>36.058015569620252</v>
          </cell>
          <cell r="K3605">
            <v>3898.4540299999999</v>
          </cell>
          <cell r="L3605">
            <v>3747.7999999999997</v>
          </cell>
          <cell r="M3605">
            <v>2812.8319300000003</v>
          </cell>
          <cell r="N3605">
            <v>0</v>
          </cell>
          <cell r="O3605">
            <v>-10</v>
          </cell>
        </row>
        <row r="3606">
          <cell r="B3606" t="str">
            <v>3700364</v>
          </cell>
          <cell r="C3606" t="str">
            <v>NTS 100V 1,5K (SIM) Водонагреватель</v>
          </cell>
          <cell r="D3606" t="str">
            <v>NTS 100V 1,5K (SIM) водонагреватель</v>
          </cell>
          <cell r="E3606" t="str">
            <v>NTS 100V 1,5K (SIM)</v>
          </cell>
          <cell r="F3606">
            <v>35.414983499999991</v>
          </cell>
          <cell r="G3606">
            <v>58.75</v>
          </cell>
          <cell r="H3606">
            <v>34.46191125</v>
          </cell>
          <cell r="I3606">
            <v>33.491236235294117</v>
          </cell>
          <cell r="J3606">
            <v>38.782745696202532</v>
          </cell>
          <cell r="K3606">
            <v>4249.7980199999993</v>
          </cell>
          <cell r="L3606">
            <v>4112.5</v>
          </cell>
          <cell r="M3606">
            <v>3032.6481899999999</v>
          </cell>
          <cell r="N3606">
            <v>0</v>
          </cell>
          <cell r="O3606">
            <v>-10</v>
          </cell>
        </row>
        <row r="3607">
          <cell r="B3607" t="str">
            <v>3700365</v>
          </cell>
          <cell r="C3607" t="str">
            <v>NTS 50V 1,5K (SU) Водонагреватель</v>
          </cell>
          <cell r="D3607" t="str">
            <v>NTS 50V 1,5K (SU) водонагреватель</v>
          </cell>
          <cell r="E3607" t="str">
            <v>NTS 50V 1,5K (SU)</v>
          </cell>
          <cell r="F3607">
            <v>29.007580916666665</v>
          </cell>
          <cell r="G3607">
            <v>47.05</v>
          </cell>
          <cell r="H3607">
            <v>34.568228522727274</v>
          </cell>
          <cell r="I3607">
            <v>26.935091764705881</v>
          </cell>
          <cell r="J3607">
            <v>32.56538493670886</v>
          </cell>
          <cell r="K3607">
            <v>3480.9097099999999</v>
          </cell>
          <cell r="L3607">
            <v>3293.5</v>
          </cell>
          <cell r="M3607">
            <v>3042.0041099999999</v>
          </cell>
          <cell r="N3607">
            <v>2365.45999999995</v>
          </cell>
          <cell r="O3607">
            <v>7990</v>
          </cell>
        </row>
        <row r="3608">
          <cell r="B3608" t="str">
            <v>3700366</v>
          </cell>
          <cell r="C3608" t="str">
            <v>NTS 80V 1,5K (SU) Водонагреватель</v>
          </cell>
          <cell r="D3608" t="str">
            <v>NTS 80V 1,5K (SU) водонагреватель</v>
          </cell>
          <cell r="E3608" t="str">
            <v>NTS 80V 1,5K (SU)</v>
          </cell>
          <cell r="F3608">
            <v>32.563550499999998</v>
          </cell>
          <cell r="G3608">
            <v>53.69</v>
          </cell>
          <cell r="H3608">
            <v>39.276940681818182</v>
          </cell>
          <cell r="I3608">
            <v>29.983104117647059</v>
          </cell>
          <cell r="J3608">
            <v>36.055619873417726</v>
          </cell>
          <cell r="K3608">
            <v>3907.6260600000001</v>
          </cell>
          <cell r="L3608">
            <v>3758.2999999999997</v>
          </cell>
          <cell r="M3608">
            <v>3456.3707799999997</v>
          </cell>
          <cell r="N3608">
            <v>2647.9099999999498</v>
          </cell>
          <cell r="O3608">
            <v>9290</v>
          </cell>
        </row>
        <row r="3609">
          <cell r="B3609" t="str">
            <v>3700367</v>
          </cell>
          <cell r="C3609" t="str">
            <v>NTS 100V 1,5K (SU) Водонагреватель</v>
          </cell>
          <cell r="D3609" t="str">
            <v>NTS 100V 1,5K (SU) водонагреватель</v>
          </cell>
          <cell r="E3609" t="str">
            <v>NTS 100V 1,5K (SU)</v>
          </cell>
          <cell r="F3609">
            <v>35.4831565</v>
          </cell>
          <cell r="G3609">
            <v>58.89</v>
          </cell>
          <cell r="H3609">
            <v>43.136511136363637</v>
          </cell>
          <cell r="I3609">
            <v>32.363022470588234</v>
          </cell>
          <cell r="J3609">
            <v>38.780349999999999</v>
          </cell>
          <cell r="K3609">
            <v>4257.9787800000004</v>
          </cell>
          <cell r="L3609">
            <v>4122.3</v>
          </cell>
          <cell r="M3609">
            <v>3796.01298</v>
          </cell>
          <cell r="N3609">
            <v>2854.24999999995</v>
          </cell>
          <cell r="O3609">
            <v>11290</v>
          </cell>
        </row>
        <row r="3610">
          <cell r="B3610" t="str">
            <v>3700368</v>
          </cell>
          <cell r="C3610" t="str">
            <v>ECOFIX 50V 1,2K Водонагреватель</v>
          </cell>
          <cell r="D3610" t="str">
            <v>ECOFIX 50V 1,2K водонагреватель</v>
          </cell>
          <cell r="E3610" t="str">
            <v>ECOFIX 50V 1,2K</v>
          </cell>
          <cell r="F3610">
            <v>18.793807666666666</v>
          </cell>
          <cell r="G3610">
            <v>32.22</v>
          </cell>
          <cell r="H3610">
            <v>25.627919545454542</v>
          </cell>
          <cell r="I3610">
            <v>26.532434352941173</v>
          </cell>
          <cell r="J3610">
            <v>28.547555949367087</v>
          </cell>
          <cell r="K3610">
            <v>2255.2569199999998</v>
          </cell>
          <cell r="L3610">
            <v>2255.4</v>
          </cell>
          <cell r="M3610">
            <v>2255.2569199999998</v>
          </cell>
          <cell r="N3610">
            <v>0</v>
          </cell>
          <cell r="O3610">
            <v>0</v>
          </cell>
        </row>
        <row r="3611">
          <cell r="B3611" t="str">
            <v>3700369</v>
          </cell>
          <cell r="C3611" t="str">
            <v>ECOFIX 80V 1,2K Водонагреватель</v>
          </cell>
          <cell r="D3611" t="str">
            <v>ECOFIX 80V 1,2K водонагреватель</v>
          </cell>
          <cell r="E3611" t="str">
            <v>ECOFIX 80V 1,2K</v>
          </cell>
          <cell r="F3611">
            <v>45.786546333333334</v>
          </cell>
          <cell r="G3611">
            <v>78.489999999999995</v>
          </cell>
          <cell r="H3611">
            <v>62.436199545454542</v>
          </cell>
          <cell r="I3611">
            <v>64.639830117647051</v>
          </cell>
          <cell r="J3611">
            <v>31.846912151898739</v>
          </cell>
          <cell r="K3611">
            <v>5494.3855599999997</v>
          </cell>
          <cell r="L3611">
            <v>5494.2999999999993</v>
          </cell>
          <cell r="M3611">
            <v>5494.3855599999997</v>
          </cell>
          <cell r="N3611">
            <v>0</v>
          </cell>
          <cell r="O3611">
            <v>0</v>
          </cell>
        </row>
        <row r="3612">
          <cell r="B3612" t="str">
            <v>3700370</v>
          </cell>
          <cell r="C3612" t="str">
            <v>P 50 Vr</v>
          </cell>
          <cell r="D3612" t="str">
            <v>P 50 Vr</v>
          </cell>
          <cell r="E3612" t="str">
            <v>P 50 Vr</v>
          </cell>
          <cell r="F3612">
            <v>17.927067000000001</v>
          </cell>
          <cell r="G3612">
            <v>30.73</v>
          </cell>
          <cell r="H3612">
            <v>24.446000454545455</v>
          </cell>
          <cell r="I3612">
            <v>25.308800470588235</v>
          </cell>
          <cell r="J3612">
            <v>0</v>
          </cell>
          <cell r="K3612">
            <v>2151.2480399999999</v>
          </cell>
          <cell r="L3612">
            <v>2151.1</v>
          </cell>
          <cell r="M3612">
            <v>2151.2480399999999</v>
          </cell>
          <cell r="N3612">
            <v>0</v>
          </cell>
          <cell r="O3612">
            <v>0</v>
          </cell>
        </row>
        <row r="3613">
          <cell r="B3613" t="str">
            <v>3700371</v>
          </cell>
          <cell r="C3613" t="str">
            <v>P 80 Vr</v>
          </cell>
          <cell r="D3613" t="str">
            <v>P 80 Vr</v>
          </cell>
          <cell r="E3613" t="str">
            <v>P 80 Vr</v>
          </cell>
          <cell r="F3613">
            <v>21.026055666666668</v>
          </cell>
          <cell r="G3613">
            <v>36.04</v>
          </cell>
          <cell r="H3613">
            <v>28.671894090909095</v>
          </cell>
          <cell r="I3613">
            <v>29.683843294117651</v>
          </cell>
          <cell r="J3613">
            <v>0</v>
          </cell>
          <cell r="K3613">
            <v>2523.1266800000003</v>
          </cell>
          <cell r="L3613">
            <v>2522.7999999999997</v>
          </cell>
          <cell r="M3613">
            <v>2523.1266800000003</v>
          </cell>
          <cell r="N3613">
            <v>0</v>
          </cell>
          <cell r="O3613">
            <v>0</v>
          </cell>
        </row>
        <row r="3614">
          <cell r="B3614" t="str">
            <v>3700372</v>
          </cell>
          <cell r="C3614" t="str">
            <v>P 100 Vr</v>
          </cell>
          <cell r="D3614" t="str">
            <v>P 100 Vr</v>
          </cell>
          <cell r="E3614" t="str">
            <v>P 100 Vr</v>
          </cell>
          <cell r="F3614">
            <v>22.747990333333334</v>
          </cell>
          <cell r="G3614">
            <v>39</v>
          </cell>
          <cell r="H3614">
            <v>31.019986818181817</v>
          </cell>
          <cell r="I3614">
            <v>32.114809882352944</v>
          </cell>
          <cell r="J3614">
            <v>0</v>
          </cell>
          <cell r="K3614">
            <v>2729.75884</v>
          </cell>
          <cell r="L3614">
            <v>2730</v>
          </cell>
          <cell r="M3614">
            <v>2729.75884</v>
          </cell>
          <cell r="N3614">
            <v>0</v>
          </cell>
          <cell r="O3614">
            <v>0</v>
          </cell>
        </row>
        <row r="3615">
          <cell r="B3615" t="str">
            <v>3700373</v>
          </cell>
          <cell r="C3615" t="str">
            <v>PS 50 Vr</v>
          </cell>
          <cell r="D3615" t="str">
            <v>PS 50 Vr</v>
          </cell>
          <cell r="E3615" t="str">
            <v>PS 50 Vr</v>
          </cell>
          <cell r="F3615">
            <v>19.036173083333331</v>
          </cell>
          <cell r="G3615">
            <v>32.630000000000003</v>
          </cell>
          <cell r="H3615">
            <v>25.958417840909089</v>
          </cell>
          <cell r="I3615">
            <v>26.874597294117645</v>
          </cell>
          <cell r="J3615">
            <v>0</v>
          </cell>
          <cell r="K3615">
            <v>2284.3407699999998</v>
          </cell>
          <cell r="L3615">
            <v>2284.1000000000004</v>
          </cell>
          <cell r="M3615">
            <v>2284.3407699999998</v>
          </cell>
          <cell r="N3615">
            <v>0</v>
          </cell>
          <cell r="O3615">
            <v>0</v>
          </cell>
        </row>
        <row r="3616">
          <cell r="B3616" t="str">
            <v>3700374</v>
          </cell>
          <cell r="C3616" t="str">
            <v>PS 65 Vr</v>
          </cell>
          <cell r="D3616" t="str">
            <v>PS 65 Vr</v>
          </cell>
          <cell r="E3616" t="str">
            <v>PS 65 Vr</v>
          </cell>
          <cell r="F3616">
            <v>20.898122750000002</v>
          </cell>
          <cell r="G3616">
            <v>35.83</v>
          </cell>
          <cell r="H3616">
            <v>28.497440113636365</v>
          </cell>
          <cell r="I3616">
            <v>29.503232117647059</v>
          </cell>
          <cell r="J3616">
            <v>0</v>
          </cell>
          <cell r="K3616">
            <v>2507.7747300000001</v>
          </cell>
          <cell r="L3616">
            <v>2508.1</v>
          </cell>
          <cell r="M3616">
            <v>2507.7747300000001</v>
          </cell>
          <cell r="N3616">
            <v>0</v>
          </cell>
          <cell r="O3616">
            <v>0</v>
          </cell>
        </row>
        <row r="3617">
          <cell r="B3617" t="str">
            <v>3700375</v>
          </cell>
          <cell r="C3617" t="str">
            <v>NTS 40V SLIM (SIM)</v>
          </cell>
          <cell r="D3617" t="str">
            <v>NTS 40V SLIM (SIM)</v>
          </cell>
          <cell r="E3617" t="str">
            <v>NTS 40V SLIM (SIM)</v>
          </cell>
          <cell r="F3617">
            <v>18.907224250000002</v>
          </cell>
          <cell r="G3617">
            <v>32.409999999999997</v>
          </cell>
          <cell r="H3617">
            <v>25.782578522727274</v>
          </cell>
          <cell r="I3617">
            <v>26.692551882352944</v>
          </cell>
          <cell r="J3617">
            <v>0</v>
          </cell>
          <cell r="K3617">
            <v>2268.8669100000002</v>
          </cell>
          <cell r="L3617">
            <v>2268.6999999999998</v>
          </cell>
          <cell r="M3617">
            <v>2268.8669100000002</v>
          </cell>
          <cell r="N3617">
            <v>0</v>
          </cell>
          <cell r="O3617">
            <v>0</v>
          </cell>
        </row>
        <row r="3618">
          <cell r="B3618" t="str">
            <v>3700376</v>
          </cell>
          <cell r="C3618" t="str">
            <v>NTS 50V 1,5K (JU) водонагреватель</v>
          </cell>
          <cell r="D3618" t="str">
            <v>NTS 50V 1,5K (JU) водонагреватель</v>
          </cell>
          <cell r="E3618" t="str">
            <v>NTS 50V 1,5K (JU)</v>
          </cell>
          <cell r="F3618">
            <v>28.95432125</v>
          </cell>
          <cell r="G3618">
            <v>47.03</v>
          </cell>
          <cell r="H3618">
            <v>34.575987613636364</v>
          </cell>
          <cell r="I3618">
            <v>26.934358588235291</v>
          </cell>
          <cell r="J3618">
            <v>32.566126582278486</v>
          </cell>
          <cell r="K3618">
            <v>3474.5185499999998</v>
          </cell>
          <cell r="L3618">
            <v>3292.1</v>
          </cell>
          <cell r="M3618">
            <v>3042.6869100000004</v>
          </cell>
          <cell r="N3618">
            <v>2365.45999999995</v>
          </cell>
          <cell r="O3618">
            <v>7990</v>
          </cell>
        </row>
        <row r="3619">
          <cell r="B3619" t="str">
            <v>3700377</v>
          </cell>
          <cell r="C3619" t="str">
            <v>NTS 80V 1,5K (JU) водонагреватель</v>
          </cell>
          <cell r="D3619" t="str">
            <v>NTS 80V 1,5K (JU) водонагреватель</v>
          </cell>
          <cell r="E3619" t="str">
            <v>NTS 80V 1,5K (JU)</v>
          </cell>
          <cell r="F3619">
            <v>32.510290833333336</v>
          </cell>
          <cell r="G3619">
            <v>53.67</v>
          </cell>
          <cell r="H3619">
            <v>39.284699772727272</v>
          </cell>
          <cell r="I3619">
            <v>29.98237094117647</v>
          </cell>
          <cell r="J3619">
            <v>36.056361518987345</v>
          </cell>
          <cell r="K3619">
            <v>3901.2348999999999</v>
          </cell>
          <cell r="L3619">
            <v>3756.9</v>
          </cell>
          <cell r="M3619">
            <v>3457.0535800000002</v>
          </cell>
          <cell r="N3619">
            <v>2647.9099999999498</v>
          </cell>
          <cell r="O3619">
            <v>9290</v>
          </cell>
        </row>
        <row r="3620">
          <cell r="B3620" t="str">
            <v>3700378</v>
          </cell>
          <cell r="C3620" t="str">
            <v>NTS 100V 1,5K (JU) водонагреватель</v>
          </cell>
          <cell r="D3620" t="str">
            <v>NTS 100V 1,5K (JU) водонагреватель</v>
          </cell>
          <cell r="E3620" t="str">
            <v>NTS 100V 1,5K (JU)</v>
          </cell>
          <cell r="F3620">
            <v>35.429896833333338</v>
          </cell>
          <cell r="G3620">
            <v>58.87</v>
          </cell>
          <cell r="H3620">
            <v>43.144270227272727</v>
          </cell>
          <cell r="I3620">
            <v>32.362289294117645</v>
          </cell>
          <cell r="J3620">
            <v>38.781091645569624</v>
          </cell>
          <cell r="K3620">
            <v>4251.5876200000002</v>
          </cell>
          <cell r="L3620">
            <v>4120.8999999999996</v>
          </cell>
          <cell r="M3620">
            <v>3796.69578</v>
          </cell>
          <cell r="N3620">
            <v>2854.24999999995</v>
          </cell>
          <cell r="O3620">
            <v>11290</v>
          </cell>
        </row>
        <row r="3621">
          <cell r="B3621" t="str">
            <v>3700379</v>
          </cell>
          <cell r="C3621" t="str">
            <v>BLYSS ESALEN 30V SLIM водонагреватель</v>
          </cell>
          <cell r="D3621" t="str">
            <v>BLYSS ESALEN 30V SLIM водонагреватель</v>
          </cell>
          <cell r="E3621" t="str">
            <v>BLYSS ESALEN 30V SLIM</v>
          </cell>
          <cell r="F3621" t="str">
            <v>-</v>
          </cell>
          <cell r="G3621" t="str">
            <v>-</v>
          </cell>
          <cell r="H3621" t="str">
            <v>-</v>
          </cell>
          <cell r="I3621">
            <v>0</v>
          </cell>
          <cell r="J3621">
            <v>0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</row>
        <row r="3622">
          <cell r="B3622" t="str">
            <v>3700380</v>
          </cell>
          <cell r="C3622" t="str">
            <v>BLYSS ESALEN 50V SLIM водонагреватель</v>
          </cell>
          <cell r="D3622" t="str">
            <v>BLYSS ESALEN 50V SLIM водонагреватель</v>
          </cell>
          <cell r="E3622" t="str">
            <v>BLYSS ESALEN 50V SLIM</v>
          </cell>
          <cell r="F3622" t="str">
            <v>-</v>
          </cell>
          <cell r="G3622" t="str">
            <v>-</v>
          </cell>
          <cell r="H3622" t="str">
            <v>-</v>
          </cell>
          <cell r="I3622">
            <v>0</v>
          </cell>
          <cell r="J3622">
            <v>0</v>
          </cell>
          <cell r="K3622">
            <v>0</v>
          </cell>
          <cell r="L3622">
            <v>0</v>
          </cell>
          <cell r="M3622">
            <v>0</v>
          </cell>
          <cell r="N3622">
            <v>0</v>
          </cell>
          <cell r="O3622">
            <v>0</v>
          </cell>
        </row>
        <row r="3623">
          <cell r="B3623" t="str">
            <v>3700381</v>
          </cell>
          <cell r="C3623" t="str">
            <v>BLYSS ESALEN 80V SLIM водонагреватель</v>
          </cell>
          <cell r="D3623" t="str">
            <v>BLYSS ESALEN 80V SLIM водонагреватель</v>
          </cell>
          <cell r="E3623" t="str">
            <v>BLYSS ESALEN 80V SLIM</v>
          </cell>
          <cell r="F3623" t="str">
            <v>-</v>
          </cell>
          <cell r="G3623" t="str">
            <v>-</v>
          </cell>
          <cell r="H3623" t="str">
            <v>-</v>
          </cell>
          <cell r="I3623">
            <v>0</v>
          </cell>
          <cell r="J3623">
            <v>0</v>
          </cell>
          <cell r="K3623">
            <v>0</v>
          </cell>
          <cell r="L3623">
            <v>0</v>
          </cell>
          <cell r="M3623">
            <v>0</v>
          </cell>
          <cell r="N3623">
            <v>0</v>
          </cell>
          <cell r="O3623">
            <v>0</v>
          </cell>
        </row>
        <row r="3624">
          <cell r="B3624" t="str">
            <v>3700382</v>
          </cell>
          <cell r="C3624" t="str">
            <v>ABS PRO ECO INOX 50 V</v>
          </cell>
          <cell r="D3624" t="str">
            <v>ABS PRO ECO INOX 50 V</v>
          </cell>
          <cell r="E3624" t="str">
            <v>ABS PRO ECO INOX 50 V</v>
          </cell>
          <cell r="F3624">
            <v>21.672154750000001</v>
          </cell>
          <cell r="G3624">
            <v>37.15</v>
          </cell>
          <cell r="H3624">
            <v>29.552938295454545</v>
          </cell>
          <cell r="I3624">
            <v>30.59598317647059</v>
          </cell>
          <cell r="J3624">
            <v>0</v>
          </cell>
          <cell r="K3624">
            <v>2600.6585700000001</v>
          </cell>
          <cell r="L3624">
            <v>2600.5</v>
          </cell>
          <cell r="M3624">
            <v>2600.6585700000001</v>
          </cell>
          <cell r="N3624">
            <v>0</v>
          </cell>
          <cell r="O3624">
            <v>0</v>
          </cell>
        </row>
        <row r="3625">
          <cell r="B3625" t="str">
            <v>3700383</v>
          </cell>
          <cell r="C3625" t="str">
            <v>ABS PRO ECO INOX 80 V</v>
          </cell>
          <cell r="D3625" t="str">
            <v>ABS PRO ECO INOX 80 V</v>
          </cell>
          <cell r="E3625" t="str">
            <v>ABS PRO ECO INOX 80 V</v>
          </cell>
          <cell r="F3625">
            <v>24.195807333333331</v>
          </cell>
          <cell r="G3625">
            <v>41.48</v>
          </cell>
          <cell r="H3625">
            <v>32.994282727272726</v>
          </cell>
          <cell r="I3625">
            <v>34.158786823529411</v>
          </cell>
          <cell r="J3625">
            <v>0</v>
          </cell>
          <cell r="K3625">
            <v>2903.4968799999997</v>
          </cell>
          <cell r="L3625">
            <v>2903.6</v>
          </cell>
          <cell r="M3625">
            <v>2903.4968799999997</v>
          </cell>
          <cell r="N3625">
            <v>0</v>
          </cell>
          <cell r="O3625">
            <v>0</v>
          </cell>
        </row>
        <row r="3626">
          <cell r="B3626" t="str">
            <v>3700384</v>
          </cell>
          <cell r="C3626" t="str">
            <v>ABS PRO ECO INOX 100 V</v>
          </cell>
          <cell r="D3626" t="str">
            <v>ABS PRO ECO INOX 100 V</v>
          </cell>
          <cell r="E3626" t="str">
            <v>ABS PRO ECO INOX 100 V</v>
          </cell>
          <cell r="F3626">
            <v>26.082249999999998</v>
          </cell>
          <cell r="G3626">
            <v>44.71</v>
          </cell>
          <cell r="H3626">
            <v>35.566704545454542</v>
          </cell>
          <cell r="I3626">
            <v>36.821999999999996</v>
          </cell>
          <cell r="J3626">
            <v>0</v>
          </cell>
          <cell r="K3626">
            <v>3129.87</v>
          </cell>
          <cell r="L3626">
            <v>3129.7000000000003</v>
          </cell>
          <cell r="M3626">
            <v>3129.87</v>
          </cell>
          <cell r="N3626">
            <v>0</v>
          </cell>
          <cell r="O3626">
            <v>0</v>
          </cell>
        </row>
        <row r="3627">
          <cell r="B3627" t="str">
            <v>3700385</v>
          </cell>
          <cell r="C3627" t="str">
            <v>ABS PRO ECO INOX 50 V SLIM</v>
          </cell>
          <cell r="D3627" t="str">
            <v>ABS PRO ECO Inox 50 V Slim водонагреватель</v>
          </cell>
          <cell r="E3627" t="str">
            <v>ABS PRO ECO INOX 50 V Slim</v>
          </cell>
          <cell r="F3627">
            <v>23.311491666666665</v>
          </cell>
          <cell r="G3627">
            <v>39.96</v>
          </cell>
          <cell r="H3627">
            <v>31.788397727272727</v>
          </cell>
          <cell r="I3627">
            <v>32.910341176470588</v>
          </cell>
          <cell r="J3627">
            <v>0</v>
          </cell>
          <cell r="K3627">
            <v>2797.3789999999999</v>
          </cell>
          <cell r="L3627">
            <v>2797.2000000000003</v>
          </cell>
          <cell r="M3627">
            <v>2797.3789999999999</v>
          </cell>
          <cell r="N3627">
            <v>0</v>
          </cell>
          <cell r="O3627">
            <v>0</v>
          </cell>
        </row>
        <row r="3628">
          <cell r="B3628" t="str">
            <v>3700386</v>
          </cell>
          <cell r="C3628" t="str">
            <v>ABS PRO ECO INOX 65 V Slim</v>
          </cell>
          <cell r="D3628" t="str">
            <v>ABS PRO ECO INOX 65 V Slim</v>
          </cell>
          <cell r="E3628" t="str">
            <v>ABS PRO ECO INOX 65 V Slim</v>
          </cell>
          <cell r="F3628">
            <v>25.048114000000002</v>
          </cell>
          <cell r="G3628">
            <v>42.94</v>
          </cell>
          <cell r="H3628">
            <v>34.156519090909093</v>
          </cell>
          <cell r="I3628">
            <v>35.362043294117647</v>
          </cell>
          <cell r="J3628">
            <v>0</v>
          </cell>
          <cell r="K3628">
            <v>3005.7736800000002</v>
          </cell>
          <cell r="L3628">
            <v>3005.7999999999997</v>
          </cell>
          <cell r="M3628">
            <v>3005.7736800000002</v>
          </cell>
          <cell r="N3628">
            <v>0</v>
          </cell>
          <cell r="O3628">
            <v>0</v>
          </cell>
        </row>
        <row r="3629">
          <cell r="B3629" t="str">
            <v>3700387</v>
          </cell>
          <cell r="C3629" t="str">
            <v>ABS PRO ECO INOX 80 V Slim</v>
          </cell>
          <cell r="D3629" t="str">
            <v>ABS PRO ECO INOX 80 V Slim</v>
          </cell>
          <cell r="E3629" t="str">
            <v>ABS PRO ECO INOX 80 V Slim</v>
          </cell>
          <cell r="F3629">
            <v>26.866976833333336</v>
          </cell>
          <cell r="G3629">
            <v>46.06</v>
          </cell>
          <cell r="H3629">
            <v>36.63678659090909</v>
          </cell>
          <cell r="I3629">
            <v>37.929849647058823</v>
          </cell>
          <cell r="J3629">
            <v>0</v>
          </cell>
          <cell r="K3629">
            <v>3224.0372200000002</v>
          </cell>
          <cell r="L3629">
            <v>3224.2000000000003</v>
          </cell>
          <cell r="M3629">
            <v>3224.0372200000002</v>
          </cell>
          <cell r="N3629">
            <v>0</v>
          </cell>
          <cell r="O3629">
            <v>0</v>
          </cell>
        </row>
        <row r="3630">
          <cell r="B3630" t="str">
            <v>3700388</v>
          </cell>
          <cell r="C3630" t="str">
            <v>ABS PRO R INOX 50 V Водонагреватель</v>
          </cell>
          <cell r="D3630" t="str">
            <v>ABS PRO R Inox 50 V водонагреватель</v>
          </cell>
          <cell r="E3630" t="str">
            <v>ABS PRO R INOX 50 V</v>
          </cell>
          <cell r="F3630">
            <v>35.266166666666663</v>
          </cell>
          <cell r="G3630">
            <v>60.46</v>
          </cell>
          <cell r="H3630">
            <v>48.090227272727269</v>
          </cell>
          <cell r="I3630">
            <v>49.787529411764702</v>
          </cell>
          <cell r="J3630">
            <v>55.95657392405063</v>
          </cell>
          <cell r="K3630">
            <v>4231.9399999999996</v>
          </cell>
          <cell r="L3630">
            <v>4232.2</v>
          </cell>
          <cell r="M3630">
            <v>4231.9399999999996</v>
          </cell>
          <cell r="N3630">
            <v>0</v>
          </cell>
          <cell r="O3630">
            <v>0</v>
          </cell>
        </row>
        <row r="3631">
          <cell r="B3631" t="str">
            <v>3700389</v>
          </cell>
          <cell r="C3631" t="str">
            <v>ABS PRO R INOX 80 V Водонагреватель</v>
          </cell>
          <cell r="D3631" t="str">
            <v>ABS PRO R Inox 80 V водонагреватель</v>
          </cell>
          <cell r="E3631" t="str">
            <v>ABS PRO R INOX 80 V</v>
          </cell>
          <cell r="F3631">
            <v>39.799999999999997</v>
          </cell>
          <cell r="G3631">
            <v>68.23</v>
          </cell>
          <cell r="H3631">
            <v>54.272727272727273</v>
          </cell>
          <cell r="I3631">
            <v>56.188235294117646</v>
          </cell>
          <cell r="J3631">
            <v>62.327633797468351</v>
          </cell>
          <cell r="K3631">
            <v>4776</v>
          </cell>
          <cell r="L3631">
            <v>4776.1000000000004</v>
          </cell>
          <cell r="M3631">
            <v>4776</v>
          </cell>
          <cell r="N3631">
            <v>0</v>
          </cell>
          <cell r="O3631">
            <v>0</v>
          </cell>
        </row>
        <row r="3632">
          <cell r="B3632" t="str">
            <v>3700390</v>
          </cell>
          <cell r="C3632" t="str">
            <v>ABS PRO R INOX 100 V Водонагреватель</v>
          </cell>
          <cell r="D3632" t="str">
            <v>ABS PRO R Inox 100 V водонагреватель</v>
          </cell>
          <cell r="E3632" t="str">
            <v>ABS PRO R INOX 100 V</v>
          </cell>
          <cell r="F3632">
            <v>43.186944416666663</v>
          </cell>
          <cell r="G3632">
            <v>74.03</v>
          </cell>
          <cell r="H3632">
            <v>58.891287840909087</v>
          </cell>
          <cell r="I3632">
            <v>60.969803882352942</v>
          </cell>
          <cell r="J3632">
            <v>67.449172531645573</v>
          </cell>
          <cell r="K3632">
            <v>5182.4333299999998</v>
          </cell>
          <cell r="L3632">
            <v>5182.1000000000004</v>
          </cell>
          <cell r="M3632">
            <v>5182.4333299999998</v>
          </cell>
          <cell r="N3632">
            <v>0</v>
          </cell>
          <cell r="O3632">
            <v>0</v>
          </cell>
        </row>
        <row r="3633">
          <cell r="B3633" t="str">
            <v>3700394</v>
          </cell>
          <cell r="C3633" t="str">
            <v>ABS BLU R 40 V SLIM OPTIMA водонагреват.</v>
          </cell>
          <cell r="D3633" t="str">
            <v>ABS BLU R 40 V SLIM OPTIMA водонагреватель</v>
          </cell>
          <cell r="E3633" t="str">
            <v>ABS BLU R 40 V SLIM OPTIMA</v>
          </cell>
          <cell r="F3633">
            <v>21.45055558333333</v>
          </cell>
          <cell r="G3633">
            <v>36.770000000000003</v>
          </cell>
          <cell r="H3633">
            <v>29.25075761363636</v>
          </cell>
          <cell r="I3633">
            <v>30.283137294117644</v>
          </cell>
          <cell r="J3633">
            <v>33.628771139240506</v>
          </cell>
          <cell r="K3633">
            <v>2574.0666699999997</v>
          </cell>
          <cell r="L3633">
            <v>2573.9</v>
          </cell>
          <cell r="M3633">
            <v>2574.0666699999997</v>
          </cell>
          <cell r="N3633">
            <v>0</v>
          </cell>
          <cell r="O3633">
            <v>0</v>
          </cell>
        </row>
        <row r="3634">
          <cell r="B3634" t="str">
            <v>3700395</v>
          </cell>
          <cell r="C3634" t="str">
            <v>PRO R 65 V 1,8K PL</v>
          </cell>
          <cell r="D3634" t="str">
            <v>PRO R 65 V 1,8K</v>
          </cell>
          <cell r="E3634" t="str">
            <v>PRO R 65 V 1,8K PL</v>
          </cell>
          <cell r="F3634">
            <v>22.854635833333329</v>
          </cell>
          <cell r="G3634">
            <v>39.18</v>
          </cell>
          <cell r="H3634">
            <v>31.165412499999999</v>
          </cell>
          <cell r="I3634">
            <v>32.265368235294112</v>
          </cell>
          <cell r="J3634">
            <v>34.715902531645568</v>
          </cell>
          <cell r="K3634">
            <v>2742.5562999999997</v>
          </cell>
          <cell r="L3634">
            <v>2742.6</v>
          </cell>
          <cell r="M3634">
            <v>2742.5562999999997</v>
          </cell>
          <cell r="N3634">
            <v>0</v>
          </cell>
          <cell r="O3634">
            <v>0</v>
          </cell>
        </row>
        <row r="3635">
          <cell r="B3635" t="str">
            <v>3700396</v>
          </cell>
          <cell r="C3635" t="str">
            <v>ABS VLS PW 30 D водонагреватель</v>
          </cell>
          <cell r="D3635" t="str">
            <v>ABS VLS PW 30 D водонагреватель</v>
          </cell>
          <cell r="E3635" t="str">
            <v>ABS VLS PW 30 D</v>
          </cell>
          <cell r="F3635">
            <v>35.054499999999997</v>
          </cell>
          <cell r="G3635">
            <v>60.09</v>
          </cell>
          <cell r="H3635">
            <v>47.801590909090912</v>
          </cell>
          <cell r="I3635">
            <v>49.488705882352939</v>
          </cell>
          <cell r="J3635">
            <v>53.269421392405057</v>
          </cell>
          <cell r="K3635">
            <v>4206.54</v>
          </cell>
          <cell r="L3635">
            <v>4206.3</v>
          </cell>
          <cell r="M3635">
            <v>4206.54</v>
          </cell>
          <cell r="N3635">
            <v>0</v>
          </cell>
          <cell r="O3635">
            <v>0</v>
          </cell>
        </row>
        <row r="3636">
          <cell r="B3636" t="str">
            <v>3700397</v>
          </cell>
          <cell r="C3636" t="str">
            <v>ABS VLS PW 50 D водонагреватель</v>
          </cell>
          <cell r="D3636" t="str">
            <v>ABS VLS PW 50 D водонагреватель</v>
          </cell>
          <cell r="E3636" t="str">
            <v>ABS VLS PW 50 D</v>
          </cell>
          <cell r="F3636">
            <v>39.036458333333336</v>
          </cell>
          <cell r="G3636">
            <v>66.92</v>
          </cell>
          <cell r="H3636">
            <v>53.231534090909093</v>
          </cell>
          <cell r="I3636">
            <v>55.110294117647058</v>
          </cell>
          <cell r="J3636">
            <v>0</v>
          </cell>
          <cell r="K3636">
            <v>4684.375</v>
          </cell>
          <cell r="L3636">
            <v>4684.4000000000005</v>
          </cell>
          <cell r="M3636">
            <v>4684.375</v>
          </cell>
          <cell r="N3636">
            <v>0</v>
          </cell>
          <cell r="O3636">
            <v>0</v>
          </cell>
        </row>
        <row r="3637">
          <cell r="B3637" t="str">
            <v>3700398</v>
          </cell>
          <cell r="C3637" t="str">
            <v>ABS VLS PW 80 D водонагреватель</v>
          </cell>
          <cell r="D3637" t="str">
            <v>ABS VLS PW 80 D водонагреватель</v>
          </cell>
          <cell r="E3637" t="str">
            <v>ABS VLS PW 80 D</v>
          </cell>
          <cell r="F3637">
            <v>53.663625000000003</v>
          </cell>
          <cell r="G3637">
            <v>91.99</v>
          </cell>
          <cell r="H3637">
            <v>73.177670454545463</v>
          </cell>
          <cell r="I3637">
            <v>75.760411764705879</v>
          </cell>
          <cell r="J3637">
            <v>81.514367088607599</v>
          </cell>
          <cell r="K3637">
            <v>6439.6350000000002</v>
          </cell>
          <cell r="L3637">
            <v>6439.2999999999993</v>
          </cell>
          <cell r="M3637">
            <v>6439.6350000000002</v>
          </cell>
          <cell r="N3637">
            <v>0</v>
          </cell>
          <cell r="O3637">
            <v>0</v>
          </cell>
        </row>
        <row r="3638">
          <cell r="B3638" t="str">
            <v>3700399</v>
          </cell>
          <cell r="C3638" t="str">
            <v>ABS VLS PW 100 D</v>
          </cell>
          <cell r="D3638" t="str">
            <v>ABS VLS PW 100 D</v>
          </cell>
          <cell r="E3638" t="str">
            <v>ABS VLS PW 100 D</v>
          </cell>
          <cell r="F3638">
            <v>44.919166666666669</v>
          </cell>
          <cell r="G3638">
            <v>77</v>
          </cell>
          <cell r="H3638">
            <v>61.253409090909095</v>
          </cell>
          <cell r="I3638">
            <v>63.415294117647058</v>
          </cell>
          <cell r="J3638">
            <v>0</v>
          </cell>
          <cell r="K3638">
            <v>5390.3</v>
          </cell>
          <cell r="L3638">
            <v>5390</v>
          </cell>
          <cell r="M3638">
            <v>5390.3</v>
          </cell>
          <cell r="N3638">
            <v>0</v>
          </cell>
          <cell r="O3638">
            <v>0</v>
          </cell>
        </row>
        <row r="3639">
          <cell r="B3639" t="str">
            <v>3700400</v>
          </cell>
          <cell r="C3639" t="str">
            <v>ABS VLS QH 30 D водонагреватель</v>
          </cell>
          <cell r="D3639" t="str">
            <v>ABS VLS QH 30 D водонагреватель</v>
          </cell>
          <cell r="E3639" t="str">
            <v>ABS VLS QH 30 D</v>
          </cell>
          <cell r="F3639">
            <v>48.068826666666673</v>
          </cell>
          <cell r="G3639">
            <v>82.4</v>
          </cell>
          <cell r="H3639">
            <v>65.548400000000001</v>
          </cell>
          <cell r="I3639">
            <v>67.861872941176472</v>
          </cell>
          <cell r="J3639">
            <v>73.015939240506341</v>
          </cell>
          <cell r="K3639">
            <v>5768.2592000000004</v>
          </cell>
          <cell r="L3639">
            <v>5768</v>
          </cell>
          <cell r="M3639">
            <v>5768.2592000000004</v>
          </cell>
          <cell r="N3639">
            <v>0</v>
          </cell>
          <cell r="O3639">
            <v>0</v>
          </cell>
        </row>
        <row r="3640">
          <cell r="B3640" t="str">
            <v>3700401</v>
          </cell>
          <cell r="C3640" t="str">
            <v>ABS VLS QH 50 D</v>
          </cell>
          <cell r="D3640" t="str">
            <v>ABS VLS QH 50 D</v>
          </cell>
          <cell r="E3640" t="str">
            <v>ABS VLS QH 50 D</v>
          </cell>
          <cell r="F3640">
            <v>52.647833333333331</v>
          </cell>
          <cell r="G3640">
            <v>90.25</v>
          </cell>
          <cell r="H3640">
            <v>71.792500000000004</v>
          </cell>
          <cell r="I3640">
            <v>74.326352941176467</v>
          </cell>
          <cell r="J3640">
            <v>0</v>
          </cell>
          <cell r="K3640">
            <v>6317.74</v>
          </cell>
          <cell r="L3640">
            <v>6317.5</v>
          </cell>
          <cell r="M3640">
            <v>6317.74</v>
          </cell>
          <cell r="N3640">
            <v>0</v>
          </cell>
          <cell r="O3640">
            <v>0</v>
          </cell>
        </row>
        <row r="3641">
          <cell r="B3641" t="str">
            <v>3700402</v>
          </cell>
          <cell r="C3641" t="str">
            <v>ABS VLS QH 80 D водонагреватель</v>
          </cell>
          <cell r="D3641" t="str">
            <v>ABS VLS QH 80 D водонагреватель</v>
          </cell>
          <cell r="E3641" t="str">
            <v>ABS VLS QH 80 D</v>
          </cell>
          <cell r="F3641">
            <v>57.624016666666662</v>
          </cell>
          <cell r="G3641">
            <v>98.78</v>
          </cell>
          <cell r="H3641">
            <v>78.57820454545454</v>
          </cell>
          <cell r="I3641">
            <v>81.351552941176465</v>
          </cell>
          <cell r="J3641">
            <v>87.530151898734175</v>
          </cell>
          <cell r="K3641">
            <v>6914.8819999999996</v>
          </cell>
          <cell r="L3641">
            <v>6914.6</v>
          </cell>
          <cell r="M3641">
            <v>6914.8819999999996</v>
          </cell>
          <cell r="N3641">
            <v>0</v>
          </cell>
          <cell r="O3641">
            <v>0</v>
          </cell>
        </row>
        <row r="3642">
          <cell r="B3642" t="str">
            <v>3700403</v>
          </cell>
          <cell r="C3642" t="str">
            <v>ABS VLS QH 100 D</v>
          </cell>
          <cell r="D3642" t="str">
            <v>ABS VLS QH 100 D</v>
          </cell>
          <cell r="E3642" t="str">
            <v>ABS VLS QH 100 D</v>
          </cell>
          <cell r="F3642">
            <v>58.953166666666668</v>
          </cell>
          <cell r="G3642">
            <v>101.06</v>
          </cell>
          <cell r="H3642">
            <v>80.390681818181818</v>
          </cell>
          <cell r="I3642">
            <v>83.227999999999994</v>
          </cell>
          <cell r="J3642">
            <v>0</v>
          </cell>
          <cell r="K3642">
            <v>7074.38</v>
          </cell>
          <cell r="L3642">
            <v>7074.2</v>
          </cell>
          <cell r="M3642">
            <v>7074.38</v>
          </cell>
          <cell r="N3642">
            <v>0</v>
          </cell>
          <cell r="O3642">
            <v>0</v>
          </cell>
        </row>
        <row r="3643">
          <cell r="B3643" t="str">
            <v>3700404</v>
          </cell>
          <cell r="C3643" t="str">
            <v>ABS DACHA R 50 V водонагреватель</v>
          </cell>
          <cell r="D3643" t="str">
            <v>ABS DACHA R 50 V водонагреватель</v>
          </cell>
          <cell r="E3643" t="str">
            <v>ABS DACHA R 50 V</v>
          </cell>
          <cell r="F3643">
            <v>25.616395666666666</v>
          </cell>
          <cell r="G3643">
            <v>43.91</v>
          </cell>
          <cell r="H3643">
            <v>34.931448636363633</v>
          </cell>
          <cell r="I3643">
            <v>36.164323294117644</v>
          </cell>
          <cell r="J3643">
            <v>38.910980759493668</v>
          </cell>
          <cell r="K3643">
            <v>3073.9674799999998</v>
          </cell>
          <cell r="L3643">
            <v>3073.7</v>
          </cell>
          <cell r="M3643">
            <v>3073.9674799999998</v>
          </cell>
          <cell r="N3643">
            <v>0</v>
          </cell>
          <cell r="O3643">
            <v>0</v>
          </cell>
        </row>
        <row r="3644">
          <cell r="B3644" t="str">
            <v>3700405</v>
          </cell>
          <cell r="C3644" t="str">
            <v>ABS DACHA R 80 V водонагреватель</v>
          </cell>
          <cell r="D3644" t="str">
            <v>ABS DACHA R 80 V водонагреватель</v>
          </cell>
          <cell r="E3644" t="str">
            <v>ABS DACHA R 80 V</v>
          </cell>
          <cell r="F3644">
            <v>27.98625516666667</v>
          </cell>
          <cell r="G3644">
            <v>47.98</v>
          </cell>
          <cell r="H3644">
            <v>38.163075227272728</v>
          </cell>
          <cell r="I3644">
            <v>39.510007294117649</v>
          </cell>
          <cell r="J3644">
            <v>42.510767341772151</v>
          </cell>
          <cell r="K3644">
            <v>3358.3506200000002</v>
          </cell>
          <cell r="L3644">
            <v>3358.6</v>
          </cell>
          <cell r="M3644">
            <v>3358.3506200000002</v>
          </cell>
          <cell r="N3644">
            <v>0</v>
          </cell>
          <cell r="O3644">
            <v>0</v>
          </cell>
        </row>
        <row r="3645">
          <cell r="B3645" t="str">
            <v>3700406</v>
          </cell>
          <cell r="C3645" t="str">
            <v>ABS DACHA R 100 V водонагреватель</v>
          </cell>
          <cell r="D3645" t="str">
            <v>ABS DACHA R 100 V водонагреватель</v>
          </cell>
          <cell r="E3645" t="str">
            <v>ABS DACHA R 100 V</v>
          </cell>
          <cell r="F3645">
            <v>29.780974833333335</v>
          </cell>
          <cell r="G3645">
            <v>51.05</v>
          </cell>
          <cell r="H3645">
            <v>40.610420227272726</v>
          </cell>
          <cell r="I3645">
            <v>42.043729176470592</v>
          </cell>
          <cell r="J3645">
            <v>45.236923797468357</v>
          </cell>
          <cell r="K3645">
            <v>3573.7169800000001</v>
          </cell>
          <cell r="L3645">
            <v>3573.5</v>
          </cell>
          <cell r="M3645">
            <v>3573.7169800000001</v>
          </cell>
          <cell r="N3645">
            <v>0</v>
          </cell>
          <cell r="O3645">
            <v>0</v>
          </cell>
        </row>
        <row r="3646">
          <cell r="B3646" t="str">
            <v>3700407</v>
          </cell>
          <cell r="C3646" t="str">
            <v>ABS BLU R INOX 40 V SLIM водонагреватель</v>
          </cell>
          <cell r="D3646" t="str">
            <v>ABS BLU R Inox 40 V SLIM водонагреватель</v>
          </cell>
          <cell r="E3646" t="str">
            <v>ABS BLU R INOX 40 V SLIM</v>
          </cell>
          <cell r="F3646">
            <v>34.496521083333327</v>
          </cell>
          <cell r="G3646">
            <v>59.14</v>
          </cell>
          <cell r="H3646">
            <v>47.040710568181815</v>
          </cell>
          <cell r="I3646">
            <v>48.700970941176465</v>
          </cell>
          <cell r="J3646">
            <v>52.39977886075949</v>
          </cell>
          <cell r="K3646">
            <v>4139.5825299999997</v>
          </cell>
          <cell r="L3646">
            <v>4139.8</v>
          </cell>
          <cell r="M3646">
            <v>4139.5825299999997</v>
          </cell>
          <cell r="N3646">
            <v>0</v>
          </cell>
          <cell r="O3646">
            <v>0</v>
          </cell>
        </row>
        <row r="3647">
          <cell r="B3647" t="str">
            <v>3700408</v>
          </cell>
          <cell r="C3647" t="str">
            <v>ABS BLU R INOX 65 V SLIM</v>
          </cell>
          <cell r="D3647" t="str">
            <v>ABS BLU R INOX 65 V SLIM</v>
          </cell>
          <cell r="E3647" t="str">
            <v>ABS BLU R INOX 65 V SLIM</v>
          </cell>
          <cell r="F3647">
            <v>34.383780416666667</v>
          </cell>
          <cell r="G3647">
            <v>58.94</v>
          </cell>
          <cell r="H3647">
            <v>46.886973295454546</v>
          </cell>
          <cell r="I3647">
            <v>48.541807647058825</v>
          </cell>
          <cell r="J3647">
            <v>0</v>
          </cell>
          <cell r="K3647">
            <v>4126.0536499999998</v>
          </cell>
          <cell r="L3647">
            <v>4125.8</v>
          </cell>
          <cell r="M3647">
            <v>4126.0536499999998</v>
          </cell>
          <cell r="N3647">
            <v>0</v>
          </cell>
          <cell r="O3647">
            <v>0</v>
          </cell>
        </row>
        <row r="3648">
          <cell r="B3648" t="str">
            <v>3700410</v>
          </cell>
          <cell r="C3648" t="str">
            <v>ABS PRO R 80 H водонагреватель</v>
          </cell>
          <cell r="D3648" t="str">
            <v>ABS PRO R 80 H водонагреватель</v>
          </cell>
          <cell r="E3648" t="str">
            <v>ABS PRO R 80 H</v>
          </cell>
          <cell r="F3648">
            <v>26.18397225</v>
          </cell>
          <cell r="G3648">
            <v>44.89</v>
          </cell>
          <cell r="H3648">
            <v>35.705416704545456</v>
          </cell>
          <cell r="I3648">
            <v>36.965607882352941</v>
          </cell>
          <cell r="J3648">
            <v>37.137687848101265</v>
          </cell>
          <cell r="K3648">
            <v>3142.0766699999999</v>
          </cell>
          <cell r="L3648">
            <v>3142.3</v>
          </cell>
          <cell r="M3648">
            <v>3142.0766699999999</v>
          </cell>
          <cell r="N3648">
            <v>0</v>
          </cell>
          <cell r="O3648">
            <v>0</v>
          </cell>
        </row>
        <row r="3649">
          <cell r="B3649" t="str">
            <v>3700411</v>
          </cell>
          <cell r="C3649" t="str">
            <v>PRO R 120 V 1,8K PL EU водонагреватель</v>
          </cell>
          <cell r="D3649" t="str">
            <v>PRO R 120 V 1,8K PL EU водонагреватель</v>
          </cell>
          <cell r="E3649" t="str">
            <v>PRO R 120 V 1,8K PL EU</v>
          </cell>
          <cell r="F3649">
            <v>30.869129166666667</v>
          </cell>
          <cell r="G3649">
            <v>52.92</v>
          </cell>
          <cell r="H3649">
            <v>42.094267045454551</v>
          </cell>
          <cell r="I3649">
            <v>43.579947058823528</v>
          </cell>
          <cell r="J3649">
            <v>47.039819620253169</v>
          </cell>
          <cell r="K3649">
            <v>3704.2955000000002</v>
          </cell>
          <cell r="L3649">
            <v>3704.4</v>
          </cell>
          <cell r="M3649">
            <v>3704.2955000000002</v>
          </cell>
          <cell r="N3649">
            <v>0</v>
          </cell>
          <cell r="O3649">
            <v>0</v>
          </cell>
        </row>
        <row r="3650">
          <cell r="B3650" t="str">
            <v>3700412</v>
          </cell>
          <cell r="C3650" t="str">
            <v>PRO R 150 V 1,8K PL EU водонагреватель</v>
          </cell>
          <cell r="D3650" t="str">
            <v>PRO R 150 V 1,8K PL EU водонагреватель</v>
          </cell>
          <cell r="E3650" t="str">
            <v>PRO R 150 V 1,8K PL EU</v>
          </cell>
          <cell r="F3650">
            <v>30.686731666666667</v>
          </cell>
          <cell r="G3650">
            <v>52.61</v>
          </cell>
          <cell r="H3650">
            <v>41.845543181818179</v>
          </cell>
          <cell r="I3650">
            <v>43.322444705882354</v>
          </cell>
          <cell r="J3650">
            <v>46.612756962025315</v>
          </cell>
          <cell r="K3650">
            <v>3682.4078</v>
          </cell>
          <cell r="L3650">
            <v>3682.7</v>
          </cell>
          <cell r="M3650">
            <v>3682.4078</v>
          </cell>
          <cell r="N3650">
            <v>0</v>
          </cell>
          <cell r="O3650">
            <v>0</v>
          </cell>
        </row>
        <row r="3651">
          <cell r="B3651" t="str">
            <v>3700413</v>
          </cell>
          <cell r="C3651" t="str">
            <v>PRO R 120 V 2K CZ EU водонагреватель</v>
          </cell>
          <cell r="D3651" t="str">
            <v>PRO R 120 V 2K CZ EU водонагреватель</v>
          </cell>
          <cell r="E3651" t="str">
            <v>PRO R 120 V 2K CZ EU</v>
          </cell>
          <cell r="F3651">
            <v>28.046004749999998</v>
          </cell>
          <cell r="G3651">
            <v>48.08</v>
          </cell>
          <cell r="H3651">
            <v>38.244551931818179</v>
          </cell>
          <cell r="I3651">
            <v>39.594359647058823</v>
          </cell>
          <cell r="J3651">
            <v>42.601526202531645</v>
          </cell>
          <cell r="K3651">
            <v>3365.5205699999997</v>
          </cell>
          <cell r="L3651">
            <v>3365.6</v>
          </cell>
          <cell r="M3651">
            <v>3365.5205699999997</v>
          </cell>
          <cell r="N3651">
            <v>0</v>
          </cell>
          <cell r="O3651">
            <v>0</v>
          </cell>
        </row>
        <row r="3652">
          <cell r="B3652" t="str">
            <v>3700414</v>
          </cell>
          <cell r="C3652" t="str">
            <v>PRO R 150 V 2K CZ EU водонагреватель</v>
          </cell>
          <cell r="D3652" t="str">
            <v>PRO R 150 V 2K CZ EU водонагреватель</v>
          </cell>
          <cell r="E3652" t="str">
            <v>PRO R 150 V 2K CZ EU</v>
          </cell>
          <cell r="F3652">
            <v>30.223685166666666</v>
          </cell>
          <cell r="G3652">
            <v>51.81</v>
          </cell>
          <cell r="H3652">
            <v>41.214116136363636</v>
          </cell>
          <cell r="I3652">
            <v>42.668731999999999</v>
          </cell>
          <cell r="J3652">
            <v>45.909395189873415</v>
          </cell>
          <cell r="K3652">
            <v>3626.84222</v>
          </cell>
          <cell r="L3652">
            <v>3626.7000000000003</v>
          </cell>
          <cell r="M3652">
            <v>3626.84222</v>
          </cell>
          <cell r="N3652">
            <v>0</v>
          </cell>
          <cell r="O3652">
            <v>0</v>
          </cell>
        </row>
        <row r="3653">
          <cell r="B3653" t="str">
            <v>3700419</v>
          </cell>
          <cell r="C3653" t="str">
            <v>NTS 120 2K EU водонагреватель</v>
          </cell>
          <cell r="D3653" t="str">
            <v>NTS 120 2K EU водонагреватель</v>
          </cell>
          <cell r="E3653" t="str">
            <v>NTS 120 2K EU</v>
          </cell>
          <cell r="F3653">
            <v>27.791916666666669</v>
          </cell>
          <cell r="G3653">
            <v>47.64</v>
          </cell>
          <cell r="H3653">
            <v>37.898068181818182</v>
          </cell>
          <cell r="I3653">
            <v>39.235647058823531</v>
          </cell>
          <cell r="J3653">
            <v>0</v>
          </cell>
          <cell r="K3653">
            <v>3335.03</v>
          </cell>
          <cell r="L3653">
            <v>3334.8</v>
          </cell>
          <cell r="M3653">
            <v>3335.03</v>
          </cell>
          <cell r="N3653">
            <v>0</v>
          </cell>
          <cell r="O3653">
            <v>0</v>
          </cell>
        </row>
        <row r="3654">
          <cell r="B3654" t="str">
            <v>3700420</v>
          </cell>
          <cell r="C3654" t="str">
            <v>VLS 50 EU водонагреватель</v>
          </cell>
          <cell r="D3654" t="str">
            <v>VLS 50 EU водонагреватель</v>
          </cell>
          <cell r="E3654" t="str">
            <v>VLS 50 EU</v>
          </cell>
          <cell r="F3654">
            <v>40.596947666666665</v>
          </cell>
          <cell r="G3654">
            <v>69.59</v>
          </cell>
          <cell r="H3654">
            <v>55.359474090909089</v>
          </cell>
          <cell r="I3654">
            <v>57.31333788235294</v>
          </cell>
          <cell r="J3654">
            <v>0</v>
          </cell>
          <cell r="K3654">
            <v>4871.6337199999998</v>
          </cell>
          <cell r="L3654">
            <v>4871.3</v>
          </cell>
          <cell r="M3654">
            <v>4871.6337199999998</v>
          </cell>
          <cell r="N3654">
            <v>0</v>
          </cell>
          <cell r="O3654">
            <v>0</v>
          </cell>
        </row>
        <row r="3655">
          <cell r="B3655" t="str">
            <v>3700421</v>
          </cell>
          <cell r="C3655" t="str">
            <v>VLS 80 EU водонагреватель</v>
          </cell>
          <cell r="D3655" t="str">
            <v>VLS 80 EU водонагреватель</v>
          </cell>
          <cell r="E3655" t="str">
            <v>VLS 80 EU</v>
          </cell>
          <cell r="F3655">
            <v>43.213699583333337</v>
          </cell>
          <cell r="G3655">
            <v>74.08</v>
          </cell>
          <cell r="H3655">
            <v>58.927772159090914</v>
          </cell>
          <cell r="I3655">
            <v>61.007575882352945</v>
          </cell>
          <cell r="J3655">
            <v>0</v>
          </cell>
          <cell r="K3655">
            <v>5185.6439500000006</v>
          </cell>
          <cell r="L3655">
            <v>5185.5999999999995</v>
          </cell>
          <cell r="M3655">
            <v>5185.6439500000006</v>
          </cell>
          <cell r="N3655">
            <v>0</v>
          </cell>
          <cell r="O3655">
            <v>0</v>
          </cell>
        </row>
        <row r="3656">
          <cell r="B3656" t="str">
            <v>3700422</v>
          </cell>
          <cell r="C3656" t="str">
            <v>VLS 100 EU водонагреватель</v>
          </cell>
          <cell r="D3656" t="str">
            <v>VLS 100 EU водонагреватель</v>
          </cell>
          <cell r="E3656" t="str">
            <v>VLS 100 EU</v>
          </cell>
          <cell r="F3656">
            <v>43.997749999999996</v>
          </cell>
          <cell r="G3656">
            <v>75.42</v>
          </cell>
          <cell r="H3656">
            <v>59.996931818181814</v>
          </cell>
          <cell r="I3656">
            <v>62.114470588235292</v>
          </cell>
          <cell r="J3656">
            <v>66.832025316455685</v>
          </cell>
          <cell r="K3656">
            <v>5279.73</v>
          </cell>
          <cell r="L3656">
            <v>5279.4000000000005</v>
          </cell>
          <cell r="M3656">
            <v>5279.73</v>
          </cell>
          <cell r="N3656">
            <v>0</v>
          </cell>
          <cell r="O3656">
            <v>0</v>
          </cell>
        </row>
        <row r="3657">
          <cell r="B3657" t="str">
            <v>3700423</v>
          </cell>
          <cell r="C3657" t="str">
            <v>ABS PRO R 50 H SLIM водонагреватель</v>
          </cell>
          <cell r="D3657" t="str">
            <v>ABS PRO R 50 H SLIM водонагреватель</v>
          </cell>
          <cell r="E3657" t="str">
            <v>ABS PRO R 50 H SLIM</v>
          </cell>
          <cell r="F3657">
            <v>21.675065249999999</v>
          </cell>
          <cell r="G3657">
            <v>37.159999999999997</v>
          </cell>
          <cell r="H3657">
            <v>29.556907159090908</v>
          </cell>
          <cell r="I3657">
            <v>30.600092117647058</v>
          </cell>
          <cell r="J3657">
            <v>32.924149746835447</v>
          </cell>
          <cell r="K3657">
            <v>2601.00783</v>
          </cell>
          <cell r="L3657">
            <v>2601.1999999999998</v>
          </cell>
          <cell r="M3657">
            <v>2601.00783</v>
          </cell>
          <cell r="N3657">
            <v>0</v>
          </cell>
          <cell r="O3657">
            <v>0</v>
          </cell>
        </row>
        <row r="3658">
          <cell r="B3658" t="str">
            <v>3700424</v>
          </cell>
          <cell r="C3658" t="str">
            <v>PRO ECO 40 V SLIM 1,8K PL</v>
          </cell>
          <cell r="D3658" t="str">
            <v>PRO ECO 40 V SLIM 1,8K PL</v>
          </cell>
          <cell r="E3658" t="str">
            <v>PRO ECO 40 V SLIM 1,8K PL</v>
          </cell>
          <cell r="F3658">
            <v>22.654440416666667</v>
          </cell>
          <cell r="G3658">
            <v>38.840000000000003</v>
          </cell>
          <cell r="H3658">
            <v>30.892418750000001</v>
          </cell>
          <cell r="I3658">
            <v>31.982739411764708</v>
          </cell>
          <cell r="J3658">
            <v>0</v>
          </cell>
          <cell r="K3658">
            <v>2718.5328500000001</v>
          </cell>
          <cell r="L3658">
            <v>2718.8</v>
          </cell>
          <cell r="M3658">
            <v>2718.5328500000001</v>
          </cell>
          <cell r="N3658">
            <v>0</v>
          </cell>
          <cell r="O3658">
            <v>0</v>
          </cell>
        </row>
        <row r="3659">
          <cell r="B3659" t="str">
            <v>3700425</v>
          </cell>
          <cell r="C3659" t="str">
            <v>PRO ECO 80 V SLIM 1,8K PL водонагревател</v>
          </cell>
          <cell r="D3659" t="str">
            <v>PRO ECO 80 V SLIM 1,8K PL водонагреватель</v>
          </cell>
          <cell r="E3659" t="str">
            <v>PRO ECO 80 V SLIM 1,8K PL</v>
          </cell>
          <cell r="F3659">
            <v>27.319009166666667</v>
          </cell>
          <cell r="G3659">
            <v>46.83</v>
          </cell>
          <cell r="H3659">
            <v>37.253194318181819</v>
          </cell>
          <cell r="I3659">
            <v>38.56801294117647</v>
          </cell>
          <cell r="J3659">
            <v>0</v>
          </cell>
          <cell r="K3659">
            <v>3278.2811000000002</v>
          </cell>
          <cell r="L3659">
            <v>3278.1</v>
          </cell>
          <cell r="M3659">
            <v>3278.2811000000002</v>
          </cell>
          <cell r="N3659">
            <v>0</v>
          </cell>
          <cell r="O3659">
            <v>0</v>
          </cell>
        </row>
        <row r="3660">
          <cell r="B3660" t="str">
            <v>3700426</v>
          </cell>
          <cell r="C3660" t="str">
            <v>PRO ECO 50 H SLIM 1,8K PL водонагревател</v>
          </cell>
          <cell r="D3660" t="str">
            <v>PRO ECO 50 H SLIM 1,8K PL водонагреватель</v>
          </cell>
          <cell r="E3660" t="str">
            <v>PRO ECO 50 H SLIM 1,8K PL</v>
          </cell>
          <cell r="F3660">
            <v>23.430899916666668</v>
          </cell>
          <cell r="G3660">
            <v>40.17</v>
          </cell>
          <cell r="H3660">
            <v>31.951227159090912</v>
          </cell>
          <cell r="I3660">
            <v>33.078917529411768</v>
          </cell>
          <cell r="J3660">
            <v>0</v>
          </cell>
          <cell r="K3660">
            <v>2811.7079900000003</v>
          </cell>
          <cell r="L3660">
            <v>2811.9</v>
          </cell>
          <cell r="M3660">
            <v>2811.7079900000003</v>
          </cell>
          <cell r="N3660">
            <v>0</v>
          </cell>
          <cell r="O3660">
            <v>0</v>
          </cell>
        </row>
        <row r="3661">
          <cell r="B3661" t="str">
            <v>3700427</v>
          </cell>
          <cell r="C3661" t="str">
            <v>PRO ECO 65 H SLIM 1,8K PL</v>
          </cell>
          <cell r="D3661" t="str">
            <v>PRO ECO 65 H SLIM 1,8K PL</v>
          </cell>
          <cell r="E3661" t="str">
            <v>PRO ECO 65 H SLIM 1,8K PL</v>
          </cell>
          <cell r="F3661">
            <v>25.371730249999999</v>
          </cell>
          <cell r="G3661">
            <v>43.49</v>
          </cell>
          <cell r="H3661">
            <v>34.597813977272729</v>
          </cell>
          <cell r="I3661">
            <v>35.81891329411765</v>
          </cell>
          <cell r="J3661">
            <v>38.539337088607596</v>
          </cell>
          <cell r="K3661">
            <v>3044.60763</v>
          </cell>
          <cell r="L3661">
            <v>3044.3</v>
          </cell>
          <cell r="M3661">
            <v>3044.60763</v>
          </cell>
          <cell r="N3661">
            <v>0</v>
          </cell>
          <cell r="O3661">
            <v>0</v>
          </cell>
        </row>
        <row r="3662">
          <cell r="B3662" t="str">
            <v>3700428</v>
          </cell>
          <cell r="C3662" t="str">
            <v>PLT ECO EVO 50 V 1,8K PL EU</v>
          </cell>
          <cell r="D3662" t="str">
            <v>PLT ECO EVO 50 V 1,8K PL EU</v>
          </cell>
          <cell r="E3662" t="str">
            <v>PLT ECO EVO 50 V 1,8K PL EU</v>
          </cell>
          <cell r="F3662">
            <v>35.656647333333332</v>
          </cell>
          <cell r="G3662">
            <v>61.13</v>
          </cell>
          <cell r="H3662">
            <v>48.622700909090902</v>
          </cell>
          <cell r="I3662">
            <v>50.338795529411769</v>
          </cell>
          <cell r="J3662">
            <v>54.241995189873414</v>
          </cell>
          <cell r="K3662">
            <v>4278.7976799999997</v>
          </cell>
          <cell r="L3662">
            <v>4279.1000000000004</v>
          </cell>
          <cell r="M3662">
            <v>4278.7976799999997</v>
          </cell>
          <cell r="N3662">
            <v>0</v>
          </cell>
          <cell r="O3662">
            <v>0</v>
          </cell>
        </row>
        <row r="3663">
          <cell r="B3663" t="str">
            <v>3700429</v>
          </cell>
          <cell r="C3663" t="str">
            <v>PLT ECO EVO 80 V 1,8K PL EU</v>
          </cell>
          <cell r="D3663" t="str">
            <v>PLT ECO EVO 80 V 1,8K PL EU</v>
          </cell>
          <cell r="E3663" t="str">
            <v>PLT ECO EVO 80 V 1,8K PL EU</v>
          </cell>
          <cell r="F3663">
            <v>37.765187250000004</v>
          </cell>
          <cell r="G3663">
            <v>64.739999999999995</v>
          </cell>
          <cell r="H3663">
            <v>51.497982613636367</v>
          </cell>
          <cell r="I3663">
            <v>53.315558470588236</v>
          </cell>
          <cell r="J3663">
            <v>57.44484139240506</v>
          </cell>
          <cell r="K3663">
            <v>4531.8224700000001</v>
          </cell>
          <cell r="L3663">
            <v>4531.7999999999993</v>
          </cell>
          <cell r="M3663">
            <v>4531.8224700000001</v>
          </cell>
          <cell r="N3663">
            <v>0</v>
          </cell>
          <cell r="O3663">
            <v>0</v>
          </cell>
        </row>
        <row r="3664">
          <cell r="B3664" t="str">
            <v>3700430</v>
          </cell>
          <cell r="C3664" t="str">
            <v>PLT ECO EVO 100 V 1,8K PL EU</v>
          </cell>
          <cell r="D3664" t="str">
            <v>PLT ECO EVO 100 V 1,8K PL EU</v>
          </cell>
          <cell r="E3664" t="str">
            <v>PLT ECO EVO 100 V 1,8K PL EU</v>
          </cell>
          <cell r="F3664">
            <v>40.640105583333337</v>
          </cell>
          <cell r="G3664">
            <v>69.67</v>
          </cell>
          <cell r="H3664">
            <v>55.41832579545455</v>
          </cell>
          <cell r="I3664">
            <v>57.374266705882356</v>
          </cell>
          <cell r="J3664">
            <v>61.731805949367093</v>
          </cell>
          <cell r="K3664">
            <v>4876.8126700000003</v>
          </cell>
          <cell r="L3664">
            <v>4876.9000000000005</v>
          </cell>
          <cell r="M3664">
            <v>4876.8126700000003</v>
          </cell>
          <cell r="N3664">
            <v>0</v>
          </cell>
          <cell r="O3664">
            <v>0</v>
          </cell>
        </row>
        <row r="3665">
          <cell r="B3665" t="str">
            <v>3700431</v>
          </cell>
          <cell r="C3665" t="str">
            <v>PRO ECO EVO 120 V 1,8K PL EU водонагрева</v>
          </cell>
          <cell r="D3665" t="str">
            <v>PRO ECO EVO 120 V 1,8K PL EU водонагреватель</v>
          </cell>
          <cell r="E3665" t="str">
            <v>PRO ECO EVO 120 V 1,8K PL EU</v>
          </cell>
          <cell r="F3665">
            <v>31.446894083333333</v>
          </cell>
          <cell r="G3665">
            <v>53.91</v>
          </cell>
          <cell r="H3665">
            <v>42.882128295454542</v>
          </cell>
          <cell r="I3665">
            <v>44.395615176470585</v>
          </cell>
          <cell r="J3665">
            <v>47.767434050632907</v>
          </cell>
          <cell r="K3665">
            <v>3773.6272899999999</v>
          </cell>
          <cell r="L3665">
            <v>3773.7</v>
          </cell>
          <cell r="M3665">
            <v>3773.6272899999999</v>
          </cell>
          <cell r="N3665">
            <v>0</v>
          </cell>
          <cell r="O3665">
            <v>0</v>
          </cell>
        </row>
        <row r="3666">
          <cell r="B3666" t="str">
            <v>3700435</v>
          </cell>
          <cell r="C3666" t="str">
            <v>ABS VLS EVO PW 30 водонагреватель</v>
          </cell>
          <cell r="D3666" t="str">
            <v>ABS VLS EVO PW 30 водонагреватель</v>
          </cell>
          <cell r="E3666" t="str">
            <v>ABS VLS EVO PW 30</v>
          </cell>
          <cell r="F3666">
            <v>59.254476583333336</v>
          </cell>
          <cell r="G3666">
            <v>101.58</v>
          </cell>
          <cell r="H3666">
            <v>80.801558977272734</v>
          </cell>
          <cell r="I3666">
            <v>60.223572823529416</v>
          </cell>
          <cell r="J3666">
            <v>73.955606962025314</v>
          </cell>
          <cell r="K3666">
            <v>7110.53719</v>
          </cell>
          <cell r="L3666">
            <v>7110.5999999999995</v>
          </cell>
          <cell r="M3666">
            <v>7110.53719</v>
          </cell>
          <cell r="N3666">
            <v>5044.8999999999751</v>
          </cell>
          <cell r="O3666">
            <v>15160</v>
          </cell>
        </row>
        <row r="3667">
          <cell r="B3667" t="str">
            <v>3700436</v>
          </cell>
          <cell r="C3667" t="str">
            <v>ABS VLS EVO PW 50 водонагреватель</v>
          </cell>
          <cell r="D3667" t="str">
            <v>ABS VLS EVO PW 50 водонагреватель</v>
          </cell>
          <cell r="E3667" t="str">
            <v>ABS VLS EVO PW 50</v>
          </cell>
          <cell r="F3667">
            <v>64.836771999999996</v>
          </cell>
          <cell r="G3667">
            <v>111.15</v>
          </cell>
          <cell r="H3667">
            <v>88.413779999999988</v>
          </cell>
          <cell r="I3667">
            <v>66.302612705882353</v>
          </cell>
          <cell r="J3667">
            <v>81.365322405063282</v>
          </cell>
          <cell r="K3667">
            <v>7780.4126399999996</v>
          </cell>
          <cell r="L3667">
            <v>7780.5</v>
          </cell>
          <cell r="M3667">
            <v>7780.4126399999996</v>
          </cell>
          <cell r="N3667">
            <v>5591.5399999999499</v>
          </cell>
          <cell r="O3667">
            <v>16860</v>
          </cell>
        </row>
        <row r="3668">
          <cell r="B3668" t="str">
            <v>3700437</v>
          </cell>
          <cell r="C3668" t="str">
            <v>ABS VLS EVO PW 80 водонагреватель</v>
          </cell>
          <cell r="D3668" t="str">
            <v>ABS VLS EVO PW 80 водонагреватель</v>
          </cell>
          <cell r="E3668" t="str">
            <v>ABS VLS EVO PW 80</v>
          </cell>
          <cell r="F3668">
            <v>72.24461500000001</v>
          </cell>
          <cell r="G3668">
            <v>123.85</v>
          </cell>
          <cell r="H3668">
            <v>98.515384090909095</v>
          </cell>
          <cell r="I3668">
            <v>72.796388823529412</v>
          </cell>
          <cell r="J3668">
            <v>88.647778987341766</v>
          </cell>
          <cell r="K3668">
            <v>8669.3538000000008</v>
          </cell>
          <cell r="L3668">
            <v>8669.5</v>
          </cell>
          <cell r="M3668">
            <v>8669.3538000000008</v>
          </cell>
          <cell r="N3668">
            <v>6156.5799999999754</v>
          </cell>
          <cell r="O3668">
            <v>19890</v>
          </cell>
        </row>
        <row r="3669">
          <cell r="B3669" t="str">
            <v>3700438</v>
          </cell>
          <cell r="C3669" t="str">
            <v>ABS VLS EVO PW 100 водонагреватель</v>
          </cell>
          <cell r="D3669" t="str">
            <v>ABS VLS EVO PW 100 водонагреватель</v>
          </cell>
          <cell r="E3669" t="str">
            <v>ABS VLS EVO PW 100</v>
          </cell>
          <cell r="F3669">
            <v>76.822894500000004</v>
          </cell>
          <cell r="G3669">
            <v>131.69999999999999</v>
          </cell>
          <cell r="H3669">
            <v>104.7584925</v>
          </cell>
          <cell r="I3669">
            <v>77.553491647058834</v>
          </cell>
          <cell r="J3669">
            <v>93.964356835443056</v>
          </cell>
          <cell r="K3669">
            <v>9218.7473399999999</v>
          </cell>
          <cell r="L3669">
            <v>9219</v>
          </cell>
          <cell r="M3669">
            <v>9218.7473399999999</v>
          </cell>
          <cell r="N3669">
            <v>6552.729999999975</v>
          </cell>
          <cell r="O3669">
            <v>22760</v>
          </cell>
        </row>
        <row r="3670">
          <cell r="B3670" t="str">
            <v>3700439</v>
          </cell>
          <cell r="C3670" t="str">
            <v>ABS VLS EVO QH 30 водонагреватель</v>
          </cell>
          <cell r="D3670" t="str">
            <v>ABS VLS EVO QH 30 водонагреватель</v>
          </cell>
          <cell r="E3670" t="str">
            <v>ABS VLS EVO QH 30</v>
          </cell>
          <cell r="F3670">
            <v>60.106120000000004</v>
          </cell>
          <cell r="G3670">
            <v>103.04</v>
          </cell>
          <cell r="H3670">
            <v>81.962890909090916</v>
          </cell>
          <cell r="I3670">
            <v>84.855698823529409</v>
          </cell>
          <cell r="J3670">
            <v>95.129980000000003</v>
          </cell>
          <cell r="K3670">
            <v>7212.7344000000003</v>
          </cell>
          <cell r="L3670">
            <v>7212.8</v>
          </cell>
          <cell r="M3670">
            <v>7212.7344000000003</v>
          </cell>
          <cell r="N3670">
            <v>0</v>
          </cell>
          <cell r="O3670">
            <v>0</v>
          </cell>
        </row>
        <row r="3671">
          <cell r="B3671" t="str">
            <v>3700440</v>
          </cell>
          <cell r="C3671" t="str">
            <v>ABS VLS EVO QH 50 водонагреватель</v>
          </cell>
          <cell r="D3671" t="str">
            <v>ABS VLS EVO QH 50 водонагреватель</v>
          </cell>
          <cell r="E3671" t="str">
            <v>ABS VLS EVO QH 50</v>
          </cell>
          <cell r="F3671">
            <v>63.737065999999999</v>
          </cell>
          <cell r="G3671">
            <v>109.26</v>
          </cell>
          <cell r="H3671">
            <v>86.914180909090902</v>
          </cell>
          <cell r="I3671">
            <v>89.981740235294112</v>
          </cell>
          <cell r="J3671">
            <v>103.57075797468354</v>
          </cell>
          <cell r="K3671">
            <v>7648.4479199999996</v>
          </cell>
          <cell r="L3671">
            <v>7648.2000000000007</v>
          </cell>
          <cell r="M3671">
            <v>7648.4479199999996</v>
          </cell>
          <cell r="N3671">
            <v>0</v>
          </cell>
          <cell r="O3671">
            <v>0</v>
          </cell>
        </row>
        <row r="3672">
          <cell r="B3672" t="str">
            <v>3700441</v>
          </cell>
          <cell r="C3672" t="str">
            <v>ABS VLS EVO QH 80 водонагреватель</v>
          </cell>
          <cell r="D3672" t="str">
            <v>ABS VLS EVO QH 80 водонагреватель</v>
          </cell>
          <cell r="E3672" t="str">
            <v>ABS VLS EVO QH 80</v>
          </cell>
          <cell r="F3672">
            <v>69.000442499999991</v>
          </cell>
          <cell r="G3672">
            <v>118.29</v>
          </cell>
          <cell r="H3672">
            <v>94.091512499999993</v>
          </cell>
          <cell r="I3672">
            <v>97.412389411764693</v>
          </cell>
          <cell r="J3672">
            <v>112.06386265822785</v>
          </cell>
          <cell r="K3672">
            <v>8280.0530999999992</v>
          </cell>
          <cell r="L3672">
            <v>8280.3000000000011</v>
          </cell>
          <cell r="M3672">
            <v>8280.0530999999992</v>
          </cell>
          <cell r="N3672">
            <v>0</v>
          </cell>
          <cell r="O3672">
            <v>0</v>
          </cell>
        </row>
        <row r="3673">
          <cell r="B3673" t="str">
            <v>3700442</v>
          </cell>
          <cell r="C3673" t="str">
            <v>ABS VLS EVO QH 100 водонагреватель</v>
          </cell>
          <cell r="D3673" t="str">
            <v>ABS VLS EVO QH 100 водонагреватель</v>
          </cell>
          <cell r="E3673" t="str">
            <v>ABS VLS EVO QH 100</v>
          </cell>
          <cell r="F3673">
            <v>73.793990833333339</v>
          </cell>
          <cell r="G3673">
            <v>126.5</v>
          </cell>
          <cell r="H3673">
            <v>100.62816931818183</v>
          </cell>
          <cell r="I3673">
            <v>104.1797517647059</v>
          </cell>
          <cell r="J3673">
            <v>118.92521556962025</v>
          </cell>
          <cell r="K3673">
            <v>8855.2789000000012</v>
          </cell>
          <cell r="L3673">
            <v>8855</v>
          </cell>
          <cell r="M3673">
            <v>8855.2789000000012</v>
          </cell>
          <cell r="N3673">
            <v>0</v>
          </cell>
          <cell r="O3673">
            <v>0</v>
          </cell>
        </row>
        <row r="3674">
          <cell r="B3674" t="str">
            <v>3700443</v>
          </cell>
          <cell r="C3674" t="str">
            <v>ABS VLS EVO PW 30 D водонагреватель</v>
          </cell>
          <cell r="D3674" t="str">
            <v>ABS VLS EVO PW 30 D водонагреватель</v>
          </cell>
          <cell r="E3674" t="str">
            <v>ABS VLS EVO PW 30 D</v>
          </cell>
          <cell r="F3674">
            <v>60.601429500000002</v>
          </cell>
          <cell r="G3674">
            <v>103.89</v>
          </cell>
          <cell r="H3674">
            <v>82.638312954545455</v>
          </cell>
          <cell r="I3674">
            <v>64.554137058823542</v>
          </cell>
          <cell r="J3674">
            <v>74.413869620253166</v>
          </cell>
          <cell r="K3674">
            <v>7272.1715400000003</v>
          </cell>
          <cell r="L3674">
            <v>7272.3</v>
          </cell>
          <cell r="M3674">
            <v>7272.1715400000003</v>
          </cell>
          <cell r="N3674">
            <v>5358.0799999999499</v>
          </cell>
          <cell r="O3674">
            <v>15160</v>
          </cell>
        </row>
        <row r="3675">
          <cell r="B3675" t="str">
            <v>3700444</v>
          </cell>
          <cell r="C3675" t="str">
            <v>ABS VLS EVO PW 50 D водонагреватель</v>
          </cell>
          <cell r="D3675" t="str">
            <v>ABS VLS EVO PW 50 D водонагреватель</v>
          </cell>
          <cell r="E3675" t="str">
            <v>ABS VLS EVO PW 50 D</v>
          </cell>
          <cell r="F3675">
            <v>66.447189500000007</v>
          </cell>
          <cell r="G3675">
            <v>113.91</v>
          </cell>
          <cell r="H3675">
            <v>90.609803863636373</v>
          </cell>
          <cell r="I3675">
            <v>70.767319058823531</v>
          </cell>
          <cell r="J3675">
            <v>81.839034177215183</v>
          </cell>
          <cell r="K3675">
            <v>7973.6627400000007</v>
          </cell>
          <cell r="L3675">
            <v>7973.7</v>
          </cell>
          <cell r="M3675">
            <v>7973.6627400000007</v>
          </cell>
          <cell r="N3675">
            <v>5916.27</v>
          </cell>
          <cell r="O3675">
            <v>16860</v>
          </cell>
        </row>
        <row r="3676">
          <cell r="B3676" t="str">
            <v>3700445</v>
          </cell>
          <cell r="C3676" t="str">
            <v>ABS VLS EVO PW 80 D водонагреватель</v>
          </cell>
          <cell r="D3676" t="str">
            <v>ABS VLS EVO PW 80 D водонагреватель</v>
          </cell>
          <cell r="E3676" t="str">
            <v>ABS VLS EVO PW 80 D</v>
          </cell>
          <cell r="F3676">
            <v>63.292500000000004</v>
          </cell>
          <cell r="G3676">
            <v>108.5</v>
          </cell>
          <cell r="H3676">
            <v>100.75139784090908</v>
          </cell>
          <cell r="I3676">
            <v>77.285893294117642</v>
          </cell>
          <cell r="J3676">
            <v>89.128838860759487</v>
          </cell>
          <cell r="K3676">
            <v>7595.1</v>
          </cell>
          <cell r="L3676">
            <v>7595</v>
          </cell>
          <cell r="M3676">
            <v>8866.1230099999993</v>
          </cell>
          <cell r="N3676">
            <v>6482.76</v>
          </cell>
          <cell r="O3676">
            <v>19890</v>
          </cell>
        </row>
        <row r="3677">
          <cell r="B3677" t="str">
            <v>3700446</v>
          </cell>
          <cell r="C3677" t="str">
            <v>ABS VLS EVO PW 100 D водонагреватель</v>
          </cell>
          <cell r="D3677" t="str">
            <v>ABS VLS EVO PW 100 D водонагреватель</v>
          </cell>
          <cell r="E3677" t="str">
            <v>ABS VLS EVO PW 100 D</v>
          </cell>
          <cell r="F3677">
            <v>69.894500000000008</v>
          </cell>
          <cell r="G3677">
            <v>119.82</v>
          </cell>
          <cell r="H3677">
            <v>107.65835693181818</v>
          </cell>
          <cell r="I3677">
            <v>82.55918129411765</v>
          </cell>
          <cell r="J3677">
            <v>95.198177848101267</v>
          </cell>
          <cell r="K3677">
            <v>8387.34</v>
          </cell>
          <cell r="L3677">
            <v>8387.4</v>
          </cell>
          <cell r="M3677">
            <v>9473.93541</v>
          </cell>
          <cell r="N3677">
            <v>6949.3699999999499</v>
          </cell>
          <cell r="O3677">
            <v>22760</v>
          </cell>
        </row>
        <row r="3678">
          <cell r="B3678" t="str">
            <v>3700447</v>
          </cell>
          <cell r="C3678" t="str">
            <v>ABS VLS EVO QH 30 D водонагреватель</v>
          </cell>
          <cell r="D3678" t="str">
            <v>ABS VLS EVO QH 30 D водонагреватель</v>
          </cell>
          <cell r="E3678" t="str">
            <v>ABS VLS EVO QH 30 D</v>
          </cell>
          <cell r="F3678">
            <v>64.588907666666671</v>
          </cell>
          <cell r="G3678">
            <v>110.72</v>
          </cell>
          <cell r="H3678">
            <v>88.075783181818181</v>
          </cell>
          <cell r="I3678">
            <v>91.184340235294115</v>
          </cell>
          <cell r="J3678">
            <v>98.109733164556957</v>
          </cell>
          <cell r="K3678">
            <v>7750.6689200000001</v>
          </cell>
          <cell r="L3678">
            <v>7750.4</v>
          </cell>
          <cell r="M3678">
            <v>7750.6689200000001</v>
          </cell>
          <cell r="N3678">
            <v>0</v>
          </cell>
          <cell r="O3678">
            <v>0</v>
          </cell>
        </row>
        <row r="3679">
          <cell r="B3679" t="str">
            <v>3700448</v>
          </cell>
          <cell r="C3679" t="str">
            <v>ABS VLS EVO QH 50 D водонагреватель</v>
          </cell>
          <cell r="D3679" t="str">
            <v>ABS VLS EVO QH 50 D водонагреватель</v>
          </cell>
          <cell r="E3679" t="str">
            <v>ABS VLS EVO QH 50 D</v>
          </cell>
          <cell r="F3679">
            <v>67.361000000000004</v>
          </cell>
          <cell r="G3679">
            <v>115.48</v>
          </cell>
          <cell r="H3679">
            <v>91.855909090909094</v>
          </cell>
          <cell r="I3679">
            <v>95.09788235294117</v>
          </cell>
          <cell r="J3679">
            <v>107.20253645569622</v>
          </cell>
          <cell r="K3679">
            <v>8083.32</v>
          </cell>
          <cell r="L3679">
            <v>8083.6</v>
          </cell>
          <cell r="M3679">
            <v>8083.32</v>
          </cell>
          <cell r="N3679">
            <v>0</v>
          </cell>
          <cell r="O3679">
            <v>0</v>
          </cell>
        </row>
        <row r="3680">
          <cell r="B3680" t="str">
            <v>3700449</v>
          </cell>
          <cell r="C3680" t="str">
            <v>ABS VLS EVO QH 80 D водонагреватель</v>
          </cell>
          <cell r="D3680" t="str">
            <v>ABS VLS EVO QH 80 D водонагреватель</v>
          </cell>
          <cell r="E3680" t="str">
            <v>ABS VLS EVO QH 80 D</v>
          </cell>
          <cell r="F3680">
            <v>76.986130416666668</v>
          </cell>
          <cell r="G3680">
            <v>131.97999999999999</v>
          </cell>
          <cell r="H3680">
            <v>104.9810869318182</v>
          </cell>
          <cell r="I3680">
            <v>108.68630176470589</v>
          </cell>
          <cell r="J3680">
            <v>116.94095759493672</v>
          </cell>
          <cell r="K3680">
            <v>9238.3356500000009</v>
          </cell>
          <cell r="L3680">
            <v>9238.5999999999985</v>
          </cell>
          <cell r="M3680">
            <v>9238.3356500000009</v>
          </cell>
          <cell r="N3680">
            <v>0</v>
          </cell>
          <cell r="O3680">
            <v>0</v>
          </cell>
        </row>
        <row r="3681">
          <cell r="B3681" t="str">
            <v>3700450</v>
          </cell>
          <cell r="C3681" t="str">
            <v>ABS VLS EVO QH 100 D водонагреватель</v>
          </cell>
          <cell r="D3681" t="str">
            <v>ABS VLS EVO QH 100 D водонагреватель</v>
          </cell>
          <cell r="E3681" t="str">
            <v>ABS VLS EVO QH 100 D</v>
          </cell>
          <cell r="F3681">
            <v>80.08741666666667</v>
          </cell>
          <cell r="G3681">
            <v>137.29</v>
          </cell>
          <cell r="H3681">
            <v>109.21011363636363</v>
          </cell>
          <cell r="I3681">
            <v>113.06458823529411</v>
          </cell>
          <cell r="J3681">
            <v>124.14610797468353</v>
          </cell>
          <cell r="K3681">
            <v>9610.49</v>
          </cell>
          <cell r="L3681">
            <v>9610.2999999999993</v>
          </cell>
          <cell r="M3681">
            <v>9610.49</v>
          </cell>
          <cell r="N3681">
            <v>0</v>
          </cell>
          <cell r="O3681">
            <v>0</v>
          </cell>
        </row>
        <row r="3682">
          <cell r="B3682" t="str">
            <v>3700455</v>
          </cell>
          <cell r="C3682" t="str">
            <v>ABS VLS EVO WI-FI 50 водонагреватель</v>
          </cell>
          <cell r="D3682" t="str">
            <v>ABS VLS EVO WI-FI 50</v>
          </cell>
          <cell r="E3682" t="str">
            <v>ABS VLS EVO WIFI 50</v>
          </cell>
          <cell r="F3682">
            <v>71.92887850000001</v>
          </cell>
          <cell r="G3682">
            <v>123.31</v>
          </cell>
          <cell r="H3682">
            <v>98.084834318181819</v>
          </cell>
          <cell r="I3682">
            <v>101.54665200000001</v>
          </cell>
          <cell r="J3682">
            <v>110.92873974683543</v>
          </cell>
          <cell r="K3682">
            <v>8631.4654200000004</v>
          </cell>
          <cell r="L3682">
            <v>8631.7000000000007</v>
          </cell>
          <cell r="M3682">
            <v>8631.4654200000004</v>
          </cell>
          <cell r="N3682">
            <v>0</v>
          </cell>
          <cell r="O3682">
            <v>21210</v>
          </cell>
        </row>
        <row r="3683">
          <cell r="B3683" t="str">
            <v>3700456</v>
          </cell>
          <cell r="C3683" t="str">
            <v>ABS VLS EVO WI-FI 80 водонагреватель</v>
          </cell>
          <cell r="D3683" t="str">
            <v>ABS VLS EVO WI-FI 80</v>
          </cell>
          <cell r="E3683" t="str">
            <v>ABS VLS EVO WIFI 80</v>
          </cell>
          <cell r="F3683">
            <v>73.776416666666663</v>
          </cell>
          <cell r="G3683">
            <v>126.47</v>
          </cell>
          <cell r="H3683">
            <v>100.60431818181819</v>
          </cell>
          <cell r="I3683">
            <v>105.14723529411764</v>
          </cell>
          <cell r="J3683">
            <v>120.09754797468352</v>
          </cell>
          <cell r="K3683">
            <v>8853.17</v>
          </cell>
          <cell r="L3683">
            <v>8852.9</v>
          </cell>
          <cell r="M3683">
            <v>8853.18</v>
          </cell>
          <cell r="N3683">
            <v>0</v>
          </cell>
          <cell r="O3683">
            <v>24220</v>
          </cell>
        </row>
        <row r="3684">
          <cell r="B3684" t="str">
            <v>3700457</v>
          </cell>
          <cell r="C3684" t="str">
            <v>ABS VLS EVO WI-FI 100 водонагреватель</v>
          </cell>
          <cell r="D3684" t="str">
            <v>ABS VLS EVO WI-FI 100</v>
          </cell>
          <cell r="E3684" t="str">
            <v>ABS VLS EVO WIFI 100</v>
          </cell>
          <cell r="F3684">
            <v>83.859333333333339</v>
          </cell>
          <cell r="G3684">
            <v>143.76</v>
          </cell>
          <cell r="H3684">
            <v>114.35363636363637</v>
          </cell>
          <cell r="I3684">
            <v>118.38964705882354</v>
          </cell>
          <cell r="J3684">
            <v>127.06663177215189</v>
          </cell>
          <cell r="K3684">
            <v>10063.120000000001</v>
          </cell>
          <cell r="L3684">
            <v>10063.199999999999</v>
          </cell>
          <cell r="M3684">
            <v>10063.120000000001</v>
          </cell>
          <cell r="N3684">
            <v>0</v>
          </cell>
          <cell r="O3684">
            <v>27090</v>
          </cell>
        </row>
        <row r="3685">
          <cell r="B3685" t="str">
            <v>3700458</v>
          </cell>
          <cell r="C3685" t="str">
            <v>PRO ECO EVO 40 V SLIM 1,8K PL EU</v>
          </cell>
          <cell r="D3685" t="str">
            <v>PRO ECO EVO 40 V SLIM 1,8K PL EU</v>
          </cell>
          <cell r="E3685" t="str">
            <v>PRO ECO EVO 40 V SLIM 1,8K PL EU</v>
          </cell>
          <cell r="F3685">
            <v>23.437782916666666</v>
          </cell>
          <cell r="G3685">
            <v>40.18</v>
          </cell>
          <cell r="H3685">
            <v>31.960613068181818</v>
          </cell>
          <cell r="I3685">
            <v>33.088634705882356</v>
          </cell>
          <cell r="J3685">
            <v>35.601695569620254</v>
          </cell>
          <cell r="K3685">
            <v>2812.53395</v>
          </cell>
          <cell r="L3685">
            <v>2812.6</v>
          </cell>
          <cell r="M3685">
            <v>2812.53395</v>
          </cell>
          <cell r="N3685">
            <v>0</v>
          </cell>
          <cell r="O3685">
            <v>0</v>
          </cell>
        </row>
        <row r="3686">
          <cell r="B3686" t="str">
            <v>3700459</v>
          </cell>
          <cell r="C3686" t="str">
            <v>PRO ECO EVO 80 V SLIM 1,8K PL EU</v>
          </cell>
          <cell r="D3686" t="str">
            <v>PRO ECO EVO 80 V SLIM 1,8K PL EU</v>
          </cell>
          <cell r="E3686" t="str">
            <v>PRO ECO EVO 80 V SLIM 1,8K PL EU</v>
          </cell>
          <cell r="F3686">
            <v>28.34657575</v>
          </cell>
          <cell r="G3686">
            <v>48.59</v>
          </cell>
          <cell r="H3686">
            <v>38.654421477272727</v>
          </cell>
          <cell r="I3686">
            <v>40.018695176470587</v>
          </cell>
          <cell r="J3686">
            <v>0</v>
          </cell>
          <cell r="K3686">
            <v>3401.5890899999999</v>
          </cell>
          <cell r="L3686">
            <v>3401.3</v>
          </cell>
          <cell r="M3686">
            <v>3401.5890899999999</v>
          </cell>
          <cell r="N3686">
            <v>0</v>
          </cell>
          <cell r="O3686">
            <v>0</v>
          </cell>
        </row>
        <row r="3687">
          <cell r="B3687" t="str">
            <v>3700462</v>
          </cell>
          <cell r="C3687" t="str">
            <v>SB R 50 V PL UZ водонагреватель</v>
          </cell>
          <cell r="D3687" t="str">
            <v>SB R 50 V водонагреватель</v>
          </cell>
          <cell r="E3687" t="str">
            <v>SB R 50 V PL UZ</v>
          </cell>
          <cell r="F3687">
            <v>19.756409166666668</v>
          </cell>
          <cell r="G3687">
            <v>33.869999999999997</v>
          </cell>
          <cell r="H3687">
            <v>26.940557954545454</v>
          </cell>
          <cell r="I3687">
            <v>27.891401176470588</v>
          </cell>
          <cell r="J3687">
            <v>0</v>
          </cell>
          <cell r="K3687">
            <v>2370.7691</v>
          </cell>
          <cell r="L3687">
            <v>2370.8999999999996</v>
          </cell>
          <cell r="M3687">
            <v>2370.7691</v>
          </cell>
          <cell r="N3687">
            <v>0</v>
          </cell>
          <cell r="O3687">
            <v>0</v>
          </cell>
        </row>
        <row r="3688">
          <cell r="B3688" t="str">
            <v>3700463</v>
          </cell>
          <cell r="C3688" t="str">
            <v>SB R 80 V PL UZ водонагреватель</v>
          </cell>
          <cell r="D3688" t="str">
            <v>SB R 80 V водонагреватель</v>
          </cell>
          <cell r="E3688" t="str">
            <v>SB R 80 V PL UZ</v>
          </cell>
          <cell r="F3688">
            <v>21.975613083333332</v>
          </cell>
          <cell r="G3688">
            <v>37.67</v>
          </cell>
          <cell r="H3688">
            <v>29.966745113636364</v>
          </cell>
          <cell r="I3688">
            <v>31.024394941176471</v>
          </cell>
          <cell r="J3688">
            <v>0</v>
          </cell>
          <cell r="K3688">
            <v>2637.07357</v>
          </cell>
          <cell r="L3688">
            <v>2636.9</v>
          </cell>
          <cell r="M3688">
            <v>2637.07357</v>
          </cell>
          <cell r="N3688">
            <v>0</v>
          </cell>
          <cell r="O3688">
            <v>0</v>
          </cell>
        </row>
        <row r="3689">
          <cell r="B3689" t="str">
            <v>3700464</v>
          </cell>
          <cell r="C3689" t="str">
            <v>SB R 100 V PL UZ водонагреватель</v>
          </cell>
          <cell r="D3689" t="str">
            <v>SB R 100 V водонагреватель</v>
          </cell>
          <cell r="E3689" t="str">
            <v>SB R 100 V PL UZ</v>
          </cell>
          <cell r="F3689">
            <v>23.66454666666667</v>
          </cell>
          <cell r="G3689">
            <v>40.57</v>
          </cell>
          <cell r="H3689">
            <v>32.269836363636365</v>
          </cell>
          <cell r="I3689">
            <v>33.408771764705882</v>
          </cell>
          <cell r="J3689">
            <v>0</v>
          </cell>
          <cell r="K3689">
            <v>2839.7456000000002</v>
          </cell>
          <cell r="L3689">
            <v>2839.9</v>
          </cell>
          <cell r="M3689">
            <v>2839.7456000000002</v>
          </cell>
          <cell r="N3689">
            <v>0</v>
          </cell>
          <cell r="O3689">
            <v>0</v>
          </cell>
        </row>
        <row r="3690">
          <cell r="B3690" t="str">
            <v>3700465</v>
          </cell>
          <cell r="C3690" t="str">
            <v>NTS 30V (JU) SLIM водонагреватель</v>
          </cell>
          <cell r="D3690" t="str">
            <v>NTS 30V 1,5K (JU) Slim водонагреватель</v>
          </cell>
          <cell r="E3690" t="str">
            <v>NTS 30V (JU) SLIM</v>
          </cell>
          <cell r="F3690">
            <v>26.813233500000003</v>
          </cell>
          <cell r="G3690">
            <v>42.53</v>
          </cell>
          <cell r="H3690">
            <v>30.72419920454545</v>
          </cell>
          <cell r="I3690">
            <v>24.62229376470588</v>
          </cell>
          <cell r="J3690">
            <v>29.948622025316453</v>
          </cell>
          <cell r="K3690">
            <v>3217.5880200000001</v>
          </cell>
          <cell r="L3690">
            <v>2977.1</v>
          </cell>
          <cell r="M3690">
            <v>2703.7295299999996</v>
          </cell>
          <cell r="N3690">
            <v>2165.25</v>
          </cell>
          <cell r="O3690">
            <v>7990</v>
          </cell>
        </row>
        <row r="3691">
          <cell r="B3691" t="str">
            <v>3700466</v>
          </cell>
          <cell r="C3691" t="str">
            <v>SUPERLUX FLAT PW 30 V водонагреватель</v>
          </cell>
          <cell r="D3691" t="str">
            <v>SUPERLUX FLAT PW 30 V водонагреватель</v>
          </cell>
          <cell r="E3691" t="str">
            <v>SUPERLUX FLAT PW 30 V</v>
          </cell>
          <cell r="F3691">
            <v>37.813170249999999</v>
          </cell>
          <cell r="G3691">
            <v>64.819999999999993</v>
          </cell>
          <cell r="H3691">
            <v>51.563413977272724</v>
          </cell>
          <cell r="I3691">
            <v>53.383299176470587</v>
          </cell>
          <cell r="J3691">
            <v>62.041146202531642</v>
          </cell>
          <cell r="K3691">
            <v>4537.58043</v>
          </cell>
          <cell r="L3691">
            <v>4537.3999999999996</v>
          </cell>
          <cell r="M3691">
            <v>4537.58043</v>
          </cell>
          <cell r="N3691">
            <v>0</v>
          </cell>
          <cell r="O3691">
            <v>0</v>
          </cell>
        </row>
        <row r="3692">
          <cell r="B3692" t="str">
            <v>3700467</v>
          </cell>
          <cell r="C3692" t="str">
            <v>SUPERLUX FLAT PW 50 V водонагреватель</v>
          </cell>
          <cell r="D3692" t="str">
            <v>SUPERLUX FLAT PW 50 V водонагреватель</v>
          </cell>
          <cell r="E3692" t="str">
            <v>SUPERLUX FLAT PW 50 V</v>
          </cell>
          <cell r="F3692">
            <v>41.867040916666674</v>
          </cell>
          <cell r="G3692">
            <v>71.77</v>
          </cell>
          <cell r="H3692">
            <v>57.091419431818188</v>
          </cell>
          <cell r="I3692">
            <v>59.106410705882361</v>
          </cell>
          <cell r="J3692">
            <v>68.825901898734173</v>
          </cell>
          <cell r="K3692">
            <v>5024.0449100000005</v>
          </cell>
          <cell r="L3692">
            <v>5023.8999999999996</v>
          </cell>
          <cell r="M3692">
            <v>5024.0449100000005</v>
          </cell>
          <cell r="N3692">
            <v>0</v>
          </cell>
          <cell r="O3692">
            <v>0</v>
          </cell>
        </row>
        <row r="3693">
          <cell r="B3693" t="str">
            <v>3700468</v>
          </cell>
          <cell r="C3693" t="str">
            <v>SUPERLUX FLAT PW 80 V водонагреватель</v>
          </cell>
          <cell r="D3693" t="str">
            <v>SUPERLUX FLAT PW 80 V водонагреватель</v>
          </cell>
          <cell r="E3693" t="str">
            <v>SUPERLUX FLAT PW 80 V</v>
          </cell>
          <cell r="F3693">
            <v>47.298327916666658</v>
          </cell>
          <cell r="G3693">
            <v>81.08</v>
          </cell>
          <cell r="H3693">
            <v>64.497719886363626</v>
          </cell>
          <cell r="I3693">
            <v>66.774109999999993</v>
          </cell>
          <cell r="J3693">
            <v>76.937807088607599</v>
          </cell>
          <cell r="K3693">
            <v>5675.7993499999993</v>
          </cell>
          <cell r="L3693">
            <v>5675.5999999999995</v>
          </cell>
          <cell r="M3693">
            <v>5675.7993499999993</v>
          </cell>
          <cell r="N3693">
            <v>0</v>
          </cell>
          <cell r="O3693">
            <v>0</v>
          </cell>
        </row>
        <row r="3694">
          <cell r="B3694" t="str">
            <v>3700469</v>
          </cell>
          <cell r="C3694" t="str">
            <v>SUPERLUX FLAT PW 100 V водонагреватель</v>
          </cell>
          <cell r="D3694" t="str">
            <v>SUPERLUX FLAT PW 100 V водонагреватель</v>
          </cell>
          <cell r="E3694" t="str">
            <v>SUPERLUX FLAT PW 100 V</v>
          </cell>
          <cell r="F3694">
            <v>50.302475416666667</v>
          </cell>
          <cell r="G3694">
            <v>86.23</v>
          </cell>
          <cell r="H3694">
            <v>68.594284659090917</v>
          </cell>
          <cell r="I3694">
            <v>71.015259411764703</v>
          </cell>
          <cell r="J3694">
            <v>82.08548227848101</v>
          </cell>
          <cell r="K3694">
            <v>6036.2970500000001</v>
          </cell>
          <cell r="L3694">
            <v>6036.1</v>
          </cell>
          <cell r="M3694">
            <v>6036.2970500000001</v>
          </cell>
          <cell r="N3694">
            <v>0</v>
          </cell>
          <cell r="O3694">
            <v>0</v>
          </cell>
        </row>
        <row r="3695">
          <cell r="B3695" t="str">
            <v>3700470</v>
          </cell>
          <cell r="C3695" t="str">
            <v>REG FLAT PW 30 V водонагреватель</v>
          </cell>
          <cell r="D3695" t="str">
            <v>REG FLAT PW 30 V водонагреватель</v>
          </cell>
          <cell r="E3695" t="str">
            <v>REG FLAT PW 30 V</v>
          </cell>
          <cell r="F3695">
            <v>42.072391166666669</v>
          </cell>
          <cell r="G3695">
            <v>72.12</v>
          </cell>
          <cell r="H3695">
            <v>57.371442500000008</v>
          </cell>
          <cell r="I3695">
            <v>55.6935294117647</v>
          </cell>
          <cell r="J3695">
            <v>62.056046962025313</v>
          </cell>
          <cell r="K3695">
            <v>5048.6869400000005</v>
          </cell>
          <cell r="L3695">
            <v>5048.4000000000005</v>
          </cell>
          <cell r="M3695">
            <v>5048.6869400000005</v>
          </cell>
          <cell r="N3695">
            <v>0</v>
          </cell>
          <cell r="O3695">
            <v>0</v>
          </cell>
        </row>
        <row r="3696">
          <cell r="B3696" t="str">
            <v>3700471</v>
          </cell>
          <cell r="C3696" t="str">
            <v>REG FLAT PW 50 V водонагреватель</v>
          </cell>
          <cell r="D3696" t="str">
            <v>REG FLAT PW 50 V водонагреватель</v>
          </cell>
          <cell r="E3696" t="str">
            <v>REG FLAT PW 50 V</v>
          </cell>
          <cell r="F3696">
            <v>41.875385083333327</v>
          </cell>
          <cell r="G3696">
            <v>71.790000000000006</v>
          </cell>
          <cell r="H3696">
            <v>57.102797840909084</v>
          </cell>
          <cell r="I3696">
            <v>59.118190705882348</v>
          </cell>
          <cell r="J3696">
            <v>68.840802658227858</v>
          </cell>
          <cell r="K3696">
            <v>5025.0462099999995</v>
          </cell>
          <cell r="L3696">
            <v>5025.3</v>
          </cell>
          <cell r="M3696">
            <v>5025.0462099999995</v>
          </cell>
          <cell r="N3696">
            <v>0</v>
          </cell>
          <cell r="O3696">
            <v>0</v>
          </cell>
        </row>
        <row r="3697">
          <cell r="B3697" t="str">
            <v>3700472</v>
          </cell>
          <cell r="C3697" t="str">
            <v>REG FLAT PW 80 V водонагреватель</v>
          </cell>
          <cell r="D3697" t="str">
            <v>REG FLAT PW 80 V водонагреватель</v>
          </cell>
          <cell r="E3697" t="str">
            <v>REG FLAT PW 80 V</v>
          </cell>
          <cell r="F3697">
            <v>47.306672083333332</v>
          </cell>
          <cell r="G3697">
            <v>81.099999999999994</v>
          </cell>
          <cell r="H3697">
            <v>64.50909829545455</v>
          </cell>
          <cell r="I3697">
            <v>66.785889999999995</v>
          </cell>
          <cell r="J3697">
            <v>76.952707848101269</v>
          </cell>
          <cell r="K3697">
            <v>5676.8006500000001</v>
          </cell>
          <cell r="L3697">
            <v>5677</v>
          </cell>
          <cell r="M3697">
            <v>5676.8006500000001</v>
          </cell>
          <cell r="N3697">
            <v>0</v>
          </cell>
          <cell r="O3697">
            <v>0</v>
          </cell>
        </row>
        <row r="3698">
          <cell r="B3698" t="str">
            <v>3700473</v>
          </cell>
          <cell r="C3698" t="str">
            <v>REG FLAT PW 100 V водонагреватель</v>
          </cell>
          <cell r="D3698" t="str">
            <v>REG FLAT PW 100 V водонагреватель</v>
          </cell>
          <cell r="E3698" t="str">
            <v>REG FLAT PW 100 V</v>
          </cell>
          <cell r="F3698">
            <v>50.310819583333334</v>
          </cell>
          <cell r="G3698">
            <v>86.25</v>
          </cell>
          <cell r="H3698">
            <v>68.605663068181812</v>
          </cell>
          <cell r="I3698">
            <v>71.027039411764704</v>
          </cell>
          <cell r="J3698">
            <v>82.10038303797468</v>
          </cell>
          <cell r="K3698">
            <v>6037.29835</v>
          </cell>
          <cell r="L3698">
            <v>6037.5</v>
          </cell>
          <cell r="M3698">
            <v>6037.29835</v>
          </cell>
          <cell r="N3698">
            <v>0</v>
          </cell>
          <cell r="O3698">
            <v>0</v>
          </cell>
        </row>
        <row r="3699">
          <cell r="B3699" t="str">
            <v>3700474</v>
          </cell>
          <cell r="C3699" t="str">
            <v>SIMAT FLAT PW 30 V водонагреватель</v>
          </cell>
          <cell r="D3699" t="str">
            <v>SIMAT FLAT PW 30 V водонагреватель</v>
          </cell>
          <cell r="E3699" t="str">
            <v>SIMAT FLAT PW 30 V</v>
          </cell>
          <cell r="F3699">
            <v>38.393117166666663</v>
          </cell>
          <cell r="G3699">
            <v>65.819999999999993</v>
          </cell>
          <cell r="H3699">
            <v>52.354250681818172</v>
          </cell>
          <cell r="I3699">
            <v>54.202047764705874</v>
          </cell>
          <cell r="J3699">
            <v>61.804132658227857</v>
          </cell>
          <cell r="K3699">
            <v>4607.1740599999994</v>
          </cell>
          <cell r="L3699">
            <v>4607.3999999999996</v>
          </cell>
          <cell r="M3699">
            <v>4607.1740599999994</v>
          </cell>
          <cell r="N3699">
            <v>0</v>
          </cell>
          <cell r="O3699">
            <v>0</v>
          </cell>
        </row>
        <row r="3700">
          <cell r="B3700" t="str">
            <v>3700475</v>
          </cell>
          <cell r="C3700" t="str">
            <v>SIMAT FLAT PW 50 V водонагреватель</v>
          </cell>
          <cell r="D3700" t="str">
            <v>SIMAT FLAT PW 50 V водонагреватель</v>
          </cell>
          <cell r="E3700" t="str">
            <v>SIMAT FLAT PW 50 V</v>
          </cell>
          <cell r="F3700">
            <v>41.785493333333335</v>
          </cell>
          <cell r="G3700">
            <v>71.63</v>
          </cell>
          <cell r="H3700">
            <v>56.980218181818188</v>
          </cell>
          <cell r="I3700">
            <v>58.991284705882357</v>
          </cell>
          <cell r="J3700">
            <v>68.933339240506328</v>
          </cell>
          <cell r="K3700">
            <v>5014.2592000000004</v>
          </cell>
          <cell r="L3700">
            <v>5014.0999999999995</v>
          </cell>
          <cell r="M3700">
            <v>5014.2592000000004</v>
          </cell>
          <cell r="N3700">
            <v>0</v>
          </cell>
          <cell r="O3700">
            <v>0</v>
          </cell>
        </row>
        <row r="3701">
          <cell r="B3701" t="str">
            <v>3700476</v>
          </cell>
          <cell r="C3701" t="str">
            <v>SIMAT FLAT PW 80 V водонагреватель</v>
          </cell>
          <cell r="D3701" t="str">
            <v>SIMAT FLAT PW 80 V водонагреватель</v>
          </cell>
          <cell r="E3701" t="str">
            <v>SIMAT FLAT PW 80 V</v>
          </cell>
          <cell r="F3701">
            <v>46.813577916666659</v>
          </cell>
          <cell r="G3701">
            <v>80.25</v>
          </cell>
          <cell r="H3701">
            <v>63.836697159090903</v>
          </cell>
          <cell r="I3701">
            <v>66.089757058823523</v>
          </cell>
          <cell r="J3701">
            <v>76.940202784810111</v>
          </cell>
          <cell r="K3701">
            <v>5617.6293499999992</v>
          </cell>
          <cell r="L3701">
            <v>5617.5</v>
          </cell>
          <cell r="M3701">
            <v>5617.6293499999992</v>
          </cell>
          <cell r="N3701">
            <v>0</v>
          </cell>
          <cell r="O3701">
            <v>0</v>
          </cell>
        </row>
        <row r="3702">
          <cell r="B3702" t="str">
            <v>3700477</v>
          </cell>
          <cell r="C3702" t="str">
            <v>SIMAT FLAT PW 100 V водонагреватель</v>
          </cell>
          <cell r="D3702" t="str">
            <v>SIMAT FLAT PW 100 V водонагреватель</v>
          </cell>
          <cell r="E3702" t="str">
            <v>SIMAT FLAT PW 100 V</v>
          </cell>
          <cell r="F3702">
            <v>50.302475416666667</v>
          </cell>
          <cell r="G3702">
            <v>86.23</v>
          </cell>
          <cell r="H3702">
            <v>68.594284659090917</v>
          </cell>
          <cell r="I3702">
            <v>71.015259411764703</v>
          </cell>
          <cell r="J3702">
            <v>82.087877974683551</v>
          </cell>
          <cell r="K3702">
            <v>6036.2970500000001</v>
          </cell>
          <cell r="L3702">
            <v>6036.1</v>
          </cell>
          <cell r="M3702">
            <v>6036.2970500000001</v>
          </cell>
          <cell r="N3702">
            <v>0</v>
          </cell>
          <cell r="O3702">
            <v>0</v>
          </cell>
        </row>
        <row r="3703">
          <cell r="B3703" t="str">
            <v>3700483</v>
          </cell>
          <cell r="C3703" t="str">
            <v>PRO ECO EVO 150 V 1,8K PL EU</v>
          </cell>
          <cell r="D3703" t="str">
            <v>PRO ECO EVO 150 V 1,8K PL EU</v>
          </cell>
          <cell r="E3703" t="str">
            <v>PRO ECO EVO 150 V 1,8K PL EU</v>
          </cell>
          <cell r="F3703">
            <v>34.531882750000001</v>
          </cell>
          <cell r="G3703">
            <v>59.2</v>
          </cell>
          <cell r="H3703">
            <v>47.088931022727273</v>
          </cell>
          <cell r="I3703">
            <v>48.750893294117645</v>
          </cell>
          <cell r="J3703">
            <v>0</v>
          </cell>
          <cell r="K3703">
            <v>4143.82593</v>
          </cell>
          <cell r="L3703">
            <v>4144</v>
          </cell>
          <cell r="M3703">
            <v>4143.82593</v>
          </cell>
          <cell r="N3703">
            <v>0</v>
          </cell>
          <cell r="O3703">
            <v>0</v>
          </cell>
        </row>
        <row r="3704">
          <cell r="B3704" t="str">
            <v>3700497</v>
          </cell>
          <cell r="C3704" t="str">
            <v>PRO ECO EVO 80 V SLIM 1,8K PL EU2</v>
          </cell>
          <cell r="D3704" t="str">
            <v>PRO ECO EVO 80 V SLIM 1,8K PL EU2</v>
          </cell>
          <cell r="E3704" t="str">
            <v>PRO ECO EVO 80 V SLIM 1,8K PL EU2</v>
          </cell>
          <cell r="F3704">
            <v>31.449749999999998</v>
          </cell>
          <cell r="G3704">
            <v>53.91</v>
          </cell>
          <cell r="H3704">
            <v>42.886022727272724</v>
          </cell>
          <cell r="I3704">
            <v>44.399647058823525</v>
          </cell>
          <cell r="J3704">
            <v>0</v>
          </cell>
          <cell r="K3704">
            <v>3773.97</v>
          </cell>
          <cell r="L3704">
            <v>3773.7</v>
          </cell>
          <cell r="M3704">
            <v>3773.97</v>
          </cell>
          <cell r="N3704">
            <v>0</v>
          </cell>
          <cell r="O3704">
            <v>0</v>
          </cell>
        </row>
        <row r="3705">
          <cell r="B3705" t="str">
            <v>3700500</v>
          </cell>
          <cell r="C3705" t="str">
            <v>ABS VLS EVO PW 30 D UP водонагреватель</v>
          </cell>
          <cell r="D3705" t="str">
            <v>ABS VLS EVO PW 30 D UP</v>
          </cell>
          <cell r="E3705" t="str">
            <v>ABS VLS EVO PW 30 D UP</v>
          </cell>
          <cell r="F3705">
            <v>46.236583833333334</v>
          </cell>
          <cell r="G3705">
            <v>79.260000000000005</v>
          </cell>
          <cell r="H3705">
            <v>63.04988704545454</v>
          </cell>
          <cell r="I3705">
            <v>65.275177176470578</v>
          </cell>
          <cell r="J3705">
            <v>75.929795063291138</v>
          </cell>
          <cell r="K3705">
            <v>5548.3900599999997</v>
          </cell>
          <cell r="L3705">
            <v>5548.2000000000007</v>
          </cell>
          <cell r="M3705">
            <v>5548.3900599999997</v>
          </cell>
          <cell r="N3705">
            <v>0</v>
          </cell>
          <cell r="O3705">
            <v>15160</v>
          </cell>
        </row>
        <row r="3706">
          <cell r="B3706" t="str">
            <v>3700501</v>
          </cell>
          <cell r="C3706" t="str">
            <v>ABS VLS EVO PW 50 D UP водонагреватель</v>
          </cell>
          <cell r="D3706" t="str">
            <v>ABS VLS EVO PW 50 D UP</v>
          </cell>
          <cell r="E3706" t="str">
            <v>ABS VLS EVO PW 50 D UP</v>
          </cell>
          <cell r="F3706">
            <v>66.209185416666671</v>
          </cell>
          <cell r="G3706">
            <v>113.5</v>
          </cell>
          <cell r="H3706">
            <v>90.285252840909095</v>
          </cell>
          <cell r="I3706">
            <v>73.15412400000001</v>
          </cell>
          <cell r="J3706">
            <v>84.494772151898744</v>
          </cell>
          <cell r="K3706">
            <v>7945.1022499999999</v>
          </cell>
          <cell r="L3706">
            <v>7945</v>
          </cell>
          <cell r="M3706">
            <v>7945.1022499999999</v>
          </cell>
          <cell r="N3706">
            <v>6064.8799999999501</v>
          </cell>
          <cell r="O3706">
            <v>16860</v>
          </cell>
        </row>
        <row r="3707">
          <cell r="B3707" t="str">
            <v>3700502</v>
          </cell>
          <cell r="C3707" t="str">
            <v>ABS VLS EVO PW 80 D UP водонагреватель</v>
          </cell>
          <cell r="D3707" t="str">
            <v>ABS VLS EVO PW 80 D UP</v>
          </cell>
          <cell r="E3707" t="str">
            <v>ABS VLS EVO PW 80 D UP</v>
          </cell>
          <cell r="F3707">
            <v>63.246611083333327</v>
          </cell>
          <cell r="G3707">
            <v>108.42</v>
          </cell>
          <cell r="H3707">
            <v>100.33444829545455</v>
          </cell>
          <cell r="I3707">
            <v>80.732693764705871</v>
          </cell>
          <cell r="J3707">
            <v>92.911583797468353</v>
          </cell>
          <cell r="K3707">
            <v>7589.5933299999997</v>
          </cell>
          <cell r="L3707">
            <v>7589.4000000000005</v>
          </cell>
          <cell r="M3707">
            <v>8829.43145</v>
          </cell>
          <cell r="N3707">
            <v>6697.4899999999507</v>
          </cell>
          <cell r="O3707">
            <v>19890</v>
          </cell>
        </row>
        <row r="3708">
          <cell r="B3708" t="str">
            <v>3700503</v>
          </cell>
          <cell r="C3708" t="str">
            <v>ABS VLS EVO PW 100 D UP водонагреватель</v>
          </cell>
          <cell r="D3708" t="str">
            <v>ABS VLS EVO PW 100 D UP</v>
          </cell>
          <cell r="E3708" t="str">
            <v>ABS VLS EVO PW 100 D UP</v>
          </cell>
          <cell r="F3708">
            <v>69.342944416666654</v>
          </cell>
          <cell r="G3708">
            <v>118.87</v>
          </cell>
          <cell r="H3708">
            <v>108.03012988636364</v>
          </cell>
          <cell r="I3708">
            <v>86.614085411764705</v>
          </cell>
          <cell r="J3708">
            <v>99.723252531645571</v>
          </cell>
          <cell r="K3708">
            <v>8321.1533299999992</v>
          </cell>
          <cell r="L3708">
            <v>8320.9</v>
          </cell>
          <cell r="M3708">
            <v>9506.6514299999999</v>
          </cell>
          <cell r="N3708">
            <v>7224.1500000000005</v>
          </cell>
          <cell r="O3708">
            <v>22760</v>
          </cell>
        </row>
        <row r="3709">
          <cell r="B3709" t="str">
            <v>3700504</v>
          </cell>
          <cell r="C3709" t="str">
            <v>ABS VLS EVO INOX PW 30 D UP водонагреват</v>
          </cell>
          <cell r="D3709" t="str">
            <v>ABS VLS EVO INOX PW 30 D UP</v>
          </cell>
          <cell r="E3709" t="str">
            <v>ABS VLS EVO INOX PW 30 D UP</v>
          </cell>
          <cell r="F3709">
            <v>70.560483499999989</v>
          </cell>
          <cell r="G3709">
            <v>120.96</v>
          </cell>
          <cell r="H3709">
            <v>96.218841136363622</v>
          </cell>
          <cell r="I3709">
            <v>99.614800235294112</v>
          </cell>
          <cell r="J3709">
            <v>112.89477924050634</v>
          </cell>
          <cell r="K3709">
            <v>8467.2580199999993</v>
          </cell>
          <cell r="L3709">
            <v>8467.1999999999989</v>
          </cell>
          <cell r="M3709">
            <v>8467.2580199999993</v>
          </cell>
          <cell r="N3709">
            <v>0</v>
          </cell>
          <cell r="O3709">
            <v>17870</v>
          </cell>
        </row>
        <row r="3710">
          <cell r="B3710" t="str">
            <v>3700505</v>
          </cell>
          <cell r="C3710" t="str">
            <v>ABS VLS EVO INOX PW 50 D UP водонагерват</v>
          </cell>
          <cell r="D3710" t="str">
            <v>ABS VLS EVO INOX PW 50 D UP</v>
          </cell>
          <cell r="E3710" t="str">
            <v>ABS VLS EVO INOX PW 50 D UP</v>
          </cell>
          <cell r="F3710">
            <v>92.908377833333333</v>
          </cell>
          <cell r="G3710">
            <v>159.27000000000001</v>
          </cell>
          <cell r="H3710">
            <v>126.6932425</v>
          </cell>
          <cell r="I3710">
            <v>99.414286352941176</v>
          </cell>
          <cell r="J3710">
            <v>123.19080189873416</v>
          </cell>
          <cell r="K3710">
            <v>11149.00534</v>
          </cell>
          <cell r="L3710">
            <v>11148.900000000001</v>
          </cell>
          <cell r="M3710">
            <v>11149.00534</v>
          </cell>
          <cell r="N3710">
            <v>8616.33</v>
          </cell>
          <cell r="O3710">
            <v>19850</v>
          </cell>
        </row>
        <row r="3711">
          <cell r="B3711" t="str">
            <v>3700506</v>
          </cell>
          <cell r="C3711" t="str">
            <v>ABS VLS EVO INOX PW 80 D UP водонагреват</v>
          </cell>
          <cell r="D3711" t="str">
            <v>ABS VLS EVO INOX PW 80 D UP</v>
          </cell>
          <cell r="E3711" t="str">
            <v>ABS VLS EVO INOX PW 80 D UP</v>
          </cell>
          <cell r="F3711">
            <v>104.39218891666665</v>
          </cell>
          <cell r="G3711">
            <v>178.96</v>
          </cell>
          <cell r="H3711">
            <v>142.35298488636363</v>
          </cell>
          <cell r="I3711">
            <v>109.65268082352939</v>
          </cell>
          <cell r="J3711">
            <v>134.62303632911392</v>
          </cell>
          <cell r="K3711">
            <v>12527.062669999999</v>
          </cell>
          <cell r="L3711">
            <v>12527.2</v>
          </cell>
          <cell r="M3711">
            <v>12527.062669999999</v>
          </cell>
          <cell r="N3711">
            <v>9502.23</v>
          </cell>
          <cell r="O3711">
            <v>23420</v>
          </cell>
        </row>
        <row r="3712">
          <cell r="B3712" t="str">
            <v>3700507</v>
          </cell>
          <cell r="C3712" t="str">
            <v>ABS VLS EVO INOX PW 100 D UP водонагрева</v>
          </cell>
          <cell r="D3712" t="str">
            <v>ABS VLS EVO INOX PW 100 D UP</v>
          </cell>
          <cell r="E3712" t="str">
            <v>ABS VLS EVO INOX PW 100 D UP</v>
          </cell>
          <cell r="F3712">
            <v>111.36379391666667</v>
          </cell>
          <cell r="G3712">
            <v>190.91</v>
          </cell>
          <cell r="H3712">
            <v>151.85971897727271</v>
          </cell>
          <cell r="I3712">
            <v>116.77429847058822</v>
          </cell>
          <cell r="J3712">
            <v>142.97336303797468</v>
          </cell>
          <cell r="K3712">
            <v>13363.655269999999</v>
          </cell>
          <cell r="L3712">
            <v>13363.699999999999</v>
          </cell>
          <cell r="M3712">
            <v>13363.655269999999</v>
          </cell>
          <cell r="N3712">
            <v>10193.409999999974</v>
          </cell>
          <cell r="O3712">
            <v>26780</v>
          </cell>
        </row>
        <row r="3713">
          <cell r="B3713" t="str">
            <v>3700511</v>
          </cell>
          <cell r="C3713" t="str">
            <v>SG1 50 V</v>
          </cell>
          <cell r="D3713" t="str">
            <v>SG1 50 V PL</v>
          </cell>
          <cell r="E3713" t="str">
            <v>SG1 50 V</v>
          </cell>
          <cell r="F3713">
            <v>28.501057750000005</v>
          </cell>
          <cell r="G3713">
            <v>45.88</v>
          </cell>
          <cell r="H3713">
            <v>33.953762386363636</v>
          </cell>
          <cell r="I3713">
            <v>25.831398705882354</v>
          </cell>
          <cell r="J3713">
            <v>31.287910886075949</v>
          </cell>
          <cell r="K3713">
            <v>3420.1269300000004</v>
          </cell>
          <cell r="L3713">
            <v>3211.6000000000004</v>
          </cell>
          <cell r="M3713">
            <v>2987.93109</v>
          </cell>
          <cell r="N3713">
            <v>0</v>
          </cell>
          <cell r="O3713">
            <v>0</v>
          </cell>
        </row>
        <row r="3714">
          <cell r="B3714" t="str">
            <v>3700512</v>
          </cell>
          <cell r="C3714" t="str">
            <v>SG1 80 V</v>
          </cell>
          <cell r="D3714" t="str">
            <v>SG1 80 V PL</v>
          </cell>
          <cell r="E3714" t="str">
            <v>SG1 80 V</v>
          </cell>
          <cell r="F3714">
            <v>32.064171333333334</v>
          </cell>
          <cell r="G3714">
            <v>52.46</v>
          </cell>
          <cell r="H3714">
            <v>38.635766250000003</v>
          </cell>
          <cell r="I3714">
            <v>28.88757976470588</v>
          </cell>
          <cell r="J3714">
            <v>34.831186455696198</v>
          </cell>
          <cell r="K3714">
            <v>3847.7005600000002</v>
          </cell>
          <cell r="L3714">
            <v>3672.2000000000003</v>
          </cell>
          <cell r="M3714">
            <v>3399.9474300000002</v>
          </cell>
          <cell r="N3714">
            <v>0</v>
          </cell>
          <cell r="O3714">
            <v>0</v>
          </cell>
        </row>
        <row r="3715">
          <cell r="B3715" t="str">
            <v>3700513</v>
          </cell>
          <cell r="C3715" t="str">
            <v>SG1 100 V</v>
          </cell>
          <cell r="D3715" t="str">
            <v>SG1 100 V PL</v>
          </cell>
          <cell r="E3715" t="str">
            <v>SG1 100 V PL</v>
          </cell>
          <cell r="F3715">
            <v>35.118657416666665</v>
          </cell>
          <cell r="G3715">
            <v>58.04</v>
          </cell>
          <cell r="H3715">
            <v>42.728885113636366</v>
          </cell>
          <cell r="I3715">
            <v>31.411936941176474</v>
          </cell>
          <cell r="J3715">
            <v>37.481080759493672</v>
          </cell>
          <cell r="K3715">
            <v>4214.2388899999996</v>
          </cell>
          <cell r="L3715">
            <v>4062.7999999999997</v>
          </cell>
          <cell r="M3715">
            <v>3760.1418900000003</v>
          </cell>
          <cell r="N3715">
            <v>0</v>
          </cell>
          <cell r="O3715">
            <v>0</v>
          </cell>
        </row>
        <row r="3716">
          <cell r="B3716" t="str">
            <v>3700514</v>
          </cell>
          <cell r="C3716" t="str">
            <v>PRO1 R ABS 50 V</v>
          </cell>
          <cell r="D3716" t="str">
            <v>PRO1 R ABS 50 V</v>
          </cell>
          <cell r="E3716" t="str">
            <v>PRO1 R ABS 50 V</v>
          </cell>
          <cell r="F3716">
            <v>30.784610833333332</v>
          </cell>
          <cell r="G3716">
            <v>49.18</v>
          </cell>
          <cell r="H3716">
            <v>36.842845113636365</v>
          </cell>
          <cell r="I3716">
            <v>28.584487176470589</v>
          </cell>
          <cell r="J3716">
            <v>34.123274303797473</v>
          </cell>
          <cell r="K3716">
            <v>3694.1532999999999</v>
          </cell>
          <cell r="L3716">
            <v>3442.6</v>
          </cell>
          <cell r="M3716">
            <v>3242.1703700000003</v>
          </cell>
          <cell r="N3716">
            <v>2480.10691</v>
          </cell>
          <cell r="O3716">
            <v>12490</v>
          </cell>
        </row>
        <row r="3717">
          <cell r="B3717" t="str">
            <v>3700515</v>
          </cell>
          <cell r="C3717" t="str">
            <v>PRO1 R ABS 80 V</v>
          </cell>
          <cell r="D3717" t="str">
            <v>PRO1 R ABS 80 V</v>
          </cell>
          <cell r="E3717" t="str">
            <v>PRO1 R ABS 80 V</v>
          </cell>
          <cell r="F3717">
            <v>34.337717083333331</v>
          </cell>
          <cell r="G3717">
            <v>55.86</v>
          </cell>
          <cell r="H3717">
            <v>41.542271136363631</v>
          </cell>
          <cell r="I3717">
            <v>31.663502352941176</v>
          </cell>
          <cell r="J3717">
            <v>0</v>
          </cell>
          <cell r="K3717">
            <v>4120.5260499999995</v>
          </cell>
          <cell r="L3717">
            <v>3910.2</v>
          </cell>
          <cell r="M3717">
            <v>3655.7198599999997</v>
          </cell>
          <cell r="N3717">
            <v>2766.2494999999999</v>
          </cell>
          <cell r="O3717">
            <v>14190</v>
          </cell>
        </row>
        <row r="3718">
          <cell r="B3718" t="str">
            <v>3700516</v>
          </cell>
          <cell r="C3718" t="str">
            <v>PRO1 R ABS 100 V</v>
          </cell>
          <cell r="D3718" t="str">
            <v>PRO1 R ABS 100 V</v>
          </cell>
          <cell r="E3718" t="str">
            <v>PRO1 R ABS 100 V</v>
          </cell>
          <cell r="F3718">
            <v>37.479941916666668</v>
          </cell>
          <cell r="G3718">
            <v>61.39</v>
          </cell>
          <cell r="H3718">
            <v>45.549054772727274</v>
          </cell>
          <cell r="I3718">
            <v>34.220063294117644</v>
          </cell>
          <cell r="J3718" t="str">
            <v>-</v>
          </cell>
          <cell r="K3718">
            <v>4497.59303</v>
          </cell>
          <cell r="L3718">
            <v>4297.3</v>
          </cell>
          <cell r="M3718">
            <v>4008.31682</v>
          </cell>
          <cell r="N3718">
            <v>2987.2073700000001</v>
          </cell>
          <cell r="O3718">
            <v>15490</v>
          </cell>
        </row>
        <row r="3719">
          <cell r="B3719" t="str">
            <v>3700517</v>
          </cell>
          <cell r="C3719" t="str">
            <v>NTS 30V 1,5K (PE) SLIM водонагреватель</v>
          </cell>
          <cell r="D3719" t="str">
            <v>NTS 30V 1,5K (PE) SLIM водонагреватель</v>
          </cell>
          <cell r="E3719" t="str">
            <v>NTS 30V 1,5K (PE) SLIM</v>
          </cell>
          <cell r="F3719">
            <v>26.926051749999999</v>
          </cell>
          <cell r="G3719">
            <v>42.61</v>
          </cell>
          <cell r="H3719">
            <v>30.751538750000005</v>
          </cell>
          <cell r="I3719">
            <v>24.626540235294119</v>
          </cell>
          <cell r="J3719">
            <v>29.870984936708865</v>
          </cell>
          <cell r="K3719">
            <v>3231.1262099999999</v>
          </cell>
          <cell r="L3719">
            <v>2982.7</v>
          </cell>
          <cell r="M3719">
            <v>2706.1354100000003</v>
          </cell>
          <cell r="N3719">
            <v>2165.25</v>
          </cell>
          <cell r="O3719">
            <v>7990</v>
          </cell>
        </row>
        <row r="3720">
          <cell r="B3720" t="str">
            <v>3700518</v>
          </cell>
          <cell r="C3720" t="str">
            <v>WH-ER050MNAN/W</v>
          </cell>
          <cell r="D3720" t="str">
            <v>WH-ER050MNAN/W</v>
          </cell>
          <cell r="E3720" t="str">
            <v>WH-ER050MNAN/W</v>
          </cell>
          <cell r="F3720">
            <v>20.053096583333332</v>
          </cell>
          <cell r="G3720">
            <v>34.380000000000003</v>
          </cell>
          <cell r="H3720">
            <v>27.345131704545452</v>
          </cell>
          <cell r="I3720">
            <v>28.310253999999997</v>
          </cell>
          <cell r="J3720">
            <v>33.889606708860761</v>
          </cell>
          <cell r="K3720">
            <v>2406.3715899999997</v>
          </cell>
          <cell r="L3720">
            <v>2406.6000000000004</v>
          </cell>
          <cell r="M3720">
            <v>2406.3715899999997</v>
          </cell>
          <cell r="N3720">
            <v>2456.20999999995</v>
          </cell>
          <cell r="O3720">
            <v>0</v>
          </cell>
        </row>
        <row r="3721">
          <cell r="B3721" t="str">
            <v>3700519</v>
          </cell>
          <cell r="C3721" t="str">
            <v>WH-ER080MNAN/W</v>
          </cell>
          <cell r="D3721" t="str">
            <v>WH-ER080MNAN/W</v>
          </cell>
          <cell r="E3721" t="str">
            <v>WH-ER080MNAN/W</v>
          </cell>
          <cell r="F3721">
            <v>22.236051833333338</v>
          </cell>
          <cell r="G3721">
            <v>38.119999999999997</v>
          </cell>
          <cell r="H3721">
            <v>30.321888863636367</v>
          </cell>
          <cell r="I3721">
            <v>31.392073176470593</v>
          </cell>
          <cell r="J3721">
            <v>37.379841645569627</v>
          </cell>
          <cell r="K3721">
            <v>2668.3262200000004</v>
          </cell>
          <cell r="L3721">
            <v>2668.3999999999996</v>
          </cell>
          <cell r="M3721">
            <v>2668.3262200000004</v>
          </cell>
          <cell r="N3721">
            <v>2743.2199999999502</v>
          </cell>
          <cell r="O3721">
            <v>0</v>
          </cell>
        </row>
        <row r="3722">
          <cell r="B3722" t="str">
            <v>3700522</v>
          </cell>
          <cell r="C3722" t="str">
            <v>PRO1 R ABS 120 V водонагреватель</v>
          </cell>
          <cell r="D3722" t="str">
            <v>PRO1 R ABS 120 V водонагреватель</v>
          </cell>
          <cell r="E3722" t="str">
            <v>PRO1 R ABS 120 V</v>
          </cell>
          <cell r="F3722">
            <v>43.295811083333334</v>
          </cell>
          <cell r="G3722">
            <v>70.94</v>
          </cell>
          <cell r="H3722">
            <v>52.360630568181818</v>
          </cell>
          <cell r="I3722">
            <v>38.954827647058828</v>
          </cell>
          <cell r="J3722">
            <v>46.350020379746837</v>
          </cell>
          <cell r="K3722">
            <v>5195.4973300000001</v>
          </cell>
          <cell r="L3722">
            <v>4965.8</v>
          </cell>
          <cell r="M3722">
            <v>4607.73549</v>
          </cell>
          <cell r="N3722">
            <v>3432.22999999995</v>
          </cell>
          <cell r="O3722">
            <v>18890</v>
          </cell>
        </row>
        <row r="3723">
          <cell r="B3723" t="str">
            <v>3700523</v>
          </cell>
          <cell r="C3723" t="str">
            <v>PRO1 R ABS 150 V водонагреватель</v>
          </cell>
          <cell r="D3723" t="str">
            <v>PRO1 R ABS 150 V водонагреватель</v>
          </cell>
          <cell r="E3723" t="str">
            <v>PRO1 R ABS 150 V</v>
          </cell>
          <cell r="F3723">
            <v>48.843850249999996</v>
          </cell>
          <cell r="G3723">
            <v>78.67</v>
          </cell>
          <cell r="H3723">
            <v>58.130710568181826</v>
          </cell>
          <cell r="I3723">
            <v>43.953814470588235</v>
          </cell>
          <cell r="J3723">
            <v>51.03141962025316</v>
          </cell>
          <cell r="K3723">
            <v>5861.2620299999999</v>
          </cell>
          <cell r="L3723">
            <v>5506.9000000000005</v>
          </cell>
          <cell r="M3723">
            <v>5115.5025300000007</v>
          </cell>
          <cell r="N3723">
            <v>3821.8299999999754</v>
          </cell>
          <cell r="O3723">
            <v>22490</v>
          </cell>
        </row>
        <row r="3724">
          <cell r="B3724" t="str">
            <v>3700524</v>
          </cell>
          <cell r="C3724" t="str">
            <v>PRO1 R ABS 50 V SLIM водонагреватель</v>
          </cell>
          <cell r="D3724" t="str">
            <v xml:space="preserve">PRO1 R ABS 50 V SLIM </v>
          </cell>
          <cell r="E3724" t="str">
            <v>PRO1 R ABS 50 V SLIM</v>
          </cell>
          <cell r="F3724">
            <v>31.60118141666667</v>
          </cell>
          <cell r="G3724">
            <v>51.39</v>
          </cell>
          <cell r="H3724">
            <v>37.588569545454547</v>
          </cell>
          <cell r="I3724">
            <v>29.749058823529413</v>
          </cell>
          <cell r="J3724">
            <v>35.212041898734178</v>
          </cell>
          <cell r="K3724">
            <v>3792.1417700000002</v>
          </cell>
          <cell r="L3724">
            <v>3597.3</v>
          </cell>
          <cell r="M3724">
            <v>3307.79412</v>
          </cell>
          <cell r="N3724">
            <v>2579.19</v>
          </cell>
          <cell r="O3724">
            <v>12890</v>
          </cell>
        </row>
        <row r="3725">
          <cell r="B3725" t="str">
            <v>3700525</v>
          </cell>
          <cell r="C3725" t="str">
            <v>PRO1 R ABS 65 V SLIM водонагреватель</v>
          </cell>
          <cell r="D3725" t="str">
            <v xml:space="preserve">PRO1 R ABS 65 V SLIM </v>
          </cell>
          <cell r="E3725" t="str">
            <v>PRO1 R ABS 65 V SLIM</v>
          </cell>
          <cell r="F3725">
            <v>34.709756166666672</v>
          </cell>
          <cell r="G3725">
            <v>57.07</v>
          </cell>
          <cell r="H3725">
            <v>41.271893295454547</v>
          </cell>
          <cell r="I3725">
            <v>32.268695999999998</v>
          </cell>
          <cell r="J3725">
            <v>38.331415822784813</v>
          </cell>
          <cell r="K3725">
            <v>4165.1707400000005</v>
          </cell>
          <cell r="L3725">
            <v>3994.9</v>
          </cell>
          <cell r="M3725">
            <v>3631.92661</v>
          </cell>
          <cell r="N3725">
            <v>2801.4699999999748</v>
          </cell>
          <cell r="O3725">
            <v>13990</v>
          </cell>
        </row>
        <row r="3726">
          <cell r="B3726" t="str">
            <v>3700526</v>
          </cell>
          <cell r="C3726" t="str">
            <v>PRO1 R ABS 80 V SLIM водонагреватель</v>
          </cell>
          <cell r="D3726" t="str">
            <v xml:space="preserve">PRO1 R ABS 80 V SLIM </v>
          </cell>
          <cell r="E3726" t="str">
            <v>PRO1 R ABS 80 V SLIM</v>
          </cell>
          <cell r="F3726">
            <v>38.184792166666661</v>
          </cell>
          <cell r="G3726">
            <v>62.82</v>
          </cell>
          <cell r="H3726">
            <v>45.31442829545454</v>
          </cell>
          <cell r="I3726">
            <v>35.107246705882353</v>
          </cell>
          <cell r="J3726">
            <v>41.602779746835445</v>
          </cell>
          <cell r="K3726">
            <v>4582.1750599999996</v>
          </cell>
          <cell r="L3726">
            <v>4397.3999999999996</v>
          </cell>
          <cell r="M3726">
            <v>3987.6696899999997</v>
          </cell>
          <cell r="N3726">
            <v>3055.5799999999499</v>
          </cell>
          <cell r="O3726">
            <v>14490</v>
          </cell>
        </row>
        <row r="3727">
          <cell r="B3727" t="str">
            <v>3700527</v>
          </cell>
          <cell r="C3727" t="str">
            <v>PRO1 R 50 V 1,8K PL</v>
          </cell>
          <cell r="D3727" t="str">
            <v>PRO1 R 50 V 1,8K PL</v>
          </cell>
          <cell r="E3727" t="str">
            <v>PRO1 R 50 V 1,8K PL</v>
          </cell>
          <cell r="F3727">
            <v>30.109118583333334</v>
          </cell>
          <cell r="G3727">
            <v>48.18</v>
          </cell>
          <cell r="H3727">
            <v>35.218219772727274</v>
          </cell>
          <cell r="I3727">
            <v>27.242978588235296</v>
          </cell>
          <cell r="J3727">
            <v>0</v>
          </cell>
          <cell r="K3727">
            <v>3613.0942300000002</v>
          </cell>
          <cell r="L3727">
            <v>3372.6</v>
          </cell>
          <cell r="M3727">
            <v>3099.20334</v>
          </cell>
          <cell r="N3727">
            <v>0</v>
          </cell>
          <cell r="O3727">
            <v>0</v>
          </cell>
        </row>
        <row r="3728">
          <cell r="B3728" t="str">
            <v>3700528</v>
          </cell>
          <cell r="C3728" t="str">
            <v>BLU1 R 50 V PL водонагреватель</v>
          </cell>
          <cell r="D3728" t="str">
            <v>BLU1 R 50 V PL водонагреватель</v>
          </cell>
          <cell r="E3728" t="str">
            <v>BLU1 R 50 V PL</v>
          </cell>
          <cell r="F3728">
            <v>29.728697500000003</v>
          </cell>
          <cell r="G3728">
            <v>47.8</v>
          </cell>
          <cell r="H3728">
            <v>34.944411136363641</v>
          </cell>
          <cell r="I3728">
            <v>27.12080611764706</v>
          </cell>
          <cell r="J3728">
            <v>32.719439873417727</v>
          </cell>
          <cell r="K3728">
            <v>3567.4437000000003</v>
          </cell>
          <cell r="L3728">
            <v>3346</v>
          </cell>
          <cell r="M3728">
            <v>3075.1081800000002</v>
          </cell>
          <cell r="N3728">
            <v>2376.0699999999752</v>
          </cell>
          <cell r="O3728">
            <v>10790</v>
          </cell>
        </row>
        <row r="3729">
          <cell r="B3729" t="str">
            <v>3700529</v>
          </cell>
          <cell r="C3729" t="str">
            <v>PRO1 R 80 V 1,8K PL</v>
          </cell>
          <cell r="D3729" t="str">
            <v>PRO1 R 80 V 1,8K PL</v>
          </cell>
          <cell r="E3729" t="str">
            <v>PRO1 R 80 V 1,8K PL</v>
          </cell>
          <cell r="F3729">
            <v>33.726957166666665</v>
          </cell>
          <cell r="G3729">
            <v>54.88</v>
          </cell>
          <cell r="H3729">
            <v>39.987824886363633</v>
          </cell>
          <cell r="I3729">
            <v>30.323065647058822</v>
          </cell>
          <cell r="J3729">
            <v>0</v>
          </cell>
          <cell r="K3729">
            <v>4047.23486</v>
          </cell>
          <cell r="L3729">
            <v>3841.6000000000004</v>
          </cell>
          <cell r="M3729">
            <v>3518.92859</v>
          </cell>
          <cell r="N3729">
            <v>0</v>
          </cell>
          <cell r="O3729">
            <v>0</v>
          </cell>
        </row>
        <row r="3730">
          <cell r="B3730" t="str">
            <v>3700530</v>
          </cell>
          <cell r="C3730" t="str">
            <v>BLU1 R 80 V Pl водонагреватель</v>
          </cell>
          <cell r="D3730" t="str">
            <v>BLU1 R 80 V Pl водонагреватель</v>
          </cell>
          <cell r="E3730" t="str">
            <v>BLU1 R 80 V PL</v>
          </cell>
          <cell r="F3730">
            <v>33.142735666666667</v>
          </cell>
          <cell r="G3730">
            <v>54.55</v>
          </cell>
          <cell r="H3730">
            <v>39.48956465909091</v>
          </cell>
          <cell r="I3730">
            <v>30.170157882352942</v>
          </cell>
          <cell r="J3730">
            <v>36.265258734177209</v>
          </cell>
          <cell r="K3730">
            <v>3977.1282799999999</v>
          </cell>
          <cell r="L3730">
            <v>3818.5</v>
          </cell>
          <cell r="M3730">
            <v>3475.08169</v>
          </cell>
          <cell r="N3730">
            <v>2658.12</v>
          </cell>
          <cell r="O3730">
            <v>12190</v>
          </cell>
        </row>
        <row r="3731">
          <cell r="B3731" t="str">
            <v>3700531</v>
          </cell>
          <cell r="C3731" t="str">
            <v>PRO1 R 100 V 1,8K PL</v>
          </cell>
          <cell r="D3731" t="str">
            <v>PRO1 R 100 V 1,8K PL</v>
          </cell>
          <cell r="E3731" t="str">
            <v>PRO1 R 100 V 1,8K PL</v>
          </cell>
          <cell r="F3731">
            <v>36.828757249999995</v>
          </cell>
          <cell r="G3731">
            <v>60.45</v>
          </cell>
          <cell r="H3731">
            <v>44.006317499999994</v>
          </cell>
          <cell r="I3731">
            <v>32.879015058823526</v>
          </cell>
          <cell r="J3731">
            <v>0</v>
          </cell>
          <cell r="K3731">
            <v>4419.4508699999997</v>
          </cell>
          <cell r="L3731">
            <v>4231.5</v>
          </cell>
          <cell r="M3731">
            <v>3872.5559399999997</v>
          </cell>
          <cell r="N3731">
            <v>0</v>
          </cell>
          <cell r="O3731">
            <v>0</v>
          </cell>
        </row>
        <row r="3732">
          <cell r="B3732" t="str">
            <v>3700532</v>
          </cell>
          <cell r="C3732" t="str">
            <v>BLU1 R 100 V PL водонагреватель</v>
          </cell>
          <cell r="D3732" t="str">
            <v>BLU1 R 100 V PL водонагреватель</v>
          </cell>
          <cell r="E3732" t="str">
            <v>BLU1 R 100 V PL</v>
          </cell>
          <cell r="F3732">
            <v>36.593852249999991</v>
          </cell>
          <cell r="G3732">
            <v>60.36</v>
          </cell>
          <cell r="H3732">
            <v>43.709128295454548</v>
          </cell>
          <cell r="I3732">
            <v>32.93938376470588</v>
          </cell>
          <cell r="J3732">
            <v>39.274646708860757</v>
          </cell>
          <cell r="K3732">
            <v>4391.2622699999993</v>
          </cell>
          <cell r="L3732">
            <v>4225.2</v>
          </cell>
          <cell r="M3732">
            <v>3846.4032900000002</v>
          </cell>
          <cell r="N3732">
            <v>2912.34</v>
          </cell>
          <cell r="O3732">
            <v>14190</v>
          </cell>
        </row>
        <row r="3733">
          <cell r="B3733" t="str">
            <v>3700533</v>
          </cell>
          <cell r="C3733" t="str">
            <v>PRO1 R 80 H 1,8K PL</v>
          </cell>
          <cell r="D3733" t="str">
            <v>PRO1 R 80 H 1,8K PL</v>
          </cell>
          <cell r="E3733" t="str">
            <v>PRO1 R 80 H 1,8K PL</v>
          </cell>
          <cell r="F3733">
            <v>34.8539435</v>
          </cell>
          <cell r="G3733">
            <v>56.29</v>
          </cell>
          <cell r="H3733">
            <v>41.797185681818178</v>
          </cell>
          <cell r="I3733">
            <v>31.99546482352941</v>
          </cell>
          <cell r="J3733">
            <v>37.29019316455696</v>
          </cell>
          <cell r="K3733">
            <v>4182.4732199999999</v>
          </cell>
          <cell r="L3733">
            <v>3940.2999999999997</v>
          </cell>
          <cell r="M3733">
            <v>3678.1523399999996</v>
          </cell>
          <cell r="N3733">
            <v>0</v>
          </cell>
          <cell r="O3733">
            <v>0</v>
          </cell>
        </row>
        <row r="3734">
          <cell r="B3734" t="str">
            <v>3700534</v>
          </cell>
          <cell r="C3734" t="str">
            <v>PRO1 R 100 H 1,8K PL</v>
          </cell>
          <cell r="D3734" t="str">
            <v>PRO1 R 100 H 1,8K PL</v>
          </cell>
          <cell r="E3734" t="str">
            <v>PRO1 R 100 H 1,8K PL</v>
          </cell>
          <cell r="F3734">
            <v>38.097799916666666</v>
          </cell>
          <cell r="G3734">
            <v>61.84</v>
          </cell>
          <cell r="H3734">
            <v>45.985318863636365</v>
          </cell>
          <cell r="I3734">
            <v>34.449610117647062</v>
          </cell>
          <cell r="J3734">
            <v>0</v>
          </cell>
          <cell r="K3734">
            <v>4571.7359900000001</v>
          </cell>
          <cell r="L3734">
            <v>4328.8</v>
          </cell>
          <cell r="M3734">
            <v>4046.7080599999999</v>
          </cell>
          <cell r="N3734">
            <v>0</v>
          </cell>
          <cell r="O3734">
            <v>0</v>
          </cell>
        </row>
        <row r="3735">
          <cell r="B3735" t="str">
            <v>3700535</v>
          </cell>
          <cell r="C3735" t="str">
            <v>BLU1 R ABS 50 V водонагреватель</v>
          </cell>
          <cell r="D3735" t="str">
            <v>BLU1 R ABS 50 V воданагреватель</v>
          </cell>
          <cell r="E3735" t="str">
            <v>BLU1 R ABS 50 V</v>
          </cell>
          <cell r="F3735">
            <v>30.925463666666666</v>
          </cell>
          <cell r="G3735">
            <v>49.48</v>
          </cell>
          <cell r="H3735">
            <v>37.036644318181821</v>
          </cell>
          <cell r="I3735">
            <v>28.743664823529407</v>
          </cell>
          <cell r="J3735">
            <v>34.598089746835441</v>
          </cell>
          <cell r="K3735">
            <v>3711.05564</v>
          </cell>
          <cell r="L3735">
            <v>3463.6</v>
          </cell>
          <cell r="M3735">
            <v>3259.2247000000002</v>
          </cell>
          <cell r="N3735">
            <v>2514.1999999999498</v>
          </cell>
          <cell r="O3735">
            <v>12490</v>
          </cell>
        </row>
        <row r="3736">
          <cell r="B3736" t="str">
            <v>3700536</v>
          </cell>
          <cell r="C3736" t="str">
            <v>BLU1 R ABS 80 V водонагреватель</v>
          </cell>
          <cell r="D3736" t="str">
            <v>BLU1 R ABS 80 V воданагреватель</v>
          </cell>
          <cell r="E3736" t="str">
            <v>BLU1 R ABS 80 V</v>
          </cell>
          <cell r="F3736">
            <v>34.456528166666665</v>
          </cell>
          <cell r="G3736">
            <v>56.21</v>
          </cell>
          <cell r="H3736">
            <v>41.77848056818182</v>
          </cell>
          <cell r="I3736">
            <v>31.81281494117647</v>
          </cell>
          <cell r="J3736">
            <v>38.175497974683537</v>
          </cell>
          <cell r="K3736">
            <v>4134.7833799999999</v>
          </cell>
          <cell r="L3736">
            <v>3934.7000000000003</v>
          </cell>
          <cell r="M3736">
            <v>3676.5062900000003</v>
          </cell>
          <cell r="N3736">
            <v>2798.6199999999753</v>
          </cell>
          <cell r="O3736">
            <v>14190</v>
          </cell>
        </row>
        <row r="3737">
          <cell r="B3737" t="str">
            <v>3700537</v>
          </cell>
          <cell r="C3737" t="str">
            <v>BLU1 R ABS 100 V водонагреватель</v>
          </cell>
          <cell r="D3737" t="str">
            <v>BLU1 R ABS 100 V воданагреватель</v>
          </cell>
          <cell r="E3737" t="str">
            <v>BLU1 R ABS 100 V</v>
          </cell>
          <cell r="F3737">
            <v>37.841313499999998</v>
          </cell>
          <cell r="G3737">
            <v>62.15</v>
          </cell>
          <cell r="H3737">
            <v>46.095496590909093</v>
          </cell>
          <cell r="I3737">
            <v>34.646248</v>
          </cell>
          <cell r="J3737">
            <v>40.965217341772146</v>
          </cell>
          <cell r="K3737">
            <v>4540.9576200000001</v>
          </cell>
          <cell r="L3737">
            <v>4350.5</v>
          </cell>
          <cell r="M3737">
            <v>4056.4037000000003</v>
          </cell>
          <cell r="N3737">
            <v>3029.0799999999754</v>
          </cell>
          <cell r="O3737">
            <v>15490</v>
          </cell>
        </row>
        <row r="3738">
          <cell r="B3738" t="str">
            <v>3700538</v>
          </cell>
          <cell r="C3738" t="str">
            <v>BLU1 R ABS 50 V SLIM водонагреватель</v>
          </cell>
          <cell r="D3738" t="str">
            <v>BLU1 R ABS 50 V SLIM воданагреватель</v>
          </cell>
          <cell r="E3738" t="str">
            <v>BLU1 R ABS 50 V SLIM</v>
          </cell>
          <cell r="F3738">
            <v>31.594004249999998</v>
          </cell>
          <cell r="G3738">
            <v>51.27</v>
          </cell>
          <cell r="H3738">
            <v>37.513257159090905</v>
          </cell>
          <cell r="I3738">
            <v>29.676421294117645</v>
          </cell>
          <cell r="J3738">
            <v>35.617447215189877</v>
          </cell>
          <cell r="K3738">
            <v>3791.2805099999996</v>
          </cell>
          <cell r="L3738">
            <v>3588.9</v>
          </cell>
          <cell r="M3738">
            <v>3301.1666299999997</v>
          </cell>
          <cell r="N3738">
            <v>2587.3399999999501</v>
          </cell>
          <cell r="O3738">
            <v>12890</v>
          </cell>
        </row>
        <row r="3739">
          <cell r="B3739" t="str">
            <v>3700539</v>
          </cell>
          <cell r="C3739" t="str">
            <v>BLU1 R ABS 65 V SLIM водонагреватель</v>
          </cell>
          <cell r="D3739" t="str">
            <v>BLU1 R ABS 65 V SLIM воданагреватель</v>
          </cell>
          <cell r="E3739" t="str">
            <v>BLU1 R ABS 65 V SLIM</v>
          </cell>
          <cell r="F3739">
            <v>34.846221583333332</v>
          </cell>
          <cell r="G3739">
            <v>57.34</v>
          </cell>
          <cell r="H3739">
            <v>41.462780795454542</v>
          </cell>
          <cell r="I3739">
            <v>32.623694117647062</v>
          </cell>
          <cell r="J3739">
            <v>38.624122658227847</v>
          </cell>
          <cell r="K3739">
            <v>4181.5465899999999</v>
          </cell>
          <cell r="L3739">
            <v>4013.8</v>
          </cell>
          <cell r="M3739">
            <v>3648.72471</v>
          </cell>
          <cell r="N3739">
            <v>2824.68</v>
          </cell>
          <cell r="O3739">
            <v>13990</v>
          </cell>
        </row>
        <row r="3740">
          <cell r="B3740" t="str">
            <v>3700540</v>
          </cell>
          <cell r="C3740" t="str">
            <v>BLU1 R ABS 80 V SLIM водонагреватель</v>
          </cell>
          <cell r="D3740" t="str">
            <v>BLU1 R ABS 80 V SLIM воданагреватель</v>
          </cell>
          <cell r="E3740" t="str">
            <v>BLU1 R ABS 80 V SLIM</v>
          </cell>
          <cell r="F3740">
            <v>38.061283750000001</v>
          </cell>
          <cell r="G3740">
            <v>62.48</v>
          </cell>
          <cell r="H3740">
            <v>45.068845909090903</v>
          </cell>
          <cell r="I3740">
            <v>35.201806235294114</v>
          </cell>
          <cell r="J3740">
            <v>41.478644050632909</v>
          </cell>
          <cell r="K3740">
            <v>4567.3540499999999</v>
          </cell>
          <cell r="L3740">
            <v>4373.5999999999995</v>
          </cell>
          <cell r="M3740">
            <v>3966.0584399999998</v>
          </cell>
          <cell r="N3740">
            <v>3040.8699999999749</v>
          </cell>
          <cell r="O3740">
            <v>14490</v>
          </cell>
        </row>
        <row r="3741">
          <cell r="B3741" t="str">
            <v>3700541</v>
          </cell>
          <cell r="C3741" t="str">
            <v>PRO1 ECO ABS PW 120 V водонагреватель</v>
          </cell>
          <cell r="D3741" t="str">
            <v>PRO1 ECO ABS PW 120 V водонагреватель</v>
          </cell>
          <cell r="E3741" t="str">
            <v>PRO1 ECO ABS PW 120 V</v>
          </cell>
          <cell r="F3741">
            <v>36.392390083333332</v>
          </cell>
          <cell r="G3741">
            <v>62.39</v>
          </cell>
          <cell r="H3741">
            <v>49.625986477272725</v>
          </cell>
          <cell r="I3741">
            <v>51.377491882352942</v>
          </cell>
          <cell r="J3741">
            <v>60.481190126582277</v>
          </cell>
          <cell r="K3741">
            <v>4367.0868099999998</v>
          </cell>
          <cell r="L3741">
            <v>4367.3</v>
          </cell>
          <cell r="M3741">
            <v>4367.0868099999998</v>
          </cell>
          <cell r="N3741">
            <v>0</v>
          </cell>
          <cell r="O3741">
            <v>19890</v>
          </cell>
        </row>
        <row r="3742">
          <cell r="B3742" t="str">
            <v>3700542</v>
          </cell>
          <cell r="C3742" t="str">
            <v>PRO1 ECO ABS PW 150 V водонагреватель</v>
          </cell>
          <cell r="D3742" t="str">
            <v>PRO1 ECO ABS PW 150 V водонагреватель</v>
          </cell>
          <cell r="E3742" t="str">
            <v>PRO1 ECO ABS PW 150 V</v>
          </cell>
          <cell r="F3742">
            <v>58.906577750000004</v>
          </cell>
          <cell r="G3742">
            <v>92.61</v>
          </cell>
          <cell r="H3742">
            <v>71.546839318181824</v>
          </cell>
          <cell r="I3742">
            <v>54.780178235294123</v>
          </cell>
          <cell r="J3742">
            <v>65.016227215189886</v>
          </cell>
          <cell r="K3742">
            <v>7068.7893300000005</v>
          </cell>
          <cell r="L3742">
            <v>6482.7</v>
          </cell>
          <cell r="M3742">
            <v>6296.1218600000002</v>
          </cell>
          <cell r="N3742">
            <v>4699.1199999999744</v>
          </cell>
          <cell r="O3742">
            <v>24190</v>
          </cell>
        </row>
        <row r="3743">
          <cell r="B3743" t="str">
            <v>3700543</v>
          </cell>
          <cell r="C3743" t="str">
            <v>PRO1 ECO ABS PW 30 V SLIM водонагревател</v>
          </cell>
          <cell r="D3743" t="str">
            <v>PRO1 ECO ABS PW 30 V SLIM водонагревател</v>
          </cell>
          <cell r="E3743" t="str">
            <v>PRO1 ECO ABS PW 30 V SLIM</v>
          </cell>
          <cell r="F3743">
            <v>27.394320916666665</v>
          </cell>
          <cell r="G3743">
            <v>46.96</v>
          </cell>
          <cell r="H3743">
            <v>37.355892159090907</v>
          </cell>
          <cell r="I3743">
            <v>38.674335411764702</v>
          </cell>
          <cell r="J3743">
            <v>46.564181265822782</v>
          </cell>
          <cell r="K3743">
            <v>3287.3185099999996</v>
          </cell>
          <cell r="L3743">
            <v>3287.2000000000003</v>
          </cell>
          <cell r="M3743">
            <v>3287.3185099999996</v>
          </cell>
          <cell r="N3743">
            <v>0</v>
          </cell>
          <cell r="O3743">
            <v>12890</v>
          </cell>
        </row>
        <row r="3744">
          <cell r="B3744" t="str">
            <v>3700544</v>
          </cell>
          <cell r="C3744" t="str">
            <v>PRO1 ECO ABS PW 50 V SLIM водонагревател</v>
          </cell>
          <cell r="D3744" t="str">
            <v>PRO1 ECO ABS PW 50 V SLIM водонагревател</v>
          </cell>
          <cell r="E3744" t="str">
            <v>PRO1 ECO ABS PW 50 V SLIM</v>
          </cell>
          <cell r="F3744">
            <v>29.355043166666668</v>
          </cell>
          <cell r="G3744">
            <v>50.32</v>
          </cell>
          <cell r="H3744">
            <v>40.029604318181818</v>
          </cell>
          <cell r="I3744">
            <v>41.442413882352945</v>
          </cell>
          <cell r="J3744">
            <v>49.471446329113924</v>
          </cell>
          <cell r="K3744">
            <v>3522.60518</v>
          </cell>
          <cell r="L3744">
            <v>3522.4</v>
          </cell>
          <cell r="M3744">
            <v>3522.60518</v>
          </cell>
          <cell r="N3744">
            <v>0</v>
          </cell>
          <cell r="O3744">
            <v>14090</v>
          </cell>
        </row>
        <row r="3745">
          <cell r="B3745" t="str">
            <v>3700545</v>
          </cell>
          <cell r="C3745" t="str">
            <v>PRO1 ECO ABS PW 65 V SLIM водонагревател</v>
          </cell>
          <cell r="D3745" t="str">
            <v>PRO1 ECO ABS PW 65 V SLIM водонагревател</v>
          </cell>
          <cell r="E3745" t="str">
            <v>PRO1 ECO ABS PW 65 V SLIM</v>
          </cell>
          <cell r="F3745">
            <v>31.205283833333333</v>
          </cell>
          <cell r="G3745">
            <v>53.49</v>
          </cell>
          <cell r="H3745">
            <v>42.552659772727274</v>
          </cell>
          <cell r="I3745">
            <v>44.054518352941173</v>
          </cell>
          <cell r="J3745">
            <v>52.625667721518987</v>
          </cell>
          <cell r="K3745">
            <v>3744.6340599999999</v>
          </cell>
          <cell r="L3745">
            <v>3744.3</v>
          </cell>
          <cell r="M3745">
            <v>3744.6340599999999</v>
          </cell>
          <cell r="N3745">
            <v>0</v>
          </cell>
          <cell r="O3745">
            <v>15090</v>
          </cell>
        </row>
        <row r="3746">
          <cell r="B3746" t="str">
            <v>3700546</v>
          </cell>
          <cell r="C3746" t="str">
            <v>PRO1 ECO ABS PW 80 V SLIM водонагревател</v>
          </cell>
          <cell r="D3746" t="str">
            <v>PRO1 ECO ABS PW 80 V SLIM водонагревател</v>
          </cell>
          <cell r="E3746" t="str">
            <v>PRO1 ECO ABS PW 80 V SLIM</v>
          </cell>
          <cell r="F3746">
            <v>33.302596166666667</v>
          </cell>
          <cell r="G3746">
            <v>57.09</v>
          </cell>
          <cell r="H3746">
            <v>45.412631136363636</v>
          </cell>
          <cell r="I3746">
            <v>47.01542988235294</v>
          </cell>
          <cell r="J3746">
            <v>55.742549240506321</v>
          </cell>
          <cell r="K3746">
            <v>3996.3115400000002</v>
          </cell>
          <cell r="L3746">
            <v>3996.3</v>
          </cell>
          <cell r="M3746">
            <v>3996.3115400000002</v>
          </cell>
          <cell r="N3746">
            <v>0</v>
          </cell>
          <cell r="O3746">
            <v>15590</v>
          </cell>
        </row>
        <row r="3747">
          <cell r="B3747" t="str">
            <v>3700547</v>
          </cell>
          <cell r="C3747" t="str">
            <v>PRO1 ECO INOX ABS PW 50 V водонагревател</v>
          </cell>
          <cell r="D3747" t="str">
            <v>PRO1 ECO INOX ABS PW 50 V водонагревател</v>
          </cell>
          <cell r="E3747" t="str">
            <v>PRO1 ECO INOX ABS PW 50 V</v>
          </cell>
          <cell r="F3747">
            <v>64.089209916666675</v>
          </cell>
          <cell r="G3747">
            <v>100.19</v>
          </cell>
          <cell r="H3747">
            <v>85.498836818181815</v>
          </cell>
          <cell r="I3747">
            <v>62.996041647058831</v>
          </cell>
          <cell r="J3747">
            <v>71.74005936708862</v>
          </cell>
          <cell r="K3747">
            <v>7690.7051900000006</v>
          </cell>
          <cell r="L3747">
            <v>7013.3</v>
          </cell>
          <cell r="M3747">
            <v>7523.8976399999992</v>
          </cell>
          <cell r="N3747">
            <v>5248.05</v>
          </cell>
          <cell r="O3747">
            <v>18590</v>
          </cell>
        </row>
        <row r="3748">
          <cell r="B3748" t="str">
            <v>3700548</v>
          </cell>
          <cell r="C3748" t="str">
            <v>PRO1 ECO INOX ABS PW 80 V водонагревател</v>
          </cell>
          <cell r="D3748" t="str">
            <v>PRO1 ECO INOX ABS PW 80 V водонагревател</v>
          </cell>
          <cell r="E3748" t="str">
            <v>PRO1 ECO INOX ABS PW 80 V</v>
          </cell>
          <cell r="F3748">
            <v>70.484671833333323</v>
          </cell>
          <cell r="G3748">
            <v>111.8</v>
          </cell>
          <cell r="H3748">
            <v>93.855119545454542</v>
          </cell>
          <cell r="I3748">
            <v>68.431676470588243</v>
          </cell>
          <cell r="J3748">
            <v>78.052695189873418</v>
          </cell>
          <cell r="K3748">
            <v>8458.1606199999987</v>
          </cell>
          <cell r="L3748">
            <v>7826</v>
          </cell>
          <cell r="M3748">
            <v>8259.2505199999996</v>
          </cell>
          <cell r="N3748">
            <v>5782.3599999999751</v>
          </cell>
          <cell r="O3748">
            <v>20290</v>
          </cell>
        </row>
        <row r="3749">
          <cell r="B3749" t="str">
            <v>3700549</v>
          </cell>
          <cell r="C3749" t="str">
            <v>PRO1 ECO INOX ABS PW 100 V водонагревате</v>
          </cell>
          <cell r="D3749" t="str">
            <v>PRO1 ECO INOX ABS PW 100 V водонагревате</v>
          </cell>
          <cell r="E3749" t="str">
            <v>PRO1 ECO INOX ABS PW 100 V</v>
          </cell>
          <cell r="F3749">
            <v>75.804933583333337</v>
          </cell>
          <cell r="G3749">
            <v>120.6</v>
          </cell>
          <cell r="H3749">
            <v>102.24726193181819</v>
          </cell>
          <cell r="I3749">
            <v>72.978053882352938</v>
          </cell>
          <cell r="J3749">
            <v>83.119488354430388</v>
          </cell>
          <cell r="K3749">
            <v>9096.5920299999998</v>
          </cell>
          <cell r="L3749">
            <v>8442</v>
          </cell>
          <cell r="M3749">
            <v>8997.7590500000006</v>
          </cell>
          <cell r="N3749">
            <v>6195.3099999999749</v>
          </cell>
          <cell r="O3749">
            <v>21490</v>
          </cell>
        </row>
        <row r="3750">
          <cell r="B3750" t="str">
            <v>3700550</v>
          </cell>
          <cell r="C3750" t="str">
            <v>PRO1 ECO INOX ABS PW 30 V SLIM водонагр</v>
          </cell>
          <cell r="D3750" t="str">
            <v>PRO1 ECO INOX ABS PW 30 V SLIM водонагр</v>
          </cell>
          <cell r="E3750" t="str">
            <v>PRO1 ECO INOX ABS PW 30 V SLIM</v>
          </cell>
          <cell r="F3750">
            <v>50.423661499999994</v>
          </cell>
          <cell r="G3750">
            <v>86.44</v>
          </cell>
          <cell r="H3750">
            <v>72.745698181818184</v>
          </cell>
          <cell r="I3750">
            <v>55.020810588235292</v>
          </cell>
          <cell r="J3750">
            <v>62.073968227848106</v>
          </cell>
          <cell r="K3750">
            <v>6050.8393799999994</v>
          </cell>
          <cell r="L3750">
            <v>6050.8</v>
          </cell>
          <cell r="M3750">
            <v>6401.6214400000008</v>
          </cell>
          <cell r="N3750">
            <v>0</v>
          </cell>
          <cell r="O3750">
            <v>15590</v>
          </cell>
        </row>
        <row r="3751">
          <cell r="B3751" t="str">
            <v>3700551</v>
          </cell>
          <cell r="C3751" t="str">
            <v>PRO1 ECO INOX ABS PW 50 V SLIM водонагр</v>
          </cell>
          <cell r="D3751" t="str">
            <v>PRO1 ECO INOX ABS PW 50 V SLIM водонагр</v>
          </cell>
          <cell r="E3751" t="str">
            <v>PRO1 ECO INOX ABS PW 50 V SLIM</v>
          </cell>
          <cell r="F3751">
            <v>41.173286583333336</v>
          </cell>
          <cell r="G3751">
            <v>70.58</v>
          </cell>
          <cell r="H3751">
            <v>56.145390795454546</v>
          </cell>
          <cell r="I3751">
            <v>58.126992823529413</v>
          </cell>
          <cell r="J3751">
            <v>67.32354164556962</v>
          </cell>
          <cell r="K3751">
            <v>4940.79439</v>
          </cell>
          <cell r="L3751">
            <v>4940.5999999999995</v>
          </cell>
          <cell r="M3751">
            <v>4940.79439</v>
          </cell>
          <cell r="N3751">
            <v>0</v>
          </cell>
          <cell r="O3751">
            <v>18190</v>
          </cell>
        </row>
        <row r="3752">
          <cell r="B3752" t="str">
            <v>3700552</v>
          </cell>
          <cell r="C3752" t="str">
            <v>PRO1 ECO INOX ABS PW 65 V SLIM водонагр</v>
          </cell>
          <cell r="D3752" t="str">
            <v>PRO1 ECO INOX ABS PW 65 V SLIM водонагр</v>
          </cell>
          <cell r="E3752" t="str">
            <v>PRO1 ECO INOX ABS PW 65 V SLIM</v>
          </cell>
          <cell r="F3752">
            <v>43.490836166666668</v>
          </cell>
          <cell r="G3752">
            <v>74.56</v>
          </cell>
          <cell r="H3752">
            <v>59.305685681818183</v>
          </cell>
          <cell r="I3752">
            <v>61.398827529411768</v>
          </cell>
          <cell r="J3752">
            <v>70.712742658227853</v>
          </cell>
          <cell r="K3752">
            <v>5218.9003400000001</v>
          </cell>
          <cell r="L3752">
            <v>5219.2</v>
          </cell>
          <cell r="M3752">
            <v>5218.9003400000001</v>
          </cell>
          <cell r="N3752">
            <v>0</v>
          </cell>
          <cell r="O3752">
            <v>19090</v>
          </cell>
        </row>
        <row r="3753">
          <cell r="B3753" t="str">
            <v>3700553</v>
          </cell>
          <cell r="C3753" t="str">
            <v>PRO1 ECO INOX ABS PW 80 V SLIM водонагр</v>
          </cell>
          <cell r="D3753" t="str">
            <v>PRO1 ECO INOX ABS PW 80 V SLIM водонагр</v>
          </cell>
          <cell r="E3753" t="str">
            <v>PRO1 ECO INOX ABS PW 80 V SLIM</v>
          </cell>
          <cell r="F3753">
            <v>46.731044000000004</v>
          </cell>
          <cell r="G3753">
            <v>80.11</v>
          </cell>
          <cell r="H3753">
            <v>63.724150909090916</v>
          </cell>
          <cell r="I3753">
            <v>65.973238588235304</v>
          </cell>
          <cell r="J3753">
            <v>75.838400126582286</v>
          </cell>
          <cell r="K3753">
            <v>5607.7252800000006</v>
          </cell>
          <cell r="L3753">
            <v>5607.7</v>
          </cell>
          <cell r="M3753">
            <v>5607.7252800000006</v>
          </cell>
          <cell r="N3753">
            <v>0</v>
          </cell>
          <cell r="O3753">
            <v>19690</v>
          </cell>
        </row>
        <row r="3754">
          <cell r="B3754" t="str">
            <v>3700554</v>
          </cell>
          <cell r="C3754" t="str">
            <v>BLU1 ECO ABS PW 30 V SLIM водонагревател</v>
          </cell>
          <cell r="D3754" t="str">
            <v>BLU1 ECO ABS PW 30 V SLIM водонагревател</v>
          </cell>
          <cell r="E3754" t="str">
            <v>BLU1 ECO ABS PW 30 V SLIM</v>
          </cell>
          <cell r="F3754">
            <v>39.282741916666666</v>
          </cell>
          <cell r="G3754">
            <v>60.11</v>
          </cell>
          <cell r="H3754">
            <v>47.522643181818189</v>
          </cell>
          <cell r="I3754">
            <v>39.092937529411763</v>
          </cell>
          <cell r="J3754">
            <v>46.650174936708858</v>
          </cell>
          <cell r="K3754">
            <v>4713.9290300000002</v>
          </cell>
          <cell r="L3754">
            <v>4207.7</v>
          </cell>
          <cell r="M3754">
            <v>4181.9926000000005</v>
          </cell>
          <cell r="N3754">
            <v>3291.6399999999749</v>
          </cell>
          <cell r="O3754">
            <v>13490</v>
          </cell>
        </row>
        <row r="3755">
          <cell r="B3755" t="str">
            <v>3700555</v>
          </cell>
          <cell r="C3755" t="str">
            <v>BLU1 ECO ABS PW 50 V SLIM водонагревател</v>
          </cell>
          <cell r="D3755" t="str">
            <v>BLU1 ECO ABS PW 50 V SLIM водонагревател</v>
          </cell>
          <cell r="E3755" t="str">
            <v>BLU1 ECO ABS PW 50 V SLIM</v>
          </cell>
          <cell r="F3755">
            <v>42.168406583333329</v>
          </cell>
          <cell r="G3755">
            <v>66.09</v>
          </cell>
          <cell r="H3755">
            <v>51.551932840909096</v>
          </cell>
          <cell r="I3755">
            <v>41.674355294117646</v>
          </cell>
          <cell r="J3755">
            <v>49.627060253164551</v>
          </cell>
          <cell r="K3755">
            <v>5060.2087899999997</v>
          </cell>
          <cell r="L3755">
            <v>4626.3</v>
          </cell>
          <cell r="M3755">
            <v>4536.5700900000002</v>
          </cell>
          <cell r="N3755">
            <v>3528.6799999999498</v>
          </cell>
          <cell r="O3755">
            <v>14790</v>
          </cell>
        </row>
        <row r="3756">
          <cell r="B3756" t="str">
            <v>3700556</v>
          </cell>
          <cell r="C3756" t="str">
            <v>BLU1 ECO ABS PW 65 V SLIM водонагревател</v>
          </cell>
          <cell r="D3756" t="str">
            <v>BLU1 ECO ABS PW 65 V SLIM водонагревател</v>
          </cell>
          <cell r="E3756" t="str">
            <v>BLU1 ECO ABS PW 65 V SLIM</v>
          </cell>
          <cell r="F3756">
            <v>45.344903916666667</v>
          </cell>
          <cell r="G3756">
            <v>71.91</v>
          </cell>
          <cell r="H3756">
            <v>55.46466420454545</v>
          </cell>
          <cell r="I3756">
            <v>45.148765529411762</v>
          </cell>
          <cell r="J3756">
            <v>52.715175316455692</v>
          </cell>
          <cell r="K3756">
            <v>5441.3884699999999</v>
          </cell>
          <cell r="L3756">
            <v>5033.7</v>
          </cell>
          <cell r="M3756">
            <v>4880.8904499999999</v>
          </cell>
          <cell r="N3756">
            <v>3781.3899999999753</v>
          </cell>
          <cell r="O3756">
            <v>15690</v>
          </cell>
        </row>
        <row r="3757">
          <cell r="B3757" t="str">
            <v>3700557</v>
          </cell>
          <cell r="C3757" t="str">
            <v>BLU1 ECO ABS PW 80 V SLIM водонагревател</v>
          </cell>
          <cell r="D3757" t="str">
            <v>BLU1 ECO ABS PW 80 V SLIM водонагревател</v>
          </cell>
          <cell r="E3757" t="str">
            <v>BLU1 ECO ABS PW 80 V SLIM</v>
          </cell>
          <cell r="F3757">
            <v>48.538238083333333</v>
          </cell>
          <cell r="G3757">
            <v>77.099999999999994</v>
          </cell>
          <cell r="H3757">
            <v>59.169394886363641</v>
          </cell>
          <cell r="I3757">
            <v>48.405304705882351</v>
          </cell>
          <cell r="J3757">
            <v>55.550563164556962</v>
          </cell>
          <cell r="K3757">
            <v>5824.5885699999999</v>
          </cell>
          <cell r="L3757">
            <v>5397</v>
          </cell>
          <cell r="M3757">
            <v>5206.9067500000001</v>
          </cell>
          <cell r="N3757">
            <v>4009.8799999999496</v>
          </cell>
          <cell r="O3757">
            <v>16390</v>
          </cell>
        </row>
        <row r="3758">
          <cell r="B3758" t="str">
            <v>3700558</v>
          </cell>
          <cell r="C3758" t="str">
            <v>BLU1 ECO ABS PW 50 V водонагреватель</v>
          </cell>
          <cell r="D3758" t="str">
            <v>BLU1 ECO ABS PW 50 V водонагреватель</v>
          </cell>
          <cell r="E3758" t="str">
            <v>BLU1 ECO ABS PW 50 V</v>
          </cell>
          <cell r="F3758">
            <v>42.142531083333338</v>
          </cell>
          <cell r="G3758">
            <v>64.83</v>
          </cell>
          <cell r="H3758">
            <v>51.168762840909089</v>
          </cell>
          <cell r="I3758">
            <v>41.06272682352941</v>
          </cell>
          <cell r="J3758">
            <v>49.085538227848104</v>
          </cell>
          <cell r="K3758">
            <v>5057.1037300000007</v>
          </cell>
          <cell r="L3758">
            <v>4538.0999999999995</v>
          </cell>
          <cell r="M3758">
            <v>4502.85113</v>
          </cell>
          <cell r="N3758">
            <v>3476.019999999975</v>
          </cell>
          <cell r="O3758">
            <v>14390</v>
          </cell>
        </row>
        <row r="3759">
          <cell r="B3759" t="str">
            <v>3700559</v>
          </cell>
          <cell r="C3759" t="str">
            <v>BLU1 ECO ABS PW 80 V водонагреватель</v>
          </cell>
          <cell r="D3759" t="str">
            <v>BLU1 ECO ABS PW 80 V водонагреватель</v>
          </cell>
          <cell r="E3759" t="str">
            <v>BLU1 ECO ABS PW 80 V</v>
          </cell>
          <cell r="F3759">
            <v>45.512495333333341</v>
          </cell>
          <cell r="G3759">
            <v>71.19</v>
          </cell>
          <cell r="H3759">
            <v>56.11111068181819</v>
          </cell>
          <cell r="I3759">
            <v>44.218537882352948</v>
          </cell>
          <cell r="J3759">
            <v>52.610726075949373</v>
          </cell>
          <cell r="K3759">
            <v>5461.4994400000005</v>
          </cell>
          <cell r="L3759">
            <v>4983.3</v>
          </cell>
          <cell r="M3759">
            <v>4937.7777400000004</v>
          </cell>
          <cell r="N3759">
            <v>3756.57</v>
          </cell>
          <cell r="O3759">
            <v>15990</v>
          </cell>
        </row>
        <row r="3760">
          <cell r="B3760" t="str">
            <v>3700560</v>
          </cell>
          <cell r="C3760" t="str">
            <v>BLU1 ECO ABS PW 100 V водонагреватель</v>
          </cell>
          <cell r="D3760" t="str">
            <v>BLU1 ECO ABS PW 100 V водонагреватель</v>
          </cell>
          <cell r="E3760" t="str">
            <v>BLU1 ECO ABS PW 100 V</v>
          </cell>
          <cell r="F3760">
            <v>48.817816749999999</v>
          </cell>
          <cell r="G3760">
            <v>77.53</v>
          </cell>
          <cell r="H3760">
            <v>60.081357499999996</v>
          </cell>
          <cell r="I3760">
            <v>47.200011647058822</v>
          </cell>
          <cell r="J3760">
            <v>55.627298987341774</v>
          </cell>
          <cell r="K3760">
            <v>5858.1380099999997</v>
          </cell>
          <cell r="L3760">
            <v>5427.1</v>
          </cell>
          <cell r="M3760">
            <v>5287.1594599999999</v>
          </cell>
          <cell r="N3760">
            <v>4011.4899999999752</v>
          </cell>
          <cell r="O3760">
            <v>17290</v>
          </cell>
        </row>
        <row r="3761">
          <cell r="B3761" t="str">
            <v>3700561</v>
          </cell>
          <cell r="C3761" t="str">
            <v>PRO1 R INOX ABS 50 V водонагреватель</v>
          </cell>
          <cell r="D3761" t="str">
            <v xml:space="preserve">PRO1 R INOX ABS 50 V </v>
          </cell>
          <cell r="E3761" t="str">
            <v>PRO1 R INOX ABS 50 V</v>
          </cell>
          <cell r="F3761">
            <v>53.499988583333334</v>
          </cell>
          <cell r="G3761">
            <v>85.77</v>
          </cell>
          <cell r="H3761">
            <v>71.840680795454546</v>
          </cell>
          <cell r="I3761">
            <v>51.146138941176467</v>
          </cell>
          <cell r="J3761">
            <v>56.933891392405066</v>
          </cell>
          <cell r="K3761">
            <v>6419.99863</v>
          </cell>
          <cell r="L3761">
            <v>6003.9</v>
          </cell>
          <cell r="M3761">
            <v>6321.97991</v>
          </cell>
          <cell r="N3761">
            <v>4306.3500000000004</v>
          </cell>
          <cell r="O3761">
            <v>15990</v>
          </cell>
        </row>
        <row r="3762">
          <cell r="B3762" t="str">
            <v>3700562</v>
          </cell>
          <cell r="C3762" t="str">
            <v>PRO1 R INOX ABS 80 V водонагреватель</v>
          </cell>
          <cell r="D3762" t="str">
            <v>PRO1 R INOX ABS 80 V</v>
          </cell>
          <cell r="E3762" t="str">
            <v>PRO1 R INOX ABS 80 V</v>
          </cell>
          <cell r="F3762">
            <v>60.078153083333333</v>
          </cell>
          <cell r="G3762">
            <v>97.45</v>
          </cell>
          <cell r="H3762">
            <v>80.221991136363627</v>
          </cell>
          <cell r="I3762">
            <v>56.688380235294126</v>
          </cell>
          <cell r="J3762">
            <v>63.320499999999996</v>
          </cell>
          <cell r="K3762">
            <v>7209.3783700000004</v>
          </cell>
          <cell r="L3762">
            <v>6821.5</v>
          </cell>
          <cell r="M3762">
            <v>7059.5352199999998</v>
          </cell>
          <cell r="N3762">
            <v>4845.1999999999498</v>
          </cell>
          <cell r="O3762">
            <v>17990</v>
          </cell>
        </row>
        <row r="3763">
          <cell r="B3763" t="str">
            <v>3700563</v>
          </cell>
          <cell r="C3763" t="str">
            <v>PRO1 R INOX ABS 100 V водонагреватель</v>
          </cell>
          <cell r="D3763" t="str">
            <v>PRO1 R INOX ABS 100 V</v>
          </cell>
          <cell r="E3763" t="str">
            <v>PRO1 R INOX ABS 100 V</v>
          </cell>
          <cell r="F3763">
            <v>65.59939991666667</v>
          </cell>
          <cell r="G3763">
            <v>106.42</v>
          </cell>
          <cell r="H3763">
            <v>88.771752954545448</v>
          </cell>
          <cell r="I3763">
            <v>61.369155882352935</v>
          </cell>
          <cell r="J3763">
            <v>68.321070253164564</v>
          </cell>
          <cell r="K3763">
            <v>7871.9279900000001</v>
          </cell>
          <cell r="L3763">
            <v>7449.4000000000005</v>
          </cell>
          <cell r="M3763">
            <v>7811.9142599999996</v>
          </cell>
          <cell r="N3763">
            <v>5271.9699999999748</v>
          </cell>
          <cell r="O3763">
            <v>18990</v>
          </cell>
        </row>
        <row r="3764">
          <cell r="B3764" t="str">
            <v>3700564</v>
          </cell>
          <cell r="C3764" t="str">
            <v>BLU1 R ABS 40 V SLIM OPTIMA водонагреват</v>
          </cell>
          <cell r="D3764" t="str">
            <v xml:space="preserve">BLU1 R ABS 40 V SLIM OPTIMA </v>
          </cell>
          <cell r="E3764" t="str">
            <v>BLU1 R ABS 40 V SLIM OPTIMA</v>
          </cell>
          <cell r="F3764">
            <v>20.248504416666666</v>
          </cell>
          <cell r="G3764">
            <v>34.71</v>
          </cell>
          <cell r="H3764">
            <v>27.61159693181818</v>
          </cell>
          <cell r="I3764">
            <v>28.58612388235294</v>
          </cell>
          <cell r="J3764">
            <v>33.468887215189874</v>
          </cell>
          <cell r="K3764">
            <v>2429.82053</v>
          </cell>
          <cell r="L3764">
            <v>2429.7000000000003</v>
          </cell>
          <cell r="M3764">
            <v>2429.82053</v>
          </cell>
          <cell r="N3764">
            <v>2429.8199999999997</v>
          </cell>
          <cell r="O3764">
            <v>0</v>
          </cell>
        </row>
        <row r="3765">
          <cell r="B3765" t="str">
            <v>3700565</v>
          </cell>
          <cell r="C3765" t="str">
            <v>PRO1 R ABS 80 H</v>
          </cell>
          <cell r="D3765" t="str">
            <v>PRO1 R ABS 80 H</v>
          </cell>
          <cell r="E3765" t="str">
            <v>PRO1 R ABS 80 H</v>
          </cell>
          <cell r="F3765">
            <v>36.121102</v>
          </cell>
          <cell r="G3765">
            <v>58.02</v>
          </cell>
          <cell r="H3765">
            <v>40.998129545454546</v>
          </cell>
          <cell r="I3765">
            <v>32.106332235294119</v>
          </cell>
          <cell r="J3765">
            <v>37.218583037974682</v>
          </cell>
          <cell r="K3765">
            <v>4334.5322400000005</v>
          </cell>
          <cell r="L3765">
            <v>4061.4</v>
          </cell>
          <cell r="M3765">
            <v>3607.8353999999999</v>
          </cell>
          <cell r="N3765">
            <v>2829.97999999995</v>
          </cell>
          <cell r="O3765">
            <v>14890</v>
          </cell>
        </row>
        <row r="3766">
          <cell r="B3766" t="str">
            <v>3700573</v>
          </cell>
          <cell r="C3766" t="str">
            <v>PRO1 ECO 120 V 1,8K PL EU</v>
          </cell>
          <cell r="D3766" t="str">
            <v>PRO1 ECO 120 V 1,8K PL EU</v>
          </cell>
          <cell r="E3766" t="str">
            <v>PRO1 ECO 120 V 1,8K PL EU</v>
          </cell>
          <cell r="F3766">
            <v>41.429250000000003</v>
          </cell>
          <cell r="G3766">
            <v>77.91</v>
          </cell>
          <cell r="H3766">
            <v>58.924225227272728</v>
          </cell>
          <cell r="I3766">
            <v>45.48968305882353</v>
          </cell>
          <cell r="J3766">
            <v>0</v>
          </cell>
          <cell r="K3766">
            <v>4971.51</v>
          </cell>
          <cell r="L3766">
            <v>5453.7</v>
          </cell>
          <cell r="M3766">
            <v>5185.3318200000003</v>
          </cell>
          <cell r="N3766">
            <v>0</v>
          </cell>
          <cell r="O3766">
            <v>0</v>
          </cell>
        </row>
        <row r="3767">
          <cell r="B3767" t="str">
            <v>3700574</v>
          </cell>
          <cell r="C3767" t="str">
            <v>PRO1 ECO 150 V 1,8K PL EU</v>
          </cell>
          <cell r="D3767" t="str">
            <v>PRO1 ECO 150 V 1,8K PL EU</v>
          </cell>
          <cell r="E3767" t="str">
            <v>PRO1 ECO 150 V 1,8K PL EU</v>
          </cell>
          <cell r="F3767">
            <v>49.948592583333337</v>
          </cell>
          <cell r="G3767">
            <v>85.63</v>
          </cell>
          <cell r="H3767">
            <v>64.814788068181812</v>
          </cell>
          <cell r="I3767">
            <v>48.608705294117648</v>
          </cell>
          <cell r="J3767">
            <v>0</v>
          </cell>
          <cell r="K3767">
            <v>5993.8311100000001</v>
          </cell>
          <cell r="L3767">
            <v>5994.0999999999995</v>
          </cell>
          <cell r="M3767">
            <v>5703.7013499999994</v>
          </cell>
          <cell r="N3767">
            <v>0</v>
          </cell>
          <cell r="O3767">
            <v>0</v>
          </cell>
        </row>
        <row r="3768">
          <cell r="B3768" t="str">
            <v>3700575</v>
          </cell>
          <cell r="C3768" t="str">
            <v>PRO1 ECO 80 V SLIM 1,8K PL EU</v>
          </cell>
          <cell r="D3768" t="str">
            <v>PRO1 ECO 80 V SLIM 1,8K PL EU</v>
          </cell>
          <cell r="E3768" t="str">
            <v>PRO1 ECO 80 V SLIM 1,8K PL EU</v>
          </cell>
          <cell r="F3768">
            <v>40.669532833333342</v>
          </cell>
          <cell r="G3768">
            <v>69.72</v>
          </cell>
          <cell r="H3768">
            <v>51.674836818181809</v>
          </cell>
          <cell r="I3768">
            <v>40.597188470588236</v>
          </cell>
          <cell r="J3768">
            <v>0</v>
          </cell>
          <cell r="K3768">
            <v>4880.3439400000007</v>
          </cell>
          <cell r="L3768">
            <v>4880.3999999999996</v>
          </cell>
          <cell r="M3768">
            <v>4547.3856399999995</v>
          </cell>
          <cell r="N3768">
            <v>0</v>
          </cell>
          <cell r="O3768">
            <v>0</v>
          </cell>
        </row>
        <row r="3769">
          <cell r="B3769" t="str">
            <v>3700576</v>
          </cell>
          <cell r="C3769" t="str">
            <v>PRO1 ECO 50 H SLIM 1,8K PL EU</v>
          </cell>
          <cell r="D3769" t="str">
            <v>PRO1 ECO 50 H SLIM 1,8K PL EU</v>
          </cell>
          <cell r="E3769" t="str">
            <v>PRO1 ECO 50 H SLIM 1,8K PL EU</v>
          </cell>
          <cell r="F3769">
            <v>34.860117416666661</v>
          </cell>
          <cell r="G3769">
            <v>59.76</v>
          </cell>
          <cell r="H3769">
            <v>46.399112613636369</v>
          </cell>
          <cell r="I3769">
            <v>37.422639294117644</v>
          </cell>
          <cell r="J3769">
            <v>0</v>
          </cell>
          <cell r="K3769">
            <v>4183.2140899999995</v>
          </cell>
          <cell r="L3769">
            <v>4183.2</v>
          </cell>
          <cell r="M3769">
            <v>4083.1219100000003</v>
          </cell>
          <cell r="N3769">
            <v>0</v>
          </cell>
          <cell r="O3769">
            <v>0</v>
          </cell>
        </row>
        <row r="3770">
          <cell r="B3770" t="str">
            <v>3700577</v>
          </cell>
          <cell r="C3770" t="str">
            <v>PRO R 50 V PL UZ</v>
          </cell>
          <cell r="D3770" t="str">
            <v>PRO R 50 V PL UZ</v>
          </cell>
          <cell r="E3770" t="str">
            <v>PRO R 50 V PL UZ</v>
          </cell>
          <cell r="F3770">
            <v>29.425696333333335</v>
          </cell>
          <cell r="G3770">
            <v>47.38</v>
          </cell>
          <cell r="H3770">
            <v>34.727079886363633</v>
          </cell>
          <cell r="I3770">
            <v>26.953131529411767</v>
          </cell>
          <cell r="J3770">
            <v>0</v>
          </cell>
          <cell r="K3770">
            <v>3531.08356</v>
          </cell>
          <cell r="L3770">
            <v>3316.6000000000004</v>
          </cell>
          <cell r="M3770">
            <v>3055.9830299999999</v>
          </cell>
          <cell r="N3770">
            <v>0</v>
          </cell>
          <cell r="O3770">
            <v>10790</v>
          </cell>
        </row>
        <row r="3771">
          <cell r="B3771" t="str">
            <v>3700578</v>
          </cell>
          <cell r="C3771" t="str">
            <v>PRO R 80 V PL UZ</v>
          </cell>
          <cell r="D3771" t="str">
            <v>PRO R 80 V PL UZ</v>
          </cell>
          <cell r="E3771" t="str">
            <v>PRO R 80 V PL UZ</v>
          </cell>
          <cell r="F3771">
            <v>33.074489416666665</v>
          </cell>
          <cell r="G3771">
            <v>54.04</v>
          </cell>
          <cell r="H3771">
            <v>39.350296363636367</v>
          </cell>
          <cell r="I3771">
            <v>30.00908576470588</v>
          </cell>
          <cell r="J3771">
            <v>0</v>
          </cell>
          <cell r="K3771">
            <v>3968.9387299999999</v>
          </cell>
          <cell r="L3771">
            <v>3782.7999999999997</v>
          </cell>
          <cell r="M3771">
            <v>3462.8260800000003</v>
          </cell>
          <cell r="N3771">
            <v>0</v>
          </cell>
          <cell r="O3771">
            <v>12190</v>
          </cell>
        </row>
        <row r="3772">
          <cell r="B3772" t="str">
            <v>3700579</v>
          </cell>
          <cell r="C3772" t="str">
            <v>PRO R 100 V PL UZ</v>
          </cell>
          <cell r="D3772" t="str">
            <v>PRO R 100 V PL UZ</v>
          </cell>
          <cell r="E3772" t="str">
            <v>PRO R 100 V PL UZ</v>
          </cell>
          <cell r="F3772">
            <v>36.479996333333332</v>
          </cell>
          <cell r="G3772">
            <v>60.08</v>
          </cell>
          <cell r="H3772">
            <v>43.827637272727273</v>
          </cell>
          <cell r="I3772">
            <v>32.785042117647059</v>
          </cell>
          <cell r="J3772">
            <v>0</v>
          </cell>
          <cell r="K3772">
            <v>4377.5995599999997</v>
          </cell>
          <cell r="L3772">
            <v>4205.5999999999995</v>
          </cell>
          <cell r="M3772">
            <v>3856.8320800000001</v>
          </cell>
          <cell r="N3772">
            <v>0</v>
          </cell>
          <cell r="O3772">
            <v>14190</v>
          </cell>
        </row>
        <row r="3773">
          <cell r="B3773" t="str">
            <v>3700580</v>
          </cell>
          <cell r="C3773" t="str">
            <v>PRO1 R ABS 30 V SLIM водонагреватель</v>
          </cell>
          <cell r="D3773" t="str">
            <v xml:space="preserve">PRO1 R ABS 30 V SLIM </v>
          </cell>
          <cell r="E3773" t="str">
            <v>PRO1 R ABS 30 V SLIM</v>
          </cell>
          <cell r="F3773">
            <v>28.771480750000002</v>
          </cell>
          <cell r="G3773">
            <v>45.38</v>
          </cell>
          <cell r="H3773">
            <v>33.38586590909091</v>
          </cell>
          <cell r="I3773">
            <v>27.095044352941176</v>
          </cell>
          <cell r="J3773">
            <v>32.258993924050635</v>
          </cell>
          <cell r="K3773">
            <v>3452.5776900000001</v>
          </cell>
          <cell r="L3773">
            <v>3176.6000000000004</v>
          </cell>
          <cell r="M3773">
            <v>2937.9562000000001</v>
          </cell>
          <cell r="N3773">
            <v>2343.27</v>
          </cell>
          <cell r="O3773">
            <v>11490</v>
          </cell>
        </row>
        <row r="3774">
          <cell r="B3774" t="str">
            <v>3700581</v>
          </cell>
          <cell r="C3774" t="str">
            <v>BLU1 R ABS 30 V SLIM водонагреватель</v>
          </cell>
          <cell r="D3774" t="str">
            <v>BLU1 R ABS 30 V SLIM воданагреватель</v>
          </cell>
          <cell r="E3774" t="str">
            <v>BLU1 R ABS 30 V SLIM</v>
          </cell>
          <cell r="F3774">
            <v>28.869557499999999</v>
          </cell>
          <cell r="G3774">
            <v>45.5</v>
          </cell>
          <cell r="H3774">
            <v>33.468628750000001</v>
          </cell>
          <cell r="I3774">
            <v>27.164515882352941</v>
          </cell>
          <cell r="J3774">
            <v>32.540769873417723</v>
          </cell>
          <cell r="K3774">
            <v>3464.3469</v>
          </cell>
          <cell r="L3774">
            <v>3185</v>
          </cell>
          <cell r="M3774">
            <v>2945.2393299999999</v>
          </cell>
          <cell r="N3774">
            <v>2356.0299999999747</v>
          </cell>
          <cell r="O3774">
            <v>11490</v>
          </cell>
        </row>
        <row r="3775">
          <cell r="B3775" t="str">
            <v>3700582</v>
          </cell>
          <cell r="C3775" t="str">
            <v>PRO1 R INOX ABS 30 V SLIM водонагревател</v>
          </cell>
          <cell r="D3775" t="str">
            <v>ABS PRO1 R INOX 30 V SLIM</v>
          </cell>
          <cell r="E3775" t="str">
            <v>PRO1 R INOX ABS 30 V SLIM</v>
          </cell>
          <cell r="F3775">
            <v>29.956717833333336</v>
          </cell>
          <cell r="G3775">
            <v>51.35</v>
          </cell>
          <cell r="H3775">
            <v>40.850069772727274</v>
          </cell>
          <cell r="I3775">
            <v>42.29183694117647</v>
          </cell>
          <cell r="J3775">
            <v>47.930833291139244</v>
          </cell>
          <cell r="K3775">
            <v>3594.8061400000001</v>
          </cell>
          <cell r="L3775">
            <v>3594.5</v>
          </cell>
          <cell r="M3775">
            <v>3594.8061400000001</v>
          </cell>
          <cell r="N3775">
            <v>0</v>
          </cell>
          <cell r="O3775">
            <v>13990</v>
          </cell>
        </row>
        <row r="3776">
          <cell r="B3776" t="str">
            <v>3700589</v>
          </cell>
          <cell r="C3776" t="str">
            <v>PRO1 R 50 V PL водонагреватель</v>
          </cell>
          <cell r="D3776" t="str">
            <v>PRO1 R 50 V PL</v>
          </cell>
          <cell r="E3776" t="str">
            <v>PRO1 R 50 V PL</v>
          </cell>
          <cell r="F3776">
            <v>29.458488583333335</v>
          </cell>
          <cell r="G3776">
            <v>47.52</v>
          </cell>
          <cell r="H3776">
            <v>34.790569772727274</v>
          </cell>
          <cell r="I3776">
            <v>26.937918588235295</v>
          </cell>
          <cell r="J3776">
            <v>32.530437974683551</v>
          </cell>
          <cell r="K3776">
            <v>3535.01863</v>
          </cell>
          <cell r="L3776">
            <v>3326.4</v>
          </cell>
          <cell r="M3776">
            <v>3061.5701400000003</v>
          </cell>
          <cell r="N3776">
            <v>2364.42</v>
          </cell>
          <cell r="O3776">
            <v>10790</v>
          </cell>
        </row>
        <row r="3777">
          <cell r="B3777" t="str">
            <v>3700590</v>
          </cell>
          <cell r="C3777" t="str">
            <v>PRO1 R 80 V PL водонагреватель</v>
          </cell>
          <cell r="D3777" t="str">
            <v>PRO1 R 80 V PL</v>
          </cell>
          <cell r="E3777" t="str">
            <v>PRO1 R 80 V PL</v>
          </cell>
          <cell r="F3777">
            <v>33.076327166666665</v>
          </cell>
          <cell r="G3777">
            <v>54.22</v>
          </cell>
          <cell r="H3777">
            <v>39.56017488636364</v>
          </cell>
          <cell r="I3777">
            <v>30.018005647058821</v>
          </cell>
          <cell r="J3777">
            <v>36.111573291139244</v>
          </cell>
          <cell r="K3777">
            <v>3969.1592599999999</v>
          </cell>
          <cell r="L3777">
            <v>3795.4</v>
          </cell>
          <cell r="M3777">
            <v>3481.2953900000002</v>
          </cell>
          <cell r="N3777">
            <v>2650.56</v>
          </cell>
          <cell r="O3777">
            <v>12190</v>
          </cell>
        </row>
        <row r="3778">
          <cell r="B3778" t="str">
            <v>3700591</v>
          </cell>
          <cell r="C3778" t="str">
            <v>PRO1 R 100 V PL водонагреватель</v>
          </cell>
          <cell r="D3778" t="str">
            <v>PRO1 R 100 V PL</v>
          </cell>
          <cell r="E3778" t="str">
            <v>PRO1 R 100 V PL</v>
          </cell>
          <cell r="F3778">
            <v>36.178127249999996</v>
          </cell>
          <cell r="G3778">
            <v>59.79</v>
          </cell>
          <cell r="H3778">
            <v>43.578667500000002</v>
          </cell>
          <cell r="I3778">
            <v>32.573955058823529</v>
          </cell>
          <cell r="J3778">
            <v>38.814758734177218</v>
          </cell>
          <cell r="K3778">
            <v>4341.3752699999995</v>
          </cell>
          <cell r="L3778">
            <v>4185.3</v>
          </cell>
          <cell r="M3778">
            <v>3834.9227400000004</v>
          </cell>
          <cell r="N3778">
            <v>2871.5199999999754</v>
          </cell>
          <cell r="O3778">
            <v>14190</v>
          </cell>
        </row>
        <row r="3779">
          <cell r="B3779" t="str">
            <v>3700592</v>
          </cell>
          <cell r="C3779" t="str">
            <v>BLU1 R 50 V 1,8K PL</v>
          </cell>
          <cell r="D3779" t="str">
            <v>BLU1 R 50 V 1,8K PL</v>
          </cell>
          <cell r="E3779" t="str">
            <v>BLU1 R 50 V 1,8K PL</v>
          </cell>
          <cell r="F3779">
            <v>28.267623583333332</v>
          </cell>
          <cell r="G3779">
            <v>48.46</v>
          </cell>
          <cell r="H3779">
            <v>35.372061136363634</v>
          </cell>
          <cell r="I3779">
            <v>27.425866117647061</v>
          </cell>
          <cell r="J3779">
            <v>33.070393670886077</v>
          </cell>
          <cell r="K3779">
            <v>3392.11483</v>
          </cell>
          <cell r="L3779">
            <v>3392.2000000000003</v>
          </cell>
          <cell r="M3779">
            <v>3112.7413799999999</v>
          </cell>
          <cell r="N3779">
            <v>2399.9700000000003</v>
          </cell>
          <cell r="O3779">
            <v>0</v>
          </cell>
        </row>
        <row r="3780">
          <cell r="B3780" t="str">
            <v>3700593</v>
          </cell>
          <cell r="C3780" t="str">
            <v>BLU1 R 80 V 1,8K PL</v>
          </cell>
          <cell r="D3780" t="str">
            <v>BLU1 R 80 V 1,8K PL</v>
          </cell>
          <cell r="E3780" t="str">
            <v>BLU1 R 80 V 1,8K PL</v>
          </cell>
          <cell r="F3780">
            <v>22.35012833333333</v>
          </cell>
          <cell r="G3780">
            <v>38.31</v>
          </cell>
          <cell r="H3780">
            <v>30.477447727272725</v>
          </cell>
          <cell r="I3780">
            <v>31.553122352941173</v>
          </cell>
          <cell r="J3780">
            <v>36.616212531645566</v>
          </cell>
          <cell r="K3780">
            <v>2682.0153999999998</v>
          </cell>
          <cell r="L3780">
            <v>2681.7000000000003</v>
          </cell>
          <cell r="M3780">
            <v>2682.0153999999998</v>
          </cell>
          <cell r="N3780">
            <v>2682.01999999995</v>
          </cell>
          <cell r="O3780">
            <v>0</v>
          </cell>
        </row>
        <row r="3781">
          <cell r="B3781" t="str">
            <v>3700594</v>
          </cell>
          <cell r="C3781" t="str">
            <v>BLU1 R 100 V 1,8K PL</v>
          </cell>
          <cell r="D3781" t="str">
            <v>BLU1 R 100 V 1,8K PL</v>
          </cell>
          <cell r="E3781" t="str">
            <v>BLU1 R 100 V 1,8K PL</v>
          </cell>
          <cell r="F3781">
            <v>35.594198999999996</v>
          </cell>
          <cell r="G3781">
            <v>61.02</v>
          </cell>
          <cell r="H3781">
            <v>44.136778295454548</v>
          </cell>
          <cell r="I3781">
            <v>33.244443764705885</v>
          </cell>
          <cell r="J3781">
            <v>39.625600506329114</v>
          </cell>
          <cell r="K3781">
            <v>4271.3038799999995</v>
          </cell>
          <cell r="L3781">
            <v>4271.4000000000005</v>
          </cell>
          <cell r="M3781">
            <v>3884.0364900000004</v>
          </cell>
          <cell r="N3781">
            <v>2936.2399999999502</v>
          </cell>
          <cell r="O3781">
            <v>0</v>
          </cell>
        </row>
        <row r="3782">
          <cell r="B3782" t="str">
            <v>3700595</v>
          </cell>
          <cell r="C3782" t="str">
            <v>WH-ER100MNAN/W</v>
          </cell>
          <cell r="D3782" t="str">
            <v>WH-ER100MNAN/W</v>
          </cell>
          <cell r="E3782" t="str">
            <v>WH-ER100MNAN/W</v>
          </cell>
          <cell r="F3782">
            <v>23.897880833333335</v>
          </cell>
          <cell r="G3782">
            <v>40.97</v>
          </cell>
          <cell r="H3782">
            <v>32.588019318181821</v>
          </cell>
          <cell r="I3782">
            <v>33.738184705882361</v>
          </cell>
          <cell r="J3782">
            <v>40.104571772151893</v>
          </cell>
          <cell r="K3782">
            <v>2867.7457000000004</v>
          </cell>
          <cell r="L3782">
            <v>2867.9</v>
          </cell>
          <cell r="M3782">
            <v>2867.7457000000004</v>
          </cell>
          <cell r="N3782">
            <v>2944.99999999995</v>
          </cell>
          <cell r="O3782">
            <v>0</v>
          </cell>
        </row>
        <row r="3783">
          <cell r="B3783" t="str">
            <v>3700603</v>
          </cell>
          <cell r="C3783" t="str">
            <v>ARI FLAT PW 50 V</v>
          </cell>
          <cell r="D3783" t="str">
            <v>ARI FLAT PW 50 V</v>
          </cell>
          <cell r="E3783" t="str">
            <v>ARI FLAT PW 50 V</v>
          </cell>
          <cell r="F3783">
            <v>43.230468999999999</v>
          </cell>
          <cell r="G3783">
            <v>74.11</v>
          </cell>
          <cell r="H3783">
            <v>58.95063954545455</v>
          </cell>
          <cell r="I3783">
            <v>61.031250352941179</v>
          </cell>
          <cell r="J3783">
            <v>69.11633860759494</v>
          </cell>
          <cell r="K3783">
            <v>5187.6562800000002</v>
          </cell>
          <cell r="L3783">
            <v>5187.7</v>
          </cell>
          <cell r="M3783">
            <v>5187.6562800000002</v>
          </cell>
          <cell r="N3783">
            <v>5027.8899999999758</v>
          </cell>
          <cell r="O3783">
            <v>11780</v>
          </cell>
        </row>
        <row r="3784">
          <cell r="B3784" t="str">
            <v>3700604</v>
          </cell>
          <cell r="C3784" t="str">
            <v>ARI FLAT PW 80 V</v>
          </cell>
          <cell r="D3784" t="str">
            <v>ARI FLAT PW 80 V</v>
          </cell>
          <cell r="E3784" t="str">
            <v>ARI FLAT PW 80 V</v>
          </cell>
          <cell r="F3784">
            <v>51.887250000000002</v>
          </cell>
          <cell r="G3784">
            <v>88.95</v>
          </cell>
          <cell r="H3784">
            <v>70.755340909090918</v>
          </cell>
          <cell r="I3784">
            <v>68.208687529411762</v>
          </cell>
          <cell r="J3784">
            <v>77.123202151898738</v>
          </cell>
          <cell r="K3784">
            <v>6226.47</v>
          </cell>
          <cell r="L3784">
            <v>6226.5</v>
          </cell>
          <cell r="M3784">
            <v>6226.47</v>
          </cell>
          <cell r="N3784">
            <v>5631.2599999999502</v>
          </cell>
          <cell r="O3784">
            <v>13890</v>
          </cell>
        </row>
        <row r="3785">
          <cell r="B3785" t="str">
            <v>3700608</v>
          </cell>
          <cell r="C3785" t="str">
            <v>VLS EVO 50 PW O</v>
          </cell>
          <cell r="D3785" t="str">
            <v>VLS EVO 50 PW O</v>
          </cell>
          <cell r="E3785" t="str">
            <v>VLS EVO 50 PW O</v>
          </cell>
          <cell r="F3785">
            <v>65.818718750000002</v>
          </cell>
          <cell r="G3785">
            <v>112.83</v>
          </cell>
          <cell r="H3785">
            <v>89.752798295454554</v>
          </cell>
          <cell r="I3785">
            <v>70.856783176470586</v>
          </cell>
          <cell r="J3785">
            <v>81.374005949367074</v>
          </cell>
          <cell r="K3785">
            <v>7898.2462500000001</v>
          </cell>
          <cell r="L3785">
            <v>7898.0999999999995</v>
          </cell>
          <cell r="M3785">
            <v>7898.2462500000001</v>
          </cell>
          <cell r="N3785">
            <v>5998.8199999999506</v>
          </cell>
          <cell r="O3785">
            <v>15170</v>
          </cell>
        </row>
        <row r="3786">
          <cell r="B3786" t="str">
            <v>3700609</v>
          </cell>
          <cell r="C3786" t="str">
            <v>ABS VLS EVO WIFI PW 50</v>
          </cell>
          <cell r="D3786" t="str">
            <v>ABS VLS EVO WIFI PW 50</v>
          </cell>
          <cell r="E3786" t="str">
            <v>ABS VLS EVO WIFI PW 50</v>
          </cell>
          <cell r="F3786">
            <v>70.993677750000003</v>
          </cell>
          <cell r="G3786">
            <v>121.7</v>
          </cell>
          <cell r="H3786">
            <v>96.809560568181823</v>
          </cell>
          <cell r="I3786">
            <v>76.746806941176473</v>
          </cell>
          <cell r="J3786">
            <v>107.83849784810127</v>
          </cell>
          <cell r="K3786">
            <v>8519.2413300000007</v>
          </cell>
          <cell r="L3786">
            <v>8519</v>
          </cell>
          <cell r="M3786">
            <v>8519.2413300000007</v>
          </cell>
          <cell r="N3786">
            <v>6771.6499999999505</v>
          </cell>
          <cell r="O3786">
            <v>18550</v>
          </cell>
        </row>
        <row r="3787">
          <cell r="B3787" t="str">
            <v>3700610</v>
          </cell>
          <cell r="C3787" t="str">
            <v>ABS VLS EVO WIFI PW 80</v>
          </cell>
          <cell r="D3787" t="str">
            <v>ABS VLS EVO WIFI PW 80</v>
          </cell>
          <cell r="E3787" t="str">
            <v>ABS VLS EVO WIFI PW 80</v>
          </cell>
          <cell r="F3787">
            <v>68.972833333333327</v>
          </cell>
          <cell r="G3787">
            <v>118.24</v>
          </cell>
          <cell r="H3787">
            <v>106.9221059090909</v>
          </cell>
          <cell r="I3787">
            <v>84.399340352941167</v>
          </cell>
          <cell r="J3787">
            <v>119.1031053164557</v>
          </cell>
          <cell r="K3787">
            <v>8276.74</v>
          </cell>
          <cell r="L3787">
            <v>8276.7999999999993</v>
          </cell>
          <cell r="M3787">
            <v>9409.1453199999996</v>
          </cell>
          <cell r="N3787">
            <v>7412.3599999999506</v>
          </cell>
          <cell r="O3787">
            <v>21870</v>
          </cell>
        </row>
        <row r="3788">
          <cell r="B3788" t="str">
            <v>3700611</v>
          </cell>
          <cell r="C3788" t="str">
            <v>ABS VLS EVO WIFI PW 100</v>
          </cell>
          <cell r="D3788" t="str">
            <v>ABS VLS EVO WIFI PW 100</v>
          </cell>
          <cell r="E3788" t="str">
            <v>ABS VLS EVO WIFI PW 100</v>
          </cell>
          <cell r="F3788">
            <v>83.735285416666656</v>
          </cell>
          <cell r="G3788">
            <v>143.55000000000001</v>
          </cell>
          <cell r="H3788">
            <v>114.18448011363635</v>
          </cell>
          <cell r="I3788">
            <v>89.733262705882353</v>
          </cell>
          <cell r="J3788">
            <v>127.19283860759494</v>
          </cell>
          <cell r="K3788">
            <v>10048.23425</v>
          </cell>
          <cell r="L3788">
            <v>10048.5</v>
          </cell>
          <cell r="M3788">
            <v>10048.23425</v>
          </cell>
          <cell r="N3788">
            <v>7873.7699999999995</v>
          </cell>
          <cell r="O3788">
            <v>25040</v>
          </cell>
        </row>
        <row r="3789">
          <cell r="B3789" t="str">
            <v>3700612</v>
          </cell>
          <cell r="C3789" t="str">
            <v>VLS EVO 80 PW O</v>
          </cell>
          <cell r="D3789" t="str">
            <v>VLS EVO 80 PW O</v>
          </cell>
          <cell r="E3789" t="str">
            <v>VLS EVO 80 PW O</v>
          </cell>
          <cell r="F3789">
            <v>73.307364250000006</v>
          </cell>
          <cell r="G3789">
            <v>125.67</v>
          </cell>
          <cell r="H3789">
            <v>99.964587613636368</v>
          </cell>
          <cell r="I3789">
            <v>77.284253176470585</v>
          </cell>
          <cell r="J3789">
            <v>88.621413291139248</v>
          </cell>
          <cell r="K3789">
            <v>8796.8837100000001</v>
          </cell>
          <cell r="L3789">
            <v>8796.9</v>
          </cell>
          <cell r="M3789">
            <v>8796.8837100000001</v>
          </cell>
          <cell r="N3789">
            <v>6558.4099999999498</v>
          </cell>
          <cell r="O3789">
            <v>17900</v>
          </cell>
        </row>
        <row r="3790">
          <cell r="B3790" t="str">
            <v>3700613</v>
          </cell>
          <cell r="C3790" t="str">
            <v>ABS VLS EVO WIFI INOX PW 50</v>
          </cell>
          <cell r="D3790" t="str">
            <v>ABS VLS EVO WIFI INOX PW 50</v>
          </cell>
          <cell r="E3790" t="str">
            <v>ABS VLS EVO WIFI INOX PW 50</v>
          </cell>
          <cell r="F3790">
            <v>96.980335083333344</v>
          </cell>
          <cell r="G3790">
            <v>166.25</v>
          </cell>
          <cell r="H3790">
            <v>132.24591147727276</v>
          </cell>
          <cell r="I3790">
            <v>102.99033352941177</v>
          </cell>
          <cell r="J3790">
            <v>147.31190139240508</v>
          </cell>
          <cell r="K3790">
            <v>11637.640210000001</v>
          </cell>
          <cell r="L3790">
            <v>11637.5</v>
          </cell>
          <cell r="M3790">
            <v>11637.640210000001</v>
          </cell>
          <cell r="N3790">
            <v>9284.5100000000257</v>
          </cell>
          <cell r="O3790">
            <v>21830</v>
          </cell>
        </row>
        <row r="3791">
          <cell r="B3791" t="str">
            <v>3700614</v>
          </cell>
          <cell r="C3791" t="str">
            <v>ABS VLS EVO WIFI INOX PW 80</v>
          </cell>
          <cell r="D3791" t="str">
            <v>ABS VLS EVO WIFI INOX PW 80</v>
          </cell>
          <cell r="E3791" t="str">
            <v>ABS VLS EVO WIFI INOX PW 80</v>
          </cell>
          <cell r="F3791">
            <v>109.12400833333332</v>
          </cell>
          <cell r="G3791">
            <v>187.07</v>
          </cell>
          <cell r="H3791">
            <v>148.80546590909091</v>
          </cell>
          <cell r="I3791">
            <v>113.30836329411765</v>
          </cell>
          <cell r="J3791">
            <v>165.75798734177215</v>
          </cell>
          <cell r="K3791">
            <v>13094.880999999999</v>
          </cell>
          <cell r="L3791">
            <v>13094.9</v>
          </cell>
          <cell r="M3791">
            <v>13094.880999999999</v>
          </cell>
          <cell r="N3791">
            <v>10178.979999999976</v>
          </cell>
          <cell r="O3791">
            <v>25760</v>
          </cell>
        </row>
        <row r="3792">
          <cell r="B3792" t="str">
            <v>3700615</v>
          </cell>
          <cell r="C3792" t="str">
            <v>ABS VLS EVO WIFI INOX PW 100</v>
          </cell>
          <cell r="D3792" t="str">
            <v>ABS VLS EVO WIFI INOX PW 100</v>
          </cell>
          <cell r="E3792" t="str">
            <v>ABS VLS EVO WIFI INOX PW 100</v>
          </cell>
          <cell r="F3792">
            <v>115.63657275</v>
          </cell>
          <cell r="G3792">
            <v>198.23</v>
          </cell>
          <cell r="H3792">
            <v>157.68623556818181</v>
          </cell>
          <cell r="I3792">
            <v>119.87116141176472</v>
          </cell>
          <cell r="J3792">
            <v>175.65049025316458</v>
          </cell>
          <cell r="K3792">
            <v>13876.388730000001</v>
          </cell>
          <cell r="L3792">
            <v>13876.099999999999</v>
          </cell>
          <cell r="M3792">
            <v>13876.388730000001</v>
          </cell>
          <cell r="N3792">
            <v>10803.969999999974</v>
          </cell>
          <cell r="O3792">
            <v>29390</v>
          </cell>
        </row>
        <row r="3793">
          <cell r="B3793" t="str">
            <v>3700616</v>
          </cell>
          <cell r="C3793" t="str">
            <v>BLU1 R ABS 100 V 2K водонагреватель</v>
          </cell>
          <cell r="D3793" t="str">
            <v>BLU1 R ABS 100 V 2K водонагреватель</v>
          </cell>
          <cell r="E3793" t="str">
            <v>BLU1 R ABS 100 V 2K</v>
          </cell>
          <cell r="F3793">
            <v>38.459410416666664</v>
          </cell>
          <cell r="G3793">
            <v>62.76</v>
          </cell>
          <cell r="H3793">
            <v>46.495395340909091</v>
          </cell>
          <cell r="I3793">
            <v>34.981018235294115</v>
          </cell>
          <cell r="J3793">
            <v>41.297300253164558</v>
          </cell>
          <cell r="K3793">
            <v>4615.12925</v>
          </cell>
          <cell r="L3793">
            <v>4393.2</v>
          </cell>
          <cell r="M3793">
            <v>4091.5947900000001</v>
          </cell>
          <cell r="N3793">
            <v>3049.4499999999753</v>
          </cell>
          <cell r="O3793">
            <v>15490</v>
          </cell>
        </row>
        <row r="3794">
          <cell r="B3794" t="str">
            <v>3700617</v>
          </cell>
          <cell r="C3794" t="str">
            <v>BLU1 R ABS 30 V SLIM 2K водонагреватель</v>
          </cell>
          <cell r="D3794" t="str">
            <v>BLU1 R ABS 30 V SLIM 2K водонагреватель</v>
          </cell>
          <cell r="E3794" t="str">
            <v>BLU1 R ABS 30 V SLIM 2K</v>
          </cell>
          <cell r="F3794">
            <v>29.487654416666665</v>
          </cell>
          <cell r="G3794">
            <v>46.11</v>
          </cell>
          <cell r="H3794">
            <v>33.868527499999999</v>
          </cell>
          <cell r="I3794">
            <v>27.49928611764706</v>
          </cell>
          <cell r="J3794">
            <v>33.247461139240507</v>
          </cell>
          <cell r="K3794">
            <v>3538.5185299999998</v>
          </cell>
          <cell r="L3794">
            <v>3227.7</v>
          </cell>
          <cell r="M3794">
            <v>2980.4304200000001</v>
          </cell>
          <cell r="N3794">
            <v>2376.3999999999751</v>
          </cell>
          <cell r="O3794">
            <v>11490</v>
          </cell>
        </row>
        <row r="3795">
          <cell r="B3795" t="str">
            <v>3700618</v>
          </cell>
          <cell r="C3795" t="str">
            <v>BLU1 R ABS 50 V SLIM 2K водонагреватель</v>
          </cell>
          <cell r="D3795" t="str">
            <v>BLU1 R ABS 50 V SLIM 2K водонагреватель</v>
          </cell>
          <cell r="E3795" t="str">
            <v>BLU1 R ABS 50 V SLIM 2K</v>
          </cell>
          <cell r="F3795">
            <v>32.21210116666667</v>
          </cell>
          <cell r="G3795">
            <v>51.88</v>
          </cell>
          <cell r="H3795">
            <v>37.913155909090911</v>
          </cell>
          <cell r="I3795">
            <v>30.011191529411761</v>
          </cell>
          <cell r="J3795">
            <v>36.32413848101266</v>
          </cell>
          <cell r="K3795">
            <v>3865.4521400000003</v>
          </cell>
          <cell r="L3795">
            <v>3631.6000000000004</v>
          </cell>
          <cell r="M3795">
            <v>3336.3577200000004</v>
          </cell>
          <cell r="N3795">
            <v>2607.70999999995</v>
          </cell>
          <cell r="O3795">
            <v>12890</v>
          </cell>
        </row>
        <row r="3796">
          <cell r="B3796" t="str">
            <v>3700619</v>
          </cell>
          <cell r="C3796" t="str">
            <v>BLU1 R ABS 65 V SLIM 2K водонагреватель</v>
          </cell>
          <cell r="D3796" t="str">
            <v>BLU1 R ABS 65 V SLIM 2K водонагреватель</v>
          </cell>
          <cell r="E3796" t="str">
            <v>BLU1 R ABS 65 V SLIM 2K</v>
          </cell>
          <cell r="F3796">
            <v>35.464318499999997</v>
          </cell>
          <cell r="G3796">
            <v>57.94</v>
          </cell>
          <cell r="H3796">
            <v>41.86267954545454</v>
          </cell>
          <cell r="I3796">
            <v>32.958464352941178</v>
          </cell>
          <cell r="J3796">
            <v>39.330813924050631</v>
          </cell>
          <cell r="K3796">
            <v>4255.7182199999997</v>
          </cell>
          <cell r="L3796">
            <v>4055.7999999999997</v>
          </cell>
          <cell r="M3796">
            <v>3683.9157999999998</v>
          </cell>
          <cell r="N3796">
            <v>2845.0499999999997</v>
          </cell>
          <cell r="O3796">
            <v>13990</v>
          </cell>
        </row>
        <row r="3797">
          <cell r="B3797" t="str">
            <v>3700620</v>
          </cell>
          <cell r="C3797" t="str">
            <v>BLU1 R ABS 80 V SLIM 2K водонагреватель</v>
          </cell>
          <cell r="D3797" t="str">
            <v>BLU1 R ABS 80 V SLIM 2K водонагреватель</v>
          </cell>
          <cell r="E3797" t="str">
            <v>BLU1 R ABS 80 V SLIM 2K</v>
          </cell>
          <cell r="F3797">
            <v>38.679380666666667</v>
          </cell>
          <cell r="G3797">
            <v>63.09</v>
          </cell>
          <cell r="H3797">
            <v>45.468744659090902</v>
          </cell>
          <cell r="I3797">
            <v>35.536576470588237</v>
          </cell>
          <cell r="J3797">
            <v>42.280424936708862</v>
          </cell>
          <cell r="K3797">
            <v>4641.5256799999997</v>
          </cell>
          <cell r="L3797">
            <v>4416.3</v>
          </cell>
          <cell r="M3797">
            <v>4001.2495299999996</v>
          </cell>
          <cell r="N3797">
            <v>3061.92</v>
          </cell>
          <cell r="O3797">
            <v>14490</v>
          </cell>
        </row>
        <row r="3798">
          <cell r="B3798" t="str">
            <v>3700621</v>
          </cell>
          <cell r="C3798" t="str">
            <v>PRO1 R 50 V 1,5K PL DRY водонагреватель</v>
          </cell>
          <cell r="D3798" t="str">
            <v>PRO1 R 50 V 1,5K PL DRY водонагреватель</v>
          </cell>
          <cell r="E3798" t="str">
            <v>PRO1 R 50 V 1,5K PL DRY</v>
          </cell>
          <cell r="F3798">
            <v>59.85386308333333</v>
          </cell>
          <cell r="G3798">
            <v>67.39</v>
          </cell>
          <cell r="H3798">
            <v>51.59557499999999</v>
          </cell>
          <cell r="I3798">
            <v>42.564502823529416</v>
          </cell>
          <cell r="J3798">
            <v>47.27</v>
          </cell>
          <cell r="K3798">
            <v>7182.4635699999999</v>
          </cell>
          <cell r="L3798">
            <v>4717.3</v>
          </cell>
          <cell r="M3798">
            <v>4540.4105999999992</v>
          </cell>
          <cell r="N3798">
            <v>3446.85</v>
          </cell>
          <cell r="O3798">
            <v>12990</v>
          </cell>
        </row>
        <row r="3799">
          <cell r="B3799" t="str">
            <v>3700622</v>
          </cell>
          <cell r="C3799" t="str">
            <v>PRO1 R 80 V 1,5K PL DRY водонагреватель</v>
          </cell>
          <cell r="D3799" t="str">
            <v>PRO1 R 80 V 1,5K PL DRY водонагреватель</v>
          </cell>
          <cell r="E3799" t="str">
            <v>PRO1 R 80 V 1,5K PL DRY</v>
          </cell>
          <cell r="F3799">
            <v>60.401615</v>
          </cell>
          <cell r="G3799">
            <v>71.069999999999993</v>
          </cell>
          <cell r="H3799">
            <v>53.62233511363636</v>
          </cell>
          <cell r="I3799">
            <v>43.322670588235297</v>
          </cell>
          <cell r="J3799">
            <v>48.43</v>
          </cell>
          <cell r="K3799">
            <v>7248.1938</v>
          </cell>
          <cell r="L3799">
            <v>4974.8999999999996</v>
          </cell>
          <cell r="M3799">
            <v>4718.7654899999998</v>
          </cell>
          <cell r="N3799">
            <v>3552.0299999999997</v>
          </cell>
          <cell r="O3799">
            <v>14990</v>
          </cell>
        </row>
        <row r="3800">
          <cell r="B3800" t="str">
            <v>3700623</v>
          </cell>
          <cell r="C3800" t="str">
            <v>PRO1 R 100 V 1,5K PL DRY водонагреватель</v>
          </cell>
          <cell r="D3800" t="str">
            <v>PRO1 R 100 V 1,5K PL DRY водонагреватель</v>
          </cell>
          <cell r="E3800" t="str">
            <v>PRO1 R 100 V 1,5K PL DRY</v>
          </cell>
          <cell r="F3800">
            <v>63.504092916666671</v>
          </cell>
          <cell r="G3800">
            <v>76.650000000000006</v>
          </cell>
          <cell r="H3800">
            <v>57.643482727272733</v>
          </cell>
          <cell r="I3800">
            <v>45.881079294117647</v>
          </cell>
          <cell r="J3800">
            <v>51.23</v>
          </cell>
          <cell r="K3800">
            <v>7620.4911500000007</v>
          </cell>
          <cell r="L3800">
            <v>5365.5</v>
          </cell>
          <cell r="M3800">
            <v>5072.6264800000008</v>
          </cell>
          <cell r="N3800">
            <v>3773.1799999999498</v>
          </cell>
          <cell r="O3800">
            <v>15990</v>
          </cell>
        </row>
        <row r="3801">
          <cell r="B3801" t="str">
            <v>3700630</v>
          </cell>
          <cell r="C3801" t="str">
            <v>WH-ER030MNAN/W</v>
          </cell>
          <cell r="D3801" t="str">
            <v>WH-ER30MNAN/W</v>
          </cell>
          <cell r="E3801" t="str">
            <v>WH-ER030MNAN/W</v>
          </cell>
          <cell r="F3801">
            <v>25.572618666666667</v>
          </cell>
          <cell r="G3801">
            <v>43.84</v>
          </cell>
          <cell r="H3801">
            <v>32.311289318181814</v>
          </cell>
          <cell r="I3801">
            <v>26.123401647058824</v>
          </cell>
          <cell r="J3801">
            <v>31.421958860759492</v>
          </cell>
          <cell r="K3801">
            <v>3068.7142400000002</v>
          </cell>
          <cell r="L3801">
            <v>3068.8</v>
          </cell>
          <cell r="M3801">
            <v>2843.3934599999998</v>
          </cell>
          <cell r="N3801">
            <v>2268.8899999999499</v>
          </cell>
          <cell r="O3801">
            <v>0</v>
          </cell>
        </row>
        <row r="3802">
          <cell r="B3802" t="str">
            <v>3700631</v>
          </cell>
          <cell r="C3802" t="str">
            <v>VLS EVO INOX 50 PW O</v>
          </cell>
          <cell r="D3802" t="str">
            <v>VLS EVO INOX 50 PW O</v>
          </cell>
          <cell r="E3802" t="str">
            <v>VLS EVO INOX 50 PW O</v>
          </cell>
          <cell r="F3802">
            <v>93.272274416666662</v>
          </cell>
          <cell r="G3802">
            <v>159.9</v>
          </cell>
          <cell r="H3802">
            <v>127.18946511363634</v>
          </cell>
          <cell r="I3802">
            <v>98.290740352941171</v>
          </cell>
          <cell r="J3802">
            <v>120.34445430379748</v>
          </cell>
          <cell r="K3802">
            <v>11192.672929999999</v>
          </cell>
          <cell r="L3802">
            <v>11193</v>
          </cell>
          <cell r="M3802">
            <v>11192.672929999999</v>
          </cell>
          <cell r="N3802">
            <v>9197.3499999999749</v>
          </cell>
          <cell r="O3802">
            <v>17870</v>
          </cell>
        </row>
        <row r="3803">
          <cell r="B3803" t="str">
            <v>3700632</v>
          </cell>
          <cell r="C3803" t="str">
            <v>VLS EVO INOX 80 PW O</v>
          </cell>
          <cell r="D3803" t="str">
            <v>VLS EVO INOX 80 PW O</v>
          </cell>
          <cell r="E3803" t="str">
            <v>VLS EVO INOX 80 PW O</v>
          </cell>
          <cell r="F3803">
            <v>104.82384441666666</v>
          </cell>
          <cell r="G3803">
            <v>179.7</v>
          </cell>
          <cell r="H3803">
            <v>142.94160602272726</v>
          </cell>
          <cell r="I3803">
            <v>107.46913929411764</v>
          </cell>
          <cell r="J3803">
            <v>130.64968177215189</v>
          </cell>
          <cell r="K3803">
            <v>12578.86133</v>
          </cell>
          <cell r="L3803">
            <v>12579</v>
          </cell>
          <cell r="M3803">
            <v>12578.86133</v>
          </cell>
          <cell r="N3803">
            <v>10017.140000000025</v>
          </cell>
          <cell r="O3803">
            <v>21080</v>
          </cell>
        </row>
        <row r="3804">
          <cell r="B3804" t="str">
            <v>3700633</v>
          </cell>
          <cell r="C3804" t="str">
            <v>DUNE1 R 50 V 1,5K PL</v>
          </cell>
          <cell r="D3804" t="str">
            <v>DUNE1 R 50 V 1,5K PL</v>
          </cell>
          <cell r="E3804" t="str">
            <v>DUNE1 R 50 V 1,5K PL</v>
          </cell>
          <cell r="F3804">
            <v>30.617795999999998</v>
          </cell>
          <cell r="G3804">
            <v>48.62</v>
          </cell>
          <cell r="H3804">
            <v>35.225967727272732</v>
          </cell>
          <cell r="I3804">
            <v>28.086326352941182</v>
          </cell>
          <cell r="J3804">
            <v>33.088613924050634</v>
          </cell>
          <cell r="K3804">
            <v>3674.1355199999998</v>
          </cell>
          <cell r="L3804">
            <v>3403.3999999999996</v>
          </cell>
          <cell r="M3804">
            <v>3099.8851600000003</v>
          </cell>
          <cell r="N3804">
            <v>2427.66</v>
          </cell>
          <cell r="O3804">
            <v>9990</v>
          </cell>
        </row>
        <row r="3805">
          <cell r="B3805" t="str">
            <v>3700634</v>
          </cell>
          <cell r="C3805" t="str">
            <v>DUNE1 R 80 V 1,5K PL</v>
          </cell>
          <cell r="D3805" t="str">
            <v>DUNE1 R 80 V 1,5K PL</v>
          </cell>
          <cell r="E3805" t="str">
            <v>DUNE1 R 80 V 1,5K PL</v>
          </cell>
          <cell r="F3805">
            <v>34.206852833333329</v>
          </cell>
          <cell r="G3805">
            <v>55.31</v>
          </cell>
          <cell r="H3805">
            <v>39.977740340909094</v>
          </cell>
          <cell r="I3805">
            <v>31.163089411764705</v>
          </cell>
          <cell r="J3805">
            <v>36.640723670886075</v>
          </cell>
          <cell r="K3805">
            <v>4104.8223399999997</v>
          </cell>
          <cell r="L3805">
            <v>3871.7000000000003</v>
          </cell>
          <cell r="M3805">
            <v>3518.04115</v>
          </cell>
          <cell r="N3805">
            <v>2714.22</v>
          </cell>
          <cell r="O3805">
            <v>11290</v>
          </cell>
        </row>
        <row r="3806">
          <cell r="B3806" t="str">
            <v>3700635</v>
          </cell>
          <cell r="C3806" t="str">
            <v>DUNE1 R 50 V 1,5K SLIM PL</v>
          </cell>
          <cell r="D3806" t="str">
            <v xml:space="preserve">DUNE1 R 50 V 1,5K SLIM PL </v>
          </cell>
          <cell r="E3806" t="str">
            <v>DUNE1 R 50 V 1,5K SLIM PL</v>
          </cell>
          <cell r="F3806">
            <v>31.875067833333333</v>
          </cell>
          <cell r="G3806">
            <v>51.29</v>
          </cell>
          <cell r="H3806">
            <v>36.426494318181817</v>
          </cell>
          <cell r="I3806">
            <v>29.490233176470582</v>
          </cell>
          <cell r="J3806">
            <v>34.660762784810125</v>
          </cell>
          <cell r="K3806">
            <v>3825.0081399999999</v>
          </cell>
          <cell r="L3806">
            <v>3590.2999999999997</v>
          </cell>
          <cell r="M3806">
            <v>3205.5315000000001</v>
          </cell>
          <cell r="N3806">
            <v>2536.4899999999502</v>
          </cell>
          <cell r="O3806">
            <v>10490</v>
          </cell>
        </row>
        <row r="3807">
          <cell r="B3807" t="str">
            <v>3700636</v>
          </cell>
          <cell r="C3807" t="str">
            <v>DUNE1 R 80 V 1,5K SLIM PL</v>
          </cell>
          <cell r="D3807" t="str">
            <v>DUNE1 R 80 V 1,5K SLIM PL</v>
          </cell>
          <cell r="E3807" t="str">
            <v>DUNE1 R 80 V 1,5K SLIM PL</v>
          </cell>
          <cell r="F3807">
            <v>38.369381583333329</v>
          </cell>
          <cell r="G3807">
            <v>62.61</v>
          </cell>
          <cell r="H3807">
            <v>44.012307613636359</v>
          </cell>
          <cell r="I3807">
            <v>34.820319764705886</v>
          </cell>
          <cell r="J3807">
            <v>40.507970379746837</v>
          </cell>
          <cell r="K3807">
            <v>4604.3257899999999</v>
          </cell>
          <cell r="L3807">
            <v>4382.7</v>
          </cell>
          <cell r="M3807">
            <v>3873.0830699999997</v>
          </cell>
          <cell r="N3807">
            <v>3012.7999999999502</v>
          </cell>
          <cell r="O3807">
            <v>11890</v>
          </cell>
        </row>
        <row r="3808">
          <cell r="B3808" t="str">
            <v>3700637</v>
          </cell>
          <cell r="C3808" t="str">
            <v>DUNE1 R INOX 50 V 1,5K PL</v>
          </cell>
          <cell r="D3808" t="str">
            <v>DUNE1 R INOX 50 V 1,5K PL</v>
          </cell>
          <cell r="E3808" t="str">
            <v>DUNE1 R INOX 50 V 1,5K PL</v>
          </cell>
          <cell r="F3808">
            <v>50.144211416666664</v>
          </cell>
          <cell r="G3808">
            <v>85.96</v>
          </cell>
          <cell r="H3808">
            <v>70.913304659090898</v>
          </cell>
          <cell r="I3808">
            <v>51.316859411764703</v>
          </cell>
          <cell r="J3808">
            <v>57.242868354430378</v>
          </cell>
          <cell r="K3808">
            <v>6017.30537</v>
          </cell>
          <cell r="L3808">
            <v>6017.2</v>
          </cell>
          <cell r="M3808">
            <v>6240.3708099999994</v>
          </cell>
          <cell r="N3808">
            <v>4314.7999999999502</v>
          </cell>
          <cell r="O3808">
            <v>12190</v>
          </cell>
        </row>
        <row r="3809">
          <cell r="B3809" t="str">
            <v>3700638</v>
          </cell>
          <cell r="C3809" t="str">
            <v>DUNE1 R INOX 80 V 1,5K PL</v>
          </cell>
          <cell r="D3809" t="str">
            <v>DUNE1 R INOX 80 V 1,5K PL</v>
          </cell>
          <cell r="E3809" t="str">
            <v>DUNE1 R INOX 80 V 1,5K PL</v>
          </cell>
          <cell r="F3809">
            <v>56.464240416666669</v>
          </cell>
          <cell r="G3809">
            <v>96.8</v>
          </cell>
          <cell r="H3809">
            <v>78.71073784090909</v>
          </cell>
          <cell r="I3809">
            <v>56.406659764705886</v>
          </cell>
          <cell r="J3809">
            <v>63.074049493670884</v>
          </cell>
          <cell r="K3809">
            <v>6775.70885</v>
          </cell>
          <cell r="L3809">
            <v>6776</v>
          </cell>
          <cell r="M3809">
            <v>6926.54493</v>
          </cell>
          <cell r="N3809">
            <v>4816.17</v>
          </cell>
          <cell r="O3809">
            <v>13390</v>
          </cell>
        </row>
        <row r="3810">
          <cell r="B3810" t="str">
            <v>3700639</v>
          </cell>
          <cell r="C3810" t="str">
            <v>DUNE1 R INOX 50 V 1,5K SLIM PL</v>
          </cell>
          <cell r="D3810" t="str">
            <v>DUNE1 R INOX 50 V 1,5K SLIM PL</v>
          </cell>
          <cell r="E3810" t="str">
            <v>DUNE1 R INOX 50 V 1,5K SLIM PL</v>
          </cell>
          <cell r="F3810">
            <v>48.594133916666671</v>
          </cell>
          <cell r="G3810">
            <v>83.3</v>
          </cell>
          <cell r="H3810">
            <v>67.233048068181816</v>
          </cell>
          <cell r="I3810">
            <v>48.41889435294118</v>
          </cell>
          <cell r="J3810">
            <v>53.733636329113921</v>
          </cell>
          <cell r="K3810">
            <v>5831.2960700000003</v>
          </cell>
          <cell r="L3810">
            <v>5831</v>
          </cell>
          <cell r="M3810">
            <v>5916.5082300000004</v>
          </cell>
          <cell r="N3810">
            <v>4029.8199999999747</v>
          </cell>
          <cell r="O3810">
            <v>12290</v>
          </cell>
        </row>
        <row r="3811">
          <cell r="B3811" t="str">
            <v>3700640</v>
          </cell>
          <cell r="C3811" t="str">
            <v>DUNE1 R INOX 80 V 1,5K SLIM PL</v>
          </cell>
          <cell r="D3811" t="str">
            <v>DUNE1 R INOX 80 V 1,5K SLIM PL</v>
          </cell>
          <cell r="E3811" t="str">
            <v>DUNE1 R INOX 80 V 1,5K SLIM PL</v>
          </cell>
          <cell r="F3811">
            <v>57.157639833333334</v>
          </cell>
          <cell r="G3811">
            <v>97.98</v>
          </cell>
          <cell r="H3811">
            <v>77.367957272727281</v>
          </cell>
          <cell r="I3811">
            <v>55.153152470588239</v>
          </cell>
          <cell r="J3811">
            <v>61.734057974683537</v>
          </cell>
          <cell r="K3811">
            <v>6858.9167800000005</v>
          </cell>
          <cell r="L3811">
            <v>6858.6</v>
          </cell>
          <cell r="M3811">
            <v>6808.3802400000004</v>
          </cell>
          <cell r="N3811">
            <v>4700.1999999999753</v>
          </cell>
          <cell r="O3811">
            <v>14490</v>
          </cell>
        </row>
        <row r="3812">
          <cell r="B3812" t="str">
            <v>3700641</v>
          </cell>
          <cell r="C3812" t="str">
            <v>REWH-3015 ENAMEL</v>
          </cell>
          <cell r="D3812" t="str">
            <v>REWH-3015 ENAMEL</v>
          </cell>
          <cell r="E3812" t="str">
            <v>REWH-3015 ENAMEL</v>
          </cell>
          <cell r="F3812">
            <v>25.384721916666663</v>
          </cell>
          <cell r="G3812">
            <v>43.52</v>
          </cell>
          <cell r="H3812">
            <v>32.006080113636365</v>
          </cell>
          <cell r="I3812">
            <v>25.968510823529407</v>
          </cell>
          <cell r="J3812">
            <v>31.283059620253162</v>
          </cell>
          <cell r="K3812">
            <v>3046.1666299999997</v>
          </cell>
          <cell r="L3812">
            <v>3046.4</v>
          </cell>
          <cell r="M3812">
            <v>2816.53505</v>
          </cell>
          <cell r="N3812">
            <v>0</v>
          </cell>
          <cell r="O3812">
            <v>0</v>
          </cell>
        </row>
        <row r="3813">
          <cell r="B3813" t="str">
            <v>3700642</v>
          </cell>
          <cell r="C3813" t="str">
            <v>REWH-5015 ENAMEL</v>
          </cell>
          <cell r="D3813" t="str">
            <v>REWH-5015 ENAMEL</v>
          </cell>
          <cell r="E3813" t="str">
            <v>REWH-5015 ENAMEL</v>
          </cell>
          <cell r="F3813">
            <v>28.042850666666666</v>
          </cell>
          <cell r="G3813">
            <v>48.07</v>
          </cell>
          <cell r="H3813">
            <v>36.082857840909092</v>
          </cell>
          <cell r="I3813">
            <v>28.246925764705885</v>
          </cell>
          <cell r="J3813">
            <v>33.974500506329115</v>
          </cell>
          <cell r="K3813">
            <v>3365.1420800000001</v>
          </cell>
          <cell r="L3813">
            <v>3364.9</v>
          </cell>
          <cell r="M3813">
            <v>3175.2914900000001</v>
          </cell>
          <cell r="N3813">
            <v>0</v>
          </cell>
          <cell r="O3813">
            <v>0</v>
          </cell>
        </row>
        <row r="3814">
          <cell r="B3814" t="str">
            <v>3700643</v>
          </cell>
          <cell r="C3814" t="str">
            <v>REWH-8015 ENAMEL</v>
          </cell>
          <cell r="D3814" t="str">
            <v>REWH-8015 ENAMEL</v>
          </cell>
          <cell r="E3814" t="str">
            <v>REWH-8015 ENAMEL</v>
          </cell>
          <cell r="F3814">
            <v>31.955449416666667</v>
          </cell>
          <cell r="G3814">
            <v>54.78</v>
          </cell>
          <cell r="H3814">
            <v>40.839594318181817</v>
          </cell>
          <cell r="I3814">
            <v>31.32874494117647</v>
          </cell>
          <cell r="J3814">
            <v>37.532150632911389</v>
          </cell>
          <cell r="K3814">
            <v>3834.6539299999999</v>
          </cell>
          <cell r="L3814">
            <v>3834.6</v>
          </cell>
          <cell r="M3814">
            <v>3593.8842999999997</v>
          </cell>
          <cell r="N3814">
            <v>0</v>
          </cell>
          <cell r="O3814">
            <v>0</v>
          </cell>
        </row>
        <row r="3815">
          <cell r="B3815" t="str">
            <v>3700644</v>
          </cell>
          <cell r="C3815" t="str">
            <v>REWH-10015 ENAMEL</v>
          </cell>
          <cell r="D3815" t="str">
            <v>REWH-10015 ENAMEL</v>
          </cell>
          <cell r="E3815" t="str">
            <v>REWH-10015 ENAMEL</v>
          </cell>
          <cell r="F3815">
            <v>34.950236499999995</v>
          </cell>
          <cell r="G3815">
            <v>59.91</v>
          </cell>
          <cell r="H3815">
            <v>44.651140454545448</v>
          </cell>
          <cell r="I3815">
            <v>33.674856470588232</v>
          </cell>
          <cell r="J3815">
            <v>40.155758101265825</v>
          </cell>
          <cell r="K3815">
            <v>4194.0283799999997</v>
          </cell>
          <cell r="L3815">
            <v>4193.7</v>
          </cell>
          <cell r="M3815">
            <v>3929.3003599999997</v>
          </cell>
          <cell r="N3815">
            <v>0</v>
          </cell>
          <cell r="O3815">
            <v>0</v>
          </cell>
        </row>
        <row r="3816">
          <cell r="B3816" t="str">
            <v>3700645</v>
          </cell>
          <cell r="C3816" t="str">
            <v>BLU1 R 30 V 1,5K PL SLIM</v>
          </cell>
          <cell r="D3816" t="str">
            <v>BLU1 R 30 V 1,5K PL SLIM</v>
          </cell>
          <cell r="E3816" t="str">
            <v>BLU1 R 30 V 1,5K PL SLIM</v>
          </cell>
          <cell r="F3816">
            <v>25.914244333333333</v>
          </cell>
          <cell r="G3816">
            <v>44.42</v>
          </cell>
          <cell r="H3816">
            <v>27.312779545454546</v>
          </cell>
          <cell r="I3816">
            <v>26.543471294117648</v>
          </cell>
          <cell r="J3816">
            <v>31.27641683544304</v>
          </cell>
          <cell r="K3816">
            <v>3109.7093199999999</v>
          </cell>
          <cell r="L3816">
            <v>3109.4</v>
          </cell>
          <cell r="M3816">
            <v>2403.5246000000002</v>
          </cell>
          <cell r="N3816">
            <v>2256.1999999999498</v>
          </cell>
          <cell r="O3816">
            <v>8290</v>
          </cell>
        </row>
        <row r="3817">
          <cell r="B3817" t="str">
            <v>3700648</v>
          </cell>
          <cell r="C3817" t="str">
            <v>PRO1 R INOX ABS 30 V SLIM 2K</v>
          </cell>
          <cell r="D3817" t="str">
            <v>PRO1 R INOX ABS 30 V SLIM 2K</v>
          </cell>
          <cell r="E3817" t="str">
            <v>PRO1 R INOX ABS 30 V SLIM 2K</v>
          </cell>
          <cell r="F3817">
            <v>48.434357833333337</v>
          </cell>
          <cell r="G3817">
            <v>73.349999999999994</v>
          </cell>
          <cell r="H3817">
            <v>59.747590113636356</v>
          </cell>
          <cell r="I3817">
            <v>43.725365176470589</v>
          </cell>
          <cell r="J3817">
            <v>0</v>
          </cell>
          <cell r="K3817">
            <v>5812.1229400000002</v>
          </cell>
          <cell r="L3817">
            <v>5134.5</v>
          </cell>
          <cell r="M3817">
            <v>5257.7879299999995</v>
          </cell>
          <cell r="N3817">
            <v>3631.269999999975</v>
          </cell>
          <cell r="O3817">
            <v>14990</v>
          </cell>
        </row>
        <row r="3818">
          <cell r="B3818" t="str">
            <v>3700649</v>
          </cell>
          <cell r="C3818" t="str">
            <v>PRO1 R INOX ABS 50 V SLIM 2K</v>
          </cell>
          <cell r="D3818" t="str">
            <v>PRO1 R INOX ABS 50 V SLIM 2K</v>
          </cell>
          <cell r="E3818" t="str">
            <v>PRO1 R INOX ABS 50 V SLIM 2K</v>
          </cell>
          <cell r="F3818">
            <v>53.602791750000002</v>
          </cell>
          <cell r="G3818">
            <v>83.16</v>
          </cell>
          <cell r="H3818">
            <v>68.04717215909092</v>
          </cell>
          <cell r="I3818">
            <v>48.39681247058823</v>
          </cell>
          <cell r="J3818">
            <v>0</v>
          </cell>
          <cell r="K3818">
            <v>6432.3350099999998</v>
          </cell>
          <cell r="L3818">
            <v>5821.2</v>
          </cell>
          <cell r="M3818">
            <v>5988.1511500000006</v>
          </cell>
          <cell r="N3818">
            <v>4036.24999999995</v>
          </cell>
          <cell r="O3818">
            <v>16790</v>
          </cell>
        </row>
        <row r="3819">
          <cell r="B3819" t="str">
            <v>3700650</v>
          </cell>
          <cell r="C3819" t="str">
            <v>PRO1 R INOX ABS 65 V SLIM 2K</v>
          </cell>
          <cell r="D3819" t="str">
            <v>PRO1 R INOX ABS 65 V SLIM 2K</v>
          </cell>
          <cell r="E3819" t="str">
            <v>PRO1 R INOX ABS 65 V SLIM 2K</v>
          </cell>
          <cell r="F3819">
            <v>57.816892250000002</v>
          </cell>
          <cell r="G3819">
            <v>92.83</v>
          </cell>
          <cell r="H3819">
            <v>73.299729090909082</v>
          </cell>
          <cell r="I3819">
            <v>51.489316235294119</v>
          </cell>
          <cell r="J3819">
            <v>0</v>
          </cell>
          <cell r="K3819">
            <v>6938.0270700000001</v>
          </cell>
          <cell r="L3819">
            <v>6498.0999999999995</v>
          </cell>
          <cell r="M3819">
            <v>6450.3761599999998</v>
          </cell>
          <cell r="N3819">
            <v>4314.4099999999498</v>
          </cell>
          <cell r="O3819">
            <v>18290</v>
          </cell>
        </row>
        <row r="3820">
          <cell r="B3820" t="str">
            <v>3700651</v>
          </cell>
          <cell r="C3820" t="str">
            <v>PRO1 R INOX ABS 80 V SLIM 2K</v>
          </cell>
          <cell r="D3820" t="str">
            <v>PRO1 R INOX ABS 80 V SLIM 2K</v>
          </cell>
          <cell r="E3820" t="str">
            <v>PRO1 R INOX ABS 80 V SLIM 2K</v>
          </cell>
          <cell r="F3820">
            <v>62.156500916666673</v>
          </cell>
          <cell r="G3820">
            <v>97.94</v>
          </cell>
          <cell r="H3820">
            <v>78.321174772727275</v>
          </cell>
          <cell r="I3820">
            <v>55.151355882352938</v>
          </cell>
          <cell r="J3820">
            <v>0</v>
          </cell>
          <cell r="K3820">
            <v>7458.7801100000006</v>
          </cell>
          <cell r="L3820">
            <v>6855.8</v>
          </cell>
          <cell r="M3820">
            <v>6892.2633800000003</v>
          </cell>
          <cell r="N3820">
            <v>4706.5399999999499</v>
          </cell>
          <cell r="O3820">
            <v>19590</v>
          </cell>
        </row>
        <row r="3821">
          <cell r="B3821" t="str">
            <v>3700652</v>
          </cell>
          <cell r="C3821" t="str">
            <v>ARI FLAT PW 100 V</v>
          </cell>
          <cell r="D3821" t="str">
            <v>ARI FLAT PW 100 V</v>
          </cell>
          <cell r="E3821" t="str">
            <v>ARI FLAT PW 100 V</v>
          </cell>
          <cell r="F3821">
            <v>55.340166666666661</v>
          </cell>
          <cell r="G3821">
            <v>94.87</v>
          </cell>
          <cell r="H3821">
            <v>75.463863636363627</v>
          </cell>
          <cell r="I3821">
            <v>72.547435764705881</v>
          </cell>
          <cell r="J3821">
            <v>0</v>
          </cell>
          <cell r="K3821">
            <v>6640.82</v>
          </cell>
          <cell r="L3821">
            <v>6640.9000000000005</v>
          </cell>
          <cell r="M3821">
            <v>6640.82</v>
          </cell>
          <cell r="N3821">
            <v>6065.49719</v>
          </cell>
          <cell r="O3821">
            <v>16030</v>
          </cell>
        </row>
        <row r="3822">
          <cell r="B3822" t="str">
            <v>3700657</v>
          </cell>
          <cell r="C3822" t="str">
            <v>BLU1 R ABS 40 V SLIM OPTIMA 1,5</v>
          </cell>
          <cell r="D3822" t="str">
            <v>BLU1 R ABS 40 V SLIM OPTIMA 1,5</v>
          </cell>
          <cell r="E3822" t="str">
            <v>BLU1 R ABS 40 V SLIM OPTIMA 1,5</v>
          </cell>
          <cell r="F3822">
            <v>30.109607999999998</v>
          </cell>
          <cell r="G3822">
            <v>48.36</v>
          </cell>
          <cell r="H3822">
            <v>35.15682443181818</v>
          </cell>
          <cell r="I3822">
            <v>28.326479411764709</v>
          </cell>
          <cell r="J3822">
            <v>0</v>
          </cell>
          <cell r="K3822">
            <v>3613.1529599999999</v>
          </cell>
          <cell r="L3822">
            <v>3385.2</v>
          </cell>
          <cell r="M3822">
            <v>3093.8005499999999</v>
          </cell>
          <cell r="N3822">
            <v>2438.3440599999999</v>
          </cell>
          <cell r="O3822">
            <v>0</v>
          </cell>
        </row>
        <row r="3823">
          <cell r="B3823" t="str">
            <v>3700658</v>
          </cell>
          <cell r="C3823" t="str">
            <v>WH-ER051MNAN/W</v>
          </cell>
          <cell r="D3823" t="str">
            <v>WH-ER051MNAN/W</v>
          </cell>
          <cell r="E3823" t="str">
            <v>WH-ER051MNAN/W</v>
          </cell>
          <cell r="F3823">
            <v>30.09506425</v>
          </cell>
          <cell r="G3823">
            <v>48.34</v>
          </cell>
          <cell r="H3823">
            <v>36.312936818181818</v>
          </cell>
          <cell r="I3823">
            <v>28.311344000000002</v>
          </cell>
          <cell r="J3823">
            <v>0</v>
          </cell>
          <cell r="K3823">
            <v>3611.40771</v>
          </cell>
          <cell r="L3823">
            <v>3383.8</v>
          </cell>
          <cell r="M3823">
            <v>3195.5384399999998</v>
          </cell>
          <cell r="N3823">
            <v>2542.4699999999998</v>
          </cell>
          <cell r="O3823">
            <v>6030</v>
          </cell>
        </row>
        <row r="3824">
          <cell r="B3824" t="str">
            <v>3700659</v>
          </cell>
          <cell r="C3824" t="str">
            <v>WH-ER081MNAN/W</v>
          </cell>
          <cell r="D3824" t="str">
            <v>WH-ER081MNAN/W</v>
          </cell>
          <cell r="E3824" t="str">
            <v>WH-ER081MNAN/W</v>
          </cell>
          <cell r="F3824">
            <v>33.690613416666665</v>
          </cell>
          <cell r="G3824">
            <v>55.05</v>
          </cell>
          <cell r="H3824">
            <v>41.069673295454542</v>
          </cell>
          <cell r="I3824">
            <v>31.393163176470587</v>
          </cell>
          <cell r="J3824">
            <v>0</v>
          </cell>
          <cell r="K3824">
            <v>4042.8736099999996</v>
          </cell>
          <cell r="L3824">
            <v>3853.5</v>
          </cell>
          <cell r="M3824">
            <v>3614.1312499999999</v>
          </cell>
          <cell r="N3824">
            <v>2824.51999999995</v>
          </cell>
          <cell r="O3824">
            <v>7270</v>
          </cell>
        </row>
        <row r="3825">
          <cell r="B3825" t="str">
            <v>3700660</v>
          </cell>
          <cell r="C3825" t="str">
            <v>WH-ER101MNAN/W</v>
          </cell>
          <cell r="D3825" t="str">
            <v>WH-ER101MNAN/W</v>
          </cell>
          <cell r="E3825" t="str">
            <v>WH-ER101MNAN/W</v>
          </cell>
          <cell r="F3825">
            <v>35.108483</v>
          </cell>
          <cell r="G3825">
            <v>60.19</v>
          </cell>
          <cell r="H3825">
            <v>44.881219431818181</v>
          </cell>
          <cell r="I3825">
            <v>33.739274705882352</v>
          </cell>
          <cell r="J3825">
            <v>0</v>
          </cell>
          <cell r="K3825">
            <v>4213.0179600000001</v>
          </cell>
          <cell r="L3825">
            <v>4213.3</v>
          </cell>
          <cell r="M3825">
            <v>3949.5473099999999</v>
          </cell>
          <cell r="N3825">
            <v>3078.7399999999498</v>
          </cell>
          <cell r="O3825">
            <v>0</v>
          </cell>
        </row>
        <row r="3826">
          <cell r="B3826" t="str">
            <v>3700661</v>
          </cell>
          <cell r="C3826" t="str">
            <v>BLU1 R ABS 30 V 1,5K PL SLIM</v>
          </cell>
          <cell r="D3826" t="str">
            <v>BLU1 R ABS 30 V 1,5K PL SLIM</v>
          </cell>
          <cell r="E3826" t="str">
            <v>BLU1 R ABS 30 V 1,5K PL SLIM</v>
          </cell>
          <cell r="F3826">
            <v>26.550576249999999</v>
          </cell>
          <cell r="G3826">
            <v>45.52</v>
          </cell>
          <cell r="H3826">
            <v>33.408906363636362</v>
          </cell>
          <cell r="I3826">
            <v>27.125939647058825</v>
          </cell>
          <cell r="J3826" t="str">
            <v>-</v>
          </cell>
          <cell r="K3826">
            <v>3186.0691499999998</v>
          </cell>
          <cell r="L3826">
            <v>3186.4</v>
          </cell>
          <cell r="M3826">
            <v>2939.9837599999996</v>
          </cell>
          <cell r="N3826">
            <v>2398.6999999999498</v>
          </cell>
          <cell r="O3826">
            <v>9890</v>
          </cell>
        </row>
        <row r="3827">
          <cell r="B3827" t="str">
            <v>3700662</v>
          </cell>
          <cell r="C3827" t="str">
            <v>BLU1 R ABS 50 V 1,8K PL</v>
          </cell>
          <cell r="D3827" t="str">
            <v>BLU1 R ABS 50 V 1,8K PL</v>
          </cell>
          <cell r="E3827" t="str">
            <v>BLU1 R ABS 50 V 1,8K PL</v>
          </cell>
          <cell r="F3827">
            <v>29.201839666666665</v>
          </cell>
          <cell r="G3827">
            <v>50.06</v>
          </cell>
          <cell r="H3827">
            <v>37.34040659090909</v>
          </cell>
          <cell r="I3827">
            <v>29.086552941176471</v>
          </cell>
          <cell r="J3827" t="str">
            <v>-</v>
          </cell>
          <cell r="K3827">
            <v>3504.2207599999997</v>
          </cell>
          <cell r="L3827">
            <v>3504.2000000000003</v>
          </cell>
          <cell r="M3827">
            <v>3285.9557799999998</v>
          </cell>
          <cell r="N3827">
            <v>2542.4699999999998</v>
          </cell>
          <cell r="O3827">
            <v>10790</v>
          </cell>
        </row>
        <row r="3828">
          <cell r="B3828" t="str">
            <v>3700663</v>
          </cell>
          <cell r="C3828" t="str">
            <v>BLU1 R ABS 80 V 1,8K PL</v>
          </cell>
          <cell r="D3828" t="str">
            <v>BLU1 R ABS 80 V 1,8K PL</v>
          </cell>
          <cell r="E3828" t="str">
            <v>BLU1 R ABS 80 V 1,8K PL</v>
          </cell>
          <cell r="F3828">
            <v>33.129846583333332</v>
          </cell>
          <cell r="G3828">
            <v>56.79</v>
          </cell>
          <cell r="H3828">
            <v>42.082242840909096</v>
          </cell>
          <cell r="I3828">
            <v>32.155703058823526</v>
          </cell>
          <cell r="J3828" t="str">
            <v>-</v>
          </cell>
          <cell r="K3828">
            <v>3975.5815899999998</v>
          </cell>
          <cell r="L3828">
            <v>3975.2999999999997</v>
          </cell>
          <cell r="M3828">
            <v>3703.2373700000003</v>
          </cell>
          <cell r="N3828">
            <v>2824.51999999995</v>
          </cell>
          <cell r="O3828">
            <v>14190</v>
          </cell>
        </row>
        <row r="3829">
          <cell r="B3829" t="str">
            <v>3700664</v>
          </cell>
          <cell r="C3829" t="str">
            <v>BLU1 R ABS 100 V 1,8K PL</v>
          </cell>
          <cell r="D3829" t="str">
            <v>BLU1 R ABS 100 V 1,8K PL</v>
          </cell>
          <cell r="E3829" t="str">
            <v>BLU1 R ABS 100 V 1,8K PL</v>
          </cell>
          <cell r="F3829">
            <v>38.389221416666672</v>
          </cell>
          <cell r="G3829">
            <v>62.72</v>
          </cell>
          <cell r="H3829">
            <v>46.394565</v>
          </cell>
          <cell r="I3829">
            <v>34.849672470588239</v>
          </cell>
          <cell r="J3829" t="str">
            <v>-</v>
          </cell>
          <cell r="K3829">
            <v>4606.7065700000003</v>
          </cell>
          <cell r="L3829">
            <v>4390.3999999999996</v>
          </cell>
          <cell r="M3829">
            <v>4082.72172</v>
          </cell>
          <cell r="N3829">
            <v>3078.7399999999498</v>
          </cell>
          <cell r="O3829">
            <v>15490</v>
          </cell>
        </row>
        <row r="3830">
          <cell r="B3830" t="str">
            <v>3704002</v>
          </cell>
          <cell r="C3830" t="str">
            <v>ABS VLS PW 30 водонагреватель</v>
          </cell>
          <cell r="D3830" t="str">
            <v>ABS VLS PW 30 водонагреватель</v>
          </cell>
          <cell r="E3830" t="str">
            <v>ABS VLS PW 30</v>
          </cell>
          <cell r="F3830">
            <v>34.296333333333337</v>
          </cell>
          <cell r="G3830">
            <v>58.79</v>
          </cell>
          <cell r="H3830">
            <v>46.767727272727278</v>
          </cell>
          <cell r="I3830">
            <v>48.418352941176472</v>
          </cell>
          <cell r="J3830">
            <v>52.095696202531649</v>
          </cell>
          <cell r="K3830">
            <v>4115.5600000000004</v>
          </cell>
          <cell r="L3830">
            <v>4115.3</v>
          </cell>
          <cell r="M3830">
            <v>4115.5600000000004</v>
          </cell>
          <cell r="N3830">
            <v>0</v>
          </cell>
          <cell r="O3830">
            <v>0</v>
          </cell>
        </row>
        <row r="3831">
          <cell r="B3831" t="str">
            <v>3704018</v>
          </cell>
          <cell r="C3831" t="str">
            <v>NTS 30 (SIM)</v>
          </cell>
          <cell r="D3831" t="str">
            <v>NTS 30 (SIM)</v>
          </cell>
          <cell r="E3831" t="str">
            <v>NTS 30 (SIM)</v>
          </cell>
          <cell r="F3831">
            <v>13.402666666666667</v>
          </cell>
          <cell r="G3831">
            <v>22.98</v>
          </cell>
          <cell r="H3831">
            <v>18.276363636363637</v>
          </cell>
          <cell r="I3831">
            <v>18.92141176470588</v>
          </cell>
          <cell r="J3831">
            <v>0</v>
          </cell>
          <cell r="K3831">
            <v>1608.32</v>
          </cell>
          <cell r="L3831">
            <v>1608.6000000000001</v>
          </cell>
          <cell r="M3831">
            <v>1608.32</v>
          </cell>
          <cell r="N3831">
            <v>0</v>
          </cell>
          <cell r="O3831">
            <v>0</v>
          </cell>
        </row>
        <row r="3832">
          <cell r="B3832" t="str">
            <v>3704025</v>
          </cell>
          <cell r="C3832" t="str">
            <v>NTS 30V SLIM (SIM)</v>
          </cell>
          <cell r="D3832" t="str">
            <v>NTS 30V SLIM (SIM)</v>
          </cell>
          <cell r="E3832" t="str">
            <v>NTS 30V SLIM (SIM)</v>
          </cell>
          <cell r="F3832">
            <v>19.573098916666666</v>
          </cell>
          <cell r="G3832">
            <v>30.93</v>
          </cell>
          <cell r="H3832">
            <v>18.771926704545454</v>
          </cell>
          <cell r="I3832">
            <v>18.243185294117648</v>
          </cell>
          <cell r="J3832">
            <v>0</v>
          </cell>
          <cell r="K3832">
            <v>2348.77187</v>
          </cell>
          <cell r="L3832">
            <v>2165.1</v>
          </cell>
          <cell r="M3832">
            <v>1651.9295500000001</v>
          </cell>
          <cell r="N3832">
            <v>0</v>
          </cell>
          <cell r="O3832">
            <v>0</v>
          </cell>
        </row>
        <row r="3833">
          <cell r="B3833" t="str">
            <v>3704027</v>
          </cell>
          <cell r="C3833" t="str">
            <v>PS 30V</v>
          </cell>
          <cell r="D3833" t="str">
            <v>PS 30V</v>
          </cell>
          <cell r="E3833" t="str">
            <v>PS 30V</v>
          </cell>
          <cell r="F3833">
            <v>16.927612833333335</v>
          </cell>
          <cell r="G3833">
            <v>29.02</v>
          </cell>
          <cell r="H3833">
            <v>23.083108409090912</v>
          </cell>
          <cell r="I3833">
            <v>23.897806352941178</v>
          </cell>
          <cell r="J3833">
            <v>0</v>
          </cell>
          <cell r="K3833">
            <v>2031.3135400000001</v>
          </cell>
          <cell r="L3833">
            <v>2031.3999999999999</v>
          </cell>
          <cell r="M3833">
            <v>2031.3135400000001</v>
          </cell>
          <cell r="N3833">
            <v>0</v>
          </cell>
          <cell r="O3833">
            <v>0</v>
          </cell>
        </row>
        <row r="3834">
          <cell r="B3834" t="str">
            <v>3704028</v>
          </cell>
          <cell r="C3834" t="str">
            <v>ABS PRO R 30 V SLIM водонагреватель</v>
          </cell>
          <cell r="D3834" t="str">
            <v>ABS PRO R 30 V SLIM водонагреватель</v>
          </cell>
          <cell r="E3834" t="str">
            <v>ABS PRO R 30 V SLIM</v>
          </cell>
          <cell r="F3834">
            <v>21.225670833333332</v>
          </cell>
          <cell r="G3834">
            <v>36.39</v>
          </cell>
          <cell r="H3834">
            <v>28.944096590909091</v>
          </cell>
          <cell r="I3834">
            <v>29.965652941176472</v>
          </cell>
          <cell r="J3834">
            <v>32.2415253164557</v>
          </cell>
          <cell r="K3834">
            <v>2547.0805</v>
          </cell>
          <cell r="L3834">
            <v>2547.3000000000002</v>
          </cell>
          <cell r="M3834">
            <v>2547.0805</v>
          </cell>
          <cell r="N3834">
            <v>0</v>
          </cell>
          <cell r="O3834">
            <v>0</v>
          </cell>
        </row>
        <row r="3835">
          <cell r="B3835" t="str">
            <v>3704029</v>
          </cell>
          <cell r="C3835" t="str">
            <v>NTS 30V SLIM (SU)</v>
          </cell>
          <cell r="D3835" t="str">
            <v>NTS 30V SLIM (SU)</v>
          </cell>
          <cell r="E3835" t="str">
            <v>NTS 30V SLIM (SU)</v>
          </cell>
          <cell r="F3835">
            <v>11.484386333333335</v>
          </cell>
          <cell r="G3835">
            <v>19.690000000000001</v>
          </cell>
          <cell r="H3835">
            <v>15.66052681818182</v>
          </cell>
          <cell r="I3835">
            <v>16.213251294117651</v>
          </cell>
          <cell r="J3835">
            <v>0</v>
          </cell>
          <cell r="K3835">
            <v>1378.1263600000002</v>
          </cell>
          <cell r="L3835">
            <v>1378.3000000000002</v>
          </cell>
          <cell r="M3835">
            <v>1378.1263600000002</v>
          </cell>
          <cell r="N3835">
            <v>0</v>
          </cell>
          <cell r="O3835">
            <v>0</v>
          </cell>
        </row>
        <row r="3836">
          <cell r="B3836" t="str">
            <v>3704030</v>
          </cell>
          <cell r="C3836" t="str">
            <v>ABS BLU ECO 30 V SLIM</v>
          </cell>
          <cell r="D3836" t="str">
            <v>ABS BLU ECO 30 V SLIM</v>
          </cell>
          <cell r="E3836" t="str">
            <v>ABS BLU ECO 30 V SLIM</v>
          </cell>
          <cell r="F3836">
            <v>13.828083333333332</v>
          </cell>
          <cell r="G3836">
            <v>23.71</v>
          </cell>
          <cell r="H3836">
            <v>18.856477272727272</v>
          </cell>
          <cell r="I3836">
            <v>19.521999999999998</v>
          </cell>
          <cell r="J3836">
            <v>0</v>
          </cell>
          <cell r="K3836">
            <v>1659.37</v>
          </cell>
          <cell r="L3836">
            <v>1659.7</v>
          </cell>
          <cell r="M3836">
            <v>1659.37</v>
          </cell>
          <cell r="N3836">
            <v>0</v>
          </cell>
          <cell r="O3836">
            <v>0</v>
          </cell>
        </row>
        <row r="3837">
          <cell r="B3837" t="str">
            <v>3704031</v>
          </cell>
          <cell r="C3837" t="str">
            <v>NTS 30V SLIM (FA)</v>
          </cell>
          <cell r="D3837" t="str">
            <v>NTS 30V SLIM (FA)</v>
          </cell>
          <cell r="E3837" t="str">
            <v>NTS 30V SLIM (FA)</v>
          </cell>
          <cell r="F3837">
            <v>12.247219333333334</v>
          </cell>
          <cell r="G3837">
            <v>21</v>
          </cell>
          <cell r="H3837">
            <v>16.700753636363636</v>
          </cell>
          <cell r="I3837">
            <v>17.290192000000001</v>
          </cell>
          <cell r="J3837">
            <v>0</v>
          </cell>
          <cell r="K3837">
            <v>1469.66632</v>
          </cell>
          <cell r="L3837">
            <v>1470</v>
          </cell>
          <cell r="M3837">
            <v>1469.66632</v>
          </cell>
          <cell r="N3837">
            <v>0</v>
          </cell>
          <cell r="O3837">
            <v>0</v>
          </cell>
        </row>
        <row r="3838">
          <cell r="B3838" t="str">
            <v>3704032</v>
          </cell>
          <cell r="C3838" t="str">
            <v>ABS BLU R 30 V SLIM водонагреватель</v>
          </cell>
          <cell r="D3838" t="str">
            <v>ABS BLU R 30 V SLIM водонагреватель</v>
          </cell>
          <cell r="E3838" t="str">
            <v>ABS BLU R 30 V SLIM</v>
          </cell>
          <cell r="F3838">
            <v>20.893250000000002</v>
          </cell>
          <cell r="G3838">
            <v>35.82</v>
          </cell>
          <cell r="H3838">
            <v>28.490795454545456</v>
          </cell>
          <cell r="I3838">
            <v>29.496352941176472</v>
          </cell>
          <cell r="J3838">
            <v>32.269107721518985</v>
          </cell>
          <cell r="K3838">
            <v>2507.19</v>
          </cell>
          <cell r="L3838">
            <v>2507.4</v>
          </cell>
          <cell r="M3838">
            <v>2507.19</v>
          </cell>
          <cell r="N3838">
            <v>0</v>
          </cell>
          <cell r="O3838">
            <v>0</v>
          </cell>
        </row>
        <row r="3839">
          <cell r="B3839" t="str">
            <v>3704035</v>
          </cell>
          <cell r="C3839" t="str">
            <v>NTS 30V SLIM (RE)</v>
          </cell>
          <cell r="D3839" t="str">
            <v>NTS 30V SLIM (RE)</v>
          </cell>
          <cell r="E3839" t="str">
            <v>NTS 30V SLIM (RE)</v>
          </cell>
          <cell r="F3839">
            <v>12.049791666666666</v>
          </cell>
          <cell r="G3839">
            <v>20.66</v>
          </cell>
          <cell r="H3839">
            <v>16.431534090909089</v>
          </cell>
          <cell r="I3839">
            <v>17.011470588235294</v>
          </cell>
          <cell r="J3839">
            <v>0</v>
          </cell>
          <cell r="K3839">
            <v>1445.9749999999999</v>
          </cell>
          <cell r="L3839">
            <v>1446.2</v>
          </cell>
          <cell r="M3839">
            <v>1445.9749999999999</v>
          </cell>
          <cell r="N3839">
            <v>0</v>
          </cell>
          <cell r="O3839">
            <v>0</v>
          </cell>
        </row>
        <row r="3840">
          <cell r="B3840" t="str">
            <v>3704036</v>
          </cell>
          <cell r="C3840" t="str">
            <v>ABS PLT R 30 V SLIM</v>
          </cell>
          <cell r="D3840" t="str">
            <v>ABS PLT R 30 V SLIM</v>
          </cell>
          <cell r="E3840" t="str">
            <v>ABS PLT R 30 V SLIM</v>
          </cell>
          <cell r="F3840">
            <v>19.755833333333332</v>
          </cell>
          <cell r="G3840">
            <v>33.869999999999997</v>
          </cell>
          <cell r="H3840">
            <v>26.939772727272725</v>
          </cell>
          <cell r="I3840">
            <v>27.890588235294114</v>
          </cell>
          <cell r="J3840">
            <v>0</v>
          </cell>
          <cell r="K3840">
            <v>2370.6999999999998</v>
          </cell>
          <cell r="L3840">
            <v>2370.8999999999996</v>
          </cell>
          <cell r="M3840">
            <v>2370.6999999999998</v>
          </cell>
          <cell r="N3840">
            <v>0</v>
          </cell>
          <cell r="O3840">
            <v>0</v>
          </cell>
        </row>
        <row r="3841">
          <cell r="B3841" t="str">
            <v>3704038</v>
          </cell>
          <cell r="C3841" t="str">
            <v>ABS VLS QH 30 Водонагреватель</v>
          </cell>
          <cell r="D3841" t="str">
            <v>ABS VLS QH 30 водонагреватель</v>
          </cell>
          <cell r="E3841" t="str">
            <v>ABS VLS QH 30</v>
          </cell>
          <cell r="F3841">
            <v>45.722893916666663</v>
          </cell>
          <cell r="G3841">
            <v>78.38</v>
          </cell>
          <cell r="H3841">
            <v>62.349400795454542</v>
          </cell>
          <cell r="I3841">
            <v>64.549967882352945</v>
          </cell>
          <cell r="J3841">
            <v>69.452497088607586</v>
          </cell>
          <cell r="K3841">
            <v>5486.7472699999998</v>
          </cell>
          <cell r="L3841">
            <v>5486.5999999999995</v>
          </cell>
          <cell r="M3841">
            <v>5486.7472699999998</v>
          </cell>
          <cell r="N3841">
            <v>0</v>
          </cell>
          <cell r="O3841">
            <v>0</v>
          </cell>
        </row>
        <row r="3842">
          <cell r="B3842" t="str">
            <v>3704039</v>
          </cell>
          <cell r="C3842" t="str">
            <v>NTS 30V 1,5K (FA) Slim Водонагреватель</v>
          </cell>
          <cell r="D3842" t="str">
            <v>NTS 30V 1,5K (FA) Slim водонагреватель</v>
          </cell>
          <cell r="E3842" t="str">
            <v>NTS 30V 1,5K (FA) Slim</v>
          </cell>
          <cell r="F3842">
            <v>19.711865083333336</v>
          </cell>
          <cell r="G3842">
            <v>33.79</v>
          </cell>
          <cell r="H3842">
            <v>26.879816022727276</v>
          </cell>
          <cell r="I3842">
            <v>27.828515411764709</v>
          </cell>
          <cell r="J3842">
            <v>29.942073544303799</v>
          </cell>
          <cell r="K3842">
            <v>2365.4238100000002</v>
          </cell>
          <cell r="L3842">
            <v>2365.2999999999997</v>
          </cell>
          <cell r="M3842">
            <v>2365.4238100000002</v>
          </cell>
          <cell r="N3842">
            <v>0</v>
          </cell>
          <cell r="O3842">
            <v>0</v>
          </cell>
        </row>
        <row r="3843">
          <cell r="B3843" t="str">
            <v>3704040</v>
          </cell>
          <cell r="C3843" t="str">
            <v>NTS 30V 1,5K (RE) Slim Водонагреватель</v>
          </cell>
          <cell r="D3843" t="str">
            <v>NTS 30V 1,5K (RE) Slim водонагреватель</v>
          </cell>
          <cell r="E3843" t="str">
            <v>NTS 30V 1,5K (RE) Slim</v>
          </cell>
          <cell r="F3843">
            <v>26.874872499999999</v>
          </cell>
          <cell r="G3843">
            <v>42.55</v>
          </cell>
          <cell r="H3843">
            <v>30.724936931818185</v>
          </cell>
          <cell r="I3843">
            <v>24.621874235294122</v>
          </cell>
          <cell r="J3843">
            <v>29.950098860759496</v>
          </cell>
          <cell r="K3843">
            <v>3224.9847</v>
          </cell>
          <cell r="L3843">
            <v>2978.5</v>
          </cell>
          <cell r="M3843">
            <v>2703.7944500000003</v>
          </cell>
          <cell r="N3843">
            <v>2165.25</v>
          </cell>
          <cell r="O3843">
            <v>7990</v>
          </cell>
        </row>
        <row r="3844">
          <cell r="B3844" t="str">
            <v>3704041</v>
          </cell>
          <cell r="C3844" t="str">
            <v>NTS 30V (SIM) Slim Водонагреватель</v>
          </cell>
          <cell r="D3844" t="str">
            <v>NTS 30V (SIM) Slim водонагреватель</v>
          </cell>
          <cell r="E3844" t="str">
            <v>NTS 30V (SIM) Slim</v>
          </cell>
          <cell r="F3844">
            <v>18.043725999999999</v>
          </cell>
          <cell r="G3844">
            <v>30.93</v>
          </cell>
          <cell r="H3844">
            <v>24.605080909090908</v>
          </cell>
          <cell r="I3844">
            <v>25.473495529411764</v>
          </cell>
          <cell r="J3844">
            <v>29.950276075949365</v>
          </cell>
          <cell r="K3844">
            <v>2165.24712</v>
          </cell>
          <cell r="L3844">
            <v>2165.1</v>
          </cell>
          <cell r="M3844">
            <v>2165.24712</v>
          </cell>
          <cell r="N3844">
            <v>0</v>
          </cell>
          <cell r="O3844">
            <v>-10</v>
          </cell>
        </row>
        <row r="3845">
          <cell r="B3845" t="str">
            <v>3704042</v>
          </cell>
          <cell r="C3845" t="str">
            <v>NTS 30V 1,5K (SU) Slim Водонагреватель</v>
          </cell>
          <cell r="D3845" t="str">
            <v>NTS 30V 1,5K (SU) Slim водонагреватель</v>
          </cell>
          <cell r="E3845" t="str">
            <v>NTS 30V 1,5K (SU) Slim</v>
          </cell>
          <cell r="F3845">
            <v>26.866493166666668</v>
          </cell>
          <cell r="G3845">
            <v>42.55</v>
          </cell>
          <cell r="H3845">
            <v>30.716440113636363</v>
          </cell>
          <cell r="I3845">
            <v>24.62302694117647</v>
          </cell>
          <cell r="J3845">
            <v>29.947880379746834</v>
          </cell>
          <cell r="K3845">
            <v>3223.9791800000003</v>
          </cell>
          <cell r="L3845">
            <v>2978.5</v>
          </cell>
          <cell r="M3845">
            <v>2703.04673</v>
          </cell>
          <cell r="N3845">
            <v>2165.25</v>
          </cell>
          <cell r="O3845">
            <v>7990</v>
          </cell>
        </row>
        <row r="3846">
          <cell r="B3846" t="str">
            <v>3704043</v>
          </cell>
          <cell r="C3846" t="str">
            <v>ABS PRO ECO INOX 30 V Slim</v>
          </cell>
          <cell r="D3846" t="str">
            <v>ABS PRO ECO INOX 30 V Slim</v>
          </cell>
          <cell r="E3846" t="str">
            <v>ABS PRO ECO INOX 30 V Slim</v>
          </cell>
          <cell r="F3846">
            <v>21.156791666666667</v>
          </cell>
          <cell r="G3846">
            <v>36.270000000000003</v>
          </cell>
          <cell r="H3846">
            <v>28.850170454545456</v>
          </cell>
          <cell r="I3846">
            <v>29.868411764705883</v>
          </cell>
          <cell r="J3846">
            <v>0</v>
          </cell>
          <cell r="K3846">
            <v>2538.8150000000001</v>
          </cell>
          <cell r="L3846">
            <v>2538.9</v>
          </cell>
          <cell r="M3846">
            <v>2538.8150000000001</v>
          </cell>
          <cell r="N3846">
            <v>0</v>
          </cell>
          <cell r="O3846">
            <v>0</v>
          </cell>
        </row>
        <row r="3847">
          <cell r="B3847" t="str">
            <v>3704044</v>
          </cell>
          <cell r="C3847" t="str">
            <v>ABS PRO R INOX 30 V SLIM Водонагреватель</v>
          </cell>
          <cell r="D3847" t="str">
            <v>ABS PRO R Inox 30 V Slim водонагреватель</v>
          </cell>
          <cell r="E3847" t="str">
            <v>ABS PRO R INOX 30 V Slim</v>
          </cell>
          <cell r="F3847">
            <v>30.588410166666669</v>
          </cell>
          <cell r="G3847">
            <v>52.44</v>
          </cell>
          <cell r="H3847">
            <v>41.711468409090912</v>
          </cell>
          <cell r="I3847">
            <v>43.183637882352947</v>
          </cell>
          <cell r="J3847">
            <v>46.463407848101269</v>
          </cell>
          <cell r="K3847">
            <v>3670.6092200000003</v>
          </cell>
          <cell r="L3847">
            <v>3670.7999999999997</v>
          </cell>
          <cell r="M3847">
            <v>3670.6092200000003</v>
          </cell>
          <cell r="N3847">
            <v>0</v>
          </cell>
          <cell r="O3847">
            <v>0</v>
          </cell>
        </row>
        <row r="3848">
          <cell r="B3848" t="str">
            <v>3590244</v>
          </cell>
          <cell r="C3848" t="str">
            <v>Каскадный контроллер (ведомый)</v>
          </cell>
          <cell r="D3848" t="str">
            <v>Каскадный инерфейс OCI 345 Slaveset</v>
          </cell>
          <cell r="E3848" t="str">
            <v>CASCADE KIT SLAVE LMS</v>
          </cell>
          <cell r="F3848">
            <v>37.195389999999996</v>
          </cell>
          <cell r="G3848">
            <v>36.159999999999997</v>
          </cell>
          <cell r="H3848">
            <v>33.542120000000004</v>
          </cell>
          <cell r="I3848">
            <v>31.753140000000002</v>
          </cell>
          <cell r="J3848">
            <v>32.398049999999998</v>
          </cell>
          <cell r="K3848">
            <v>4463.4467999999997</v>
          </cell>
          <cell r="L3848">
            <v>2531.1999999999998</v>
          </cell>
          <cell r="M3848">
            <v>2951.7065600000001</v>
          </cell>
          <cell r="N3848">
            <v>0</v>
          </cell>
          <cell r="O3848">
            <v>0</v>
          </cell>
        </row>
        <row r="3849">
          <cell r="B3849" t="str">
            <v>3590246</v>
          </cell>
          <cell r="C3849" t="str">
            <v>RVS63.283/360 CONTROLLER + WALL HUNG BOX</v>
          </cell>
          <cell r="D3849" t="str">
            <v>Настенный бокс для расширения количества управляемых контуров RVS63.283/360</v>
          </cell>
          <cell r="E3849" t="str">
            <v>RVS63.283/360 CONTROLLER + WALL HUNG BOX</v>
          </cell>
          <cell r="F3849">
            <v>0.30382483333333338</v>
          </cell>
          <cell r="G3849">
            <v>0.28999999999999998</v>
          </cell>
          <cell r="H3849">
            <v>272.53738636363636</v>
          </cell>
          <cell r="I3849">
            <v>259.99823529411765</v>
          </cell>
          <cell r="J3849">
            <v>256.06637000000001</v>
          </cell>
          <cell r="K3849">
            <v>36.458980000000004</v>
          </cell>
          <cell r="L3849">
            <v>20.299999999999997</v>
          </cell>
          <cell r="M3849">
            <v>23.98329</v>
          </cell>
          <cell r="N3849">
            <v>0</v>
          </cell>
          <cell r="O3849">
            <v>0</v>
          </cell>
        </row>
        <row r="3850">
          <cell r="B3850" t="str">
            <v>3590247</v>
          </cell>
          <cell r="C3850" t="str">
            <v>Реле контроля герметичности</v>
          </cell>
          <cell r="D3850" t="str">
            <v>CONTROLLO ERMETICITÀ GAS SET R600 LMS</v>
          </cell>
          <cell r="E3850" t="str">
            <v>CONTROLLO ERMETICITÀ GAS SET R600 LMS</v>
          </cell>
          <cell r="F3850">
            <v>205.77876000000001</v>
          </cell>
          <cell r="G3850">
            <v>205.78</v>
          </cell>
          <cell r="H3850">
            <v>205.77875999999998</v>
          </cell>
          <cell r="I3850">
            <v>205.77876000000003</v>
          </cell>
          <cell r="J3850">
            <v>205.77876000000001</v>
          </cell>
          <cell r="K3850">
            <v>24693.4512</v>
          </cell>
          <cell r="L3850">
            <v>14404.6</v>
          </cell>
          <cell r="M3850">
            <v>18108.530879999998</v>
          </cell>
          <cell r="N3850">
            <v>0</v>
          </cell>
          <cell r="O3850">
            <v>0</v>
          </cell>
        </row>
        <row r="3851">
          <cell r="B3851" t="str">
            <v>3590251</v>
          </cell>
          <cell r="C3851" t="str">
            <v>Модуль расширения AGU2.550</v>
          </cell>
          <cell r="D3851" t="str">
            <v>Модуль расширения AGU2.550</v>
          </cell>
          <cell r="E3851" t="str">
            <v>EXTENSION MODULE AGU2.550</v>
          </cell>
          <cell r="F3851">
            <v>67.090240000000009</v>
          </cell>
          <cell r="G3851">
            <v>70.61</v>
          </cell>
          <cell r="H3851">
            <v>63.92633</v>
          </cell>
          <cell r="I3851">
            <v>60.676609999999997</v>
          </cell>
          <cell r="J3851">
            <v>61.814529999999998</v>
          </cell>
          <cell r="K3851">
            <v>8050.8288000000002</v>
          </cell>
          <cell r="L3851">
            <v>4942.7</v>
          </cell>
          <cell r="M3851">
            <v>5625.5170399999997</v>
          </cell>
          <cell r="N3851">
            <v>0</v>
          </cell>
          <cell r="O3851">
            <v>0</v>
          </cell>
        </row>
        <row r="3852">
          <cell r="B3852" t="str">
            <v>3590252</v>
          </cell>
          <cell r="C3852" t="str">
            <v>EXTENSION MODULE AGU2.551 FOR 0-10V</v>
          </cell>
          <cell r="D3852" t="str">
            <v>Дополнительный выход AGU2.551 напряжение 0-10V</v>
          </cell>
          <cell r="E3852" t="str">
            <v>EXTENSION MODULE AGU2.551 FOR 0-10V</v>
          </cell>
          <cell r="F3852">
            <v>58.993910000000007</v>
          </cell>
          <cell r="G3852">
            <v>62.36</v>
          </cell>
          <cell r="H3852">
            <v>55.007220000000004</v>
          </cell>
          <cell r="I3852">
            <v>50.919869999999996</v>
          </cell>
          <cell r="J3852">
            <v>51.242170000000002</v>
          </cell>
          <cell r="K3852">
            <v>7079.2692000000006</v>
          </cell>
          <cell r="L3852">
            <v>4365.2</v>
          </cell>
          <cell r="M3852">
            <v>4840.6353600000002</v>
          </cell>
          <cell r="N3852">
            <v>0</v>
          </cell>
          <cell r="O3852">
            <v>0</v>
          </cell>
        </row>
        <row r="3853">
          <cell r="B3853" t="str">
            <v>3705007</v>
          </cell>
          <cell r="C3853" t="str">
            <v>Atmor IN-Line 5K с рассекателем проточны</v>
          </cell>
          <cell r="D3853" t="str">
            <v>Atmor IN-Line 5K с рассекателем проточный водонагреватель</v>
          </cell>
          <cell r="E3853" t="str">
            <v>8IN5RU  / 5K EIWH</v>
          </cell>
          <cell r="F3853">
            <v>12.31245</v>
          </cell>
          <cell r="G3853">
            <v>21.11</v>
          </cell>
          <cell r="H3853">
            <v>16.789704545454544</v>
          </cell>
          <cell r="I3853">
            <v>17.382294117647056</v>
          </cell>
          <cell r="J3853">
            <v>13.401898734177216</v>
          </cell>
          <cell r="K3853">
            <v>1477.4939999999999</v>
          </cell>
          <cell r="L3853">
            <v>1477.7</v>
          </cell>
          <cell r="M3853">
            <v>1477.4939999999999</v>
          </cell>
          <cell r="N3853">
            <v>1477.4949999999999</v>
          </cell>
          <cell r="O3853">
            <v>4420</v>
          </cell>
        </row>
        <row r="3854">
          <cell r="B3854" t="str">
            <v>3705008</v>
          </cell>
          <cell r="C3854" t="str">
            <v>Atmor IN-Line 7K рассекатель и душ прото</v>
          </cell>
          <cell r="D3854" t="str">
            <v>Atmor IN-Line 7K рассекатель и душ проточный водонагреватель</v>
          </cell>
          <cell r="E3854" t="str">
            <v>8IN7RU / 7K EIWH</v>
          </cell>
          <cell r="F3854">
            <v>13.542499999999999</v>
          </cell>
          <cell r="G3854">
            <v>23.22</v>
          </cell>
          <cell r="H3854">
            <v>18.467045454545453</v>
          </cell>
          <cell r="I3854">
            <v>19.118823529411763</v>
          </cell>
          <cell r="J3854">
            <v>14.608807974683543</v>
          </cell>
          <cell r="K3854">
            <v>1625.1</v>
          </cell>
          <cell r="L3854">
            <v>1625.3999999999999</v>
          </cell>
          <cell r="M3854">
            <v>1625.1</v>
          </cell>
          <cell r="N3854">
            <v>1625.1</v>
          </cell>
          <cell r="O3854">
            <v>5650</v>
          </cell>
        </row>
        <row r="3855">
          <cell r="B3855" t="str">
            <v>3705009</v>
          </cell>
          <cell r="C3855" t="str">
            <v>Atmor IN-Line 12K рассекатель и пред.кла</v>
          </cell>
          <cell r="D3855" t="str">
            <v>Atmor IN-Line 12K рассекатель и пред.кла проточный водонагреватель</v>
          </cell>
          <cell r="E3855" t="str">
            <v>8IN12RU / 12K  EIWH</v>
          </cell>
          <cell r="F3855">
            <v>52.70248191666667</v>
          </cell>
          <cell r="G3855">
            <v>90.35</v>
          </cell>
          <cell r="H3855">
            <v>71.86702079545455</v>
          </cell>
          <cell r="I3855">
            <v>74.40350388235295</v>
          </cell>
          <cell r="J3855">
            <v>17.809092784810126</v>
          </cell>
          <cell r="K3855">
            <v>6324.2978300000004</v>
          </cell>
          <cell r="L3855">
            <v>6324.5</v>
          </cell>
          <cell r="M3855">
            <v>6324.2978300000004</v>
          </cell>
          <cell r="N3855">
            <v>6324.2978300000004</v>
          </cell>
          <cell r="O3855">
            <v>8600</v>
          </cell>
        </row>
        <row r="3856">
          <cell r="B3856" t="str">
            <v>3705010</v>
          </cell>
          <cell r="C3856" t="str">
            <v>Atmor BASIC 3,5K Душ (shower) проточный</v>
          </cell>
          <cell r="D3856" t="str">
            <v>Atmor BASIC 3,5K Душ (shower) проточный водонагреватель</v>
          </cell>
          <cell r="E3856" t="str">
            <v>8BN35RU-12 / BASIC 3,5K BATHROOM</v>
          </cell>
          <cell r="F3856">
            <v>8.507833333333334</v>
          </cell>
          <cell r="G3856">
            <v>14.58</v>
          </cell>
          <cell r="H3856">
            <v>11.601590909090909</v>
          </cell>
          <cell r="I3856">
            <v>12.011058823529412</v>
          </cell>
          <cell r="J3856">
            <v>8.8134282278481013</v>
          </cell>
          <cell r="K3856">
            <v>1020.94</v>
          </cell>
          <cell r="L3856">
            <v>1020.6</v>
          </cell>
          <cell r="M3856">
            <v>1020.94</v>
          </cell>
          <cell r="N3856">
            <v>1020.94</v>
          </cell>
          <cell r="O3856">
            <v>3050</v>
          </cell>
        </row>
        <row r="3857">
          <cell r="B3857" t="str">
            <v>3705011</v>
          </cell>
          <cell r="C3857" t="str">
            <v>Atmor BASIC+ 3,5K Душ (shower) проточный</v>
          </cell>
          <cell r="D3857" t="str">
            <v>Atmor BASIC+ 3,5K Душ (shower) проточный водонагреватель</v>
          </cell>
          <cell r="E3857" t="str">
            <v>8BN35RU-79 BASIC 3,5K BATHROOM</v>
          </cell>
          <cell r="F3857">
            <v>6.0864027500000004</v>
          </cell>
          <cell r="G3857">
            <v>10.43</v>
          </cell>
          <cell r="H3857">
            <v>8.2996401136363644</v>
          </cell>
          <cell r="I3857">
            <v>8.5925685882352951</v>
          </cell>
          <cell r="J3857">
            <v>9.2451687341772146</v>
          </cell>
          <cell r="K3857">
            <v>730.36833000000001</v>
          </cell>
          <cell r="L3857">
            <v>730.1</v>
          </cell>
          <cell r="M3857">
            <v>730.36833000000001</v>
          </cell>
          <cell r="N3857">
            <v>730.36833000000001</v>
          </cell>
          <cell r="O3857">
            <v>3090</v>
          </cell>
        </row>
        <row r="3858">
          <cell r="B3858" t="str">
            <v>3705012</v>
          </cell>
          <cell r="C3858" t="str">
            <v>Atmor BASIC 3,5K Кухня (sink) проточный</v>
          </cell>
          <cell r="D3858" t="str">
            <v>Atmor BASIC 3,5K Кухня (sink) проточный водонагреватель</v>
          </cell>
          <cell r="E3858" t="str">
            <v>8BN35RU-40 / BASIC 3,5K KITCHEN</v>
          </cell>
          <cell r="F3858">
            <v>5.9102360833333325</v>
          </cell>
          <cell r="G3858">
            <v>10.130000000000001</v>
          </cell>
          <cell r="H3858">
            <v>8.0594128409090899</v>
          </cell>
          <cell r="I3858">
            <v>8.3438627058823513</v>
          </cell>
          <cell r="J3858">
            <v>8.977573797468354</v>
          </cell>
          <cell r="K3858">
            <v>709.22832999999991</v>
          </cell>
          <cell r="L3858">
            <v>709.1</v>
          </cell>
          <cell r="M3858">
            <v>709.22832999999991</v>
          </cell>
          <cell r="N3858">
            <v>709.22832999999991</v>
          </cell>
          <cell r="O3858">
            <v>3050</v>
          </cell>
        </row>
        <row r="3859">
          <cell r="B3859" t="str">
            <v>3705013</v>
          </cell>
          <cell r="C3859" t="str">
            <v>Atmor BASIC 5K Универсал (combi) проточн</v>
          </cell>
          <cell r="D3859" t="str">
            <v>Atmor BASIC 5K Универсал (combi) проточный водонагреватель</v>
          </cell>
          <cell r="E3859" t="str">
            <v>8BN5RU-61 / BASIC 5K UNIVERSAL</v>
          </cell>
          <cell r="F3859">
            <v>9.8674166666666654</v>
          </cell>
          <cell r="G3859">
            <v>16.920000000000002</v>
          </cell>
          <cell r="H3859">
            <v>13.455568181818181</v>
          </cell>
          <cell r="I3859">
            <v>13.930470588235293</v>
          </cell>
          <cell r="J3859">
            <v>10.520601265822785</v>
          </cell>
          <cell r="K3859">
            <v>1184.0899999999999</v>
          </cell>
          <cell r="L3859">
            <v>1184.4000000000001</v>
          </cell>
          <cell r="M3859">
            <v>1184.0899999999999</v>
          </cell>
          <cell r="N3859">
            <v>1184.0899999999999</v>
          </cell>
          <cell r="O3859">
            <v>3450</v>
          </cell>
        </row>
        <row r="3860">
          <cell r="B3860" t="str">
            <v>3705014</v>
          </cell>
          <cell r="C3860" t="str">
            <v>Atmor BASIC+ 5K Душ (shower) проточный в</v>
          </cell>
          <cell r="D3860" t="str">
            <v>Atmor BASIC+ 5K Душ (shower) проточный водонагреватель</v>
          </cell>
          <cell r="E3860" t="str">
            <v>8BN5RU-79 / BASIC 5K BATHROOM</v>
          </cell>
          <cell r="F3860">
            <v>10.523702333333334</v>
          </cell>
          <cell r="G3860">
            <v>18.04</v>
          </cell>
          <cell r="H3860">
            <v>14.350503181818182</v>
          </cell>
          <cell r="I3860">
            <v>14.856991529411765</v>
          </cell>
          <cell r="J3860">
            <v>9.941624430379747</v>
          </cell>
          <cell r="K3860">
            <v>1262.84428</v>
          </cell>
          <cell r="L3860">
            <v>1262.8</v>
          </cell>
          <cell r="M3860">
            <v>1262.84428</v>
          </cell>
          <cell r="N3860">
            <v>1262.84428</v>
          </cell>
          <cell r="O3860">
            <v>3160</v>
          </cell>
        </row>
        <row r="3861">
          <cell r="B3861" t="str">
            <v>3705015</v>
          </cell>
          <cell r="C3861" t="str">
            <v>Atmor BASIC 5K Душ (shower) проточный во</v>
          </cell>
          <cell r="D3861" t="str">
            <v>Atmor BASIC 5K Душ (shower) проточный водонагреватель</v>
          </cell>
          <cell r="E3861" t="str">
            <v>8BN5RU-12 / BASIC 5K BATHROOM</v>
          </cell>
          <cell r="F3861">
            <v>6.2582430833333342</v>
          </cell>
          <cell r="G3861">
            <v>10.73</v>
          </cell>
          <cell r="H3861">
            <v>8.5339678409090922</v>
          </cell>
          <cell r="I3861">
            <v>8.8351667058823544</v>
          </cell>
          <cell r="J3861">
            <v>9.5061920253164569</v>
          </cell>
          <cell r="K3861">
            <v>750.98917000000006</v>
          </cell>
          <cell r="L3861">
            <v>751.1</v>
          </cell>
          <cell r="M3861">
            <v>750.98917000000006</v>
          </cell>
          <cell r="N3861">
            <v>750.98917000000006</v>
          </cell>
          <cell r="O3861">
            <v>3130</v>
          </cell>
        </row>
        <row r="3862">
          <cell r="B3862" t="str">
            <v>3705016</v>
          </cell>
          <cell r="C3862" t="str">
            <v>Atmor BASIC 5K Кухня (sink) проточный во</v>
          </cell>
          <cell r="D3862" t="str">
            <v>Atmor BASIC 5K Кухня (sink) проточный водонагреватель</v>
          </cell>
          <cell r="E3862" t="str">
            <v>8BN5RU-40 / BASIC 5K KITCHEN</v>
          </cell>
          <cell r="F3862">
            <v>6.4178819166666665</v>
          </cell>
          <cell r="G3862">
            <v>11</v>
          </cell>
          <cell r="H3862">
            <v>8.7516571590909091</v>
          </cell>
          <cell r="I3862">
            <v>9.0605391764705878</v>
          </cell>
          <cell r="J3862">
            <v>9.7486813924050626</v>
          </cell>
          <cell r="K3862">
            <v>770.14582999999993</v>
          </cell>
          <cell r="L3862">
            <v>770</v>
          </cell>
          <cell r="M3862">
            <v>770.14582999999993</v>
          </cell>
          <cell r="N3862">
            <v>770.14582999999993</v>
          </cell>
          <cell r="O3862">
            <v>3130</v>
          </cell>
        </row>
        <row r="3863">
          <cell r="B3863" t="str">
            <v>3705017</v>
          </cell>
          <cell r="C3863" t="str">
            <v>Atmor BASIC+ 5K Универсал (combi) проточ</v>
          </cell>
          <cell r="D3863" t="str">
            <v>Atmor BASIC+ 5K Универсал (combi) проточный водонагреватель</v>
          </cell>
          <cell r="E3863" t="str">
            <v>8BN5RU-68 / BASIC 5K UNIVERSAL</v>
          </cell>
          <cell r="F3863">
            <v>15.240640416666668</v>
          </cell>
          <cell r="G3863">
            <v>26.13</v>
          </cell>
          <cell r="H3863">
            <v>20.782691477272728</v>
          </cell>
          <cell r="I3863">
            <v>21.516198235294119</v>
          </cell>
          <cell r="J3863">
            <v>10.999673037974684</v>
          </cell>
          <cell r="K3863">
            <v>1828.8768500000001</v>
          </cell>
          <cell r="L3863">
            <v>1829.1</v>
          </cell>
          <cell r="M3863">
            <v>1828.8768500000001</v>
          </cell>
          <cell r="N3863">
            <v>1828.8768500000001</v>
          </cell>
          <cell r="O3863">
            <v>3510</v>
          </cell>
        </row>
        <row r="3864">
          <cell r="B3864" t="str">
            <v>3705018</v>
          </cell>
          <cell r="C3864" t="str">
            <v>Atmor CLASSIC 501 3,5K Душ (shower) прот</v>
          </cell>
          <cell r="D3864" t="str">
            <v>Atmor CLASSIC 501 3,5K Душ (shower) проточный водонагреватель</v>
          </cell>
          <cell r="E3864" t="str">
            <v>8TS35RU-91 / CLASSIC 501 3,5K BATHROOM</v>
          </cell>
          <cell r="F3864">
            <v>5.6269791666666666</v>
          </cell>
          <cell r="G3864">
            <v>9.65</v>
          </cell>
          <cell r="H3864">
            <v>7.6731534090909088</v>
          </cell>
          <cell r="I3864">
            <v>7.9439705882352936</v>
          </cell>
          <cell r="J3864">
            <v>8.5473101265822784</v>
          </cell>
          <cell r="K3864">
            <v>675.23749999999995</v>
          </cell>
          <cell r="L3864">
            <v>675.5</v>
          </cell>
          <cell r="M3864">
            <v>675.23749999999995</v>
          </cell>
          <cell r="N3864">
            <v>675.23749999999995</v>
          </cell>
          <cell r="O3864">
            <v>3140</v>
          </cell>
        </row>
        <row r="3865">
          <cell r="B3865" t="str">
            <v>3705019</v>
          </cell>
          <cell r="C3865" t="str">
            <v>Atmor CLASSIC 501 3,5K Кухня (sink) прот</v>
          </cell>
          <cell r="D3865" t="str">
            <v>Atmor CLASSIC 501 3,5K Кухня (sink) проточный водонагреватель</v>
          </cell>
          <cell r="E3865" t="str">
            <v>8TS35RU-40 / CLASSIC 501 3,5K KITCHEN</v>
          </cell>
          <cell r="F3865">
            <v>9.709833333333334</v>
          </cell>
          <cell r="G3865">
            <v>16.649999999999999</v>
          </cell>
          <cell r="H3865">
            <v>13.24068181818182</v>
          </cell>
          <cell r="I3865">
            <v>13.708</v>
          </cell>
          <cell r="J3865">
            <v>8.7193565822784826</v>
          </cell>
          <cell r="K3865">
            <v>1165.18</v>
          </cell>
          <cell r="L3865">
            <v>1165.5</v>
          </cell>
          <cell r="M3865">
            <v>1165.18</v>
          </cell>
          <cell r="N3865">
            <v>1165.18</v>
          </cell>
          <cell r="O3865">
            <v>2330</v>
          </cell>
        </row>
        <row r="3866">
          <cell r="B3866" t="str">
            <v>3705020</v>
          </cell>
          <cell r="C3866" t="str">
            <v>Atmor CLASSIC 501 3,5K Универсал (combi)</v>
          </cell>
          <cell r="D3866" t="str">
            <v>Atmor CLASSIC 501 3,5K Универсал (combi) проточный водонагреватель</v>
          </cell>
          <cell r="E3866" t="str">
            <v>8TS35RU-66 / CLASSIC 501 3,5K UNIVERSAL</v>
          </cell>
          <cell r="F3866">
            <v>6.3013610833333331</v>
          </cell>
          <cell r="G3866">
            <v>10.8</v>
          </cell>
          <cell r="H3866">
            <v>8.5927651136363625</v>
          </cell>
          <cell r="I3866">
            <v>8.8960391764705875</v>
          </cell>
          <cell r="J3866">
            <v>9.5716877215189875</v>
          </cell>
          <cell r="K3866">
            <v>756.16332999999997</v>
          </cell>
          <cell r="L3866">
            <v>756</v>
          </cell>
          <cell r="M3866">
            <v>756.16332999999997</v>
          </cell>
          <cell r="N3866">
            <v>756.16332999999997</v>
          </cell>
          <cell r="O3866">
            <v>3200</v>
          </cell>
        </row>
        <row r="3867">
          <cell r="B3867" t="str">
            <v>3705021</v>
          </cell>
          <cell r="C3867" t="str">
            <v>Atmor CLASSIC 501 5K Душ (shower) проточ</v>
          </cell>
          <cell r="D3867" t="str">
            <v>Atmor CLASSIC 501 5K Душ (shower) проточный водонагреватель</v>
          </cell>
          <cell r="E3867" t="str">
            <v>8TS5RU-91 / CLASSIC 501 5K BATHROOM</v>
          </cell>
          <cell r="F3867">
            <v>7.4393333333333338</v>
          </cell>
          <cell r="G3867">
            <v>12.75</v>
          </cell>
          <cell r="H3867">
            <v>10.144545454545455</v>
          </cell>
          <cell r="I3867">
            <v>10.502588235294118</v>
          </cell>
          <cell r="J3867">
            <v>9.2652531645569631</v>
          </cell>
          <cell r="K3867">
            <v>892.72</v>
          </cell>
          <cell r="L3867">
            <v>892.5</v>
          </cell>
          <cell r="M3867">
            <v>892.72</v>
          </cell>
          <cell r="N3867">
            <v>892.72</v>
          </cell>
          <cell r="O3867">
            <v>2690</v>
          </cell>
        </row>
        <row r="3868">
          <cell r="B3868" t="str">
            <v>3705022</v>
          </cell>
          <cell r="C3868" t="str">
            <v>Atmor CLASSIC 501 5K Кухня (sink) проточ</v>
          </cell>
          <cell r="D3868" t="str">
            <v>Atmor CLASSIC 501 5K Кухня (sink) проточный водонагреватель</v>
          </cell>
          <cell r="E3868" t="str">
            <v>8TS5RU-40 / CLASSIC 501 5K KITCHEN</v>
          </cell>
          <cell r="F3868">
            <v>6.2294166666666664</v>
          </cell>
          <cell r="G3868">
            <v>10.68</v>
          </cell>
          <cell r="H3868">
            <v>8.4946590909090904</v>
          </cell>
          <cell r="I3868">
            <v>8.7944705882352938</v>
          </cell>
          <cell r="J3868">
            <v>9.4624050632911381</v>
          </cell>
          <cell r="K3868">
            <v>747.53</v>
          </cell>
          <cell r="L3868">
            <v>747.6</v>
          </cell>
          <cell r="M3868">
            <v>747.53</v>
          </cell>
          <cell r="N3868">
            <v>747.53</v>
          </cell>
          <cell r="O3868">
            <v>2690</v>
          </cell>
        </row>
        <row r="3869">
          <cell r="B3869" t="str">
            <v>3705023</v>
          </cell>
          <cell r="C3869" t="str">
            <v>Atmor CLASSIC 501 5K Универсал (combi) п</v>
          </cell>
          <cell r="D3869" t="str">
            <v>Atmor CLASSIC 501 5K Универсал (combi) проточный водонагреватель</v>
          </cell>
          <cell r="E3869" t="str">
            <v>8TS5RU-66 / CLASSIC 501 5K UNIVERSAL</v>
          </cell>
          <cell r="F3869">
            <v>13.331182666666667</v>
          </cell>
          <cell r="G3869">
            <v>22.85</v>
          </cell>
          <cell r="H3869">
            <v>18.178885454545455</v>
          </cell>
          <cell r="I3869">
            <v>18.820493176470588</v>
          </cell>
          <cell r="J3869">
            <v>10.317394556962027</v>
          </cell>
          <cell r="K3869">
            <v>1599.7419199999999</v>
          </cell>
          <cell r="L3869">
            <v>1599.5</v>
          </cell>
          <cell r="M3869">
            <v>1599.7419199999999</v>
          </cell>
          <cell r="N3869">
            <v>1599.7419199999999</v>
          </cell>
          <cell r="O3869">
            <v>3820</v>
          </cell>
        </row>
        <row r="3870">
          <cell r="B3870" t="str">
            <v>3705024</v>
          </cell>
          <cell r="C3870" t="str">
            <v>Atmor NEW 5K Душ (shower) проточный водо</v>
          </cell>
          <cell r="D3870" t="str">
            <v>Atmor NEW 5K Душ (shower) проточный водонагреватель</v>
          </cell>
          <cell r="E3870" t="str">
            <v>8N5RU-12 / NEW 5K BATHROOM</v>
          </cell>
          <cell r="F3870">
            <v>9.6801417499999989</v>
          </cell>
          <cell r="G3870">
            <v>16.59</v>
          </cell>
          <cell r="H3870">
            <v>13.200193295454545</v>
          </cell>
          <cell r="I3870">
            <v>13.666082470588234</v>
          </cell>
          <cell r="J3870">
            <v>10.599683544303797</v>
          </cell>
          <cell r="K3870">
            <v>1161.6170099999999</v>
          </cell>
          <cell r="L3870">
            <v>1161.3</v>
          </cell>
          <cell r="M3870">
            <v>1161.6170099999999</v>
          </cell>
          <cell r="N3870">
            <v>1161.6170099999999</v>
          </cell>
          <cell r="O3870">
            <v>3130</v>
          </cell>
        </row>
        <row r="3871">
          <cell r="B3871" t="str">
            <v>3705025</v>
          </cell>
          <cell r="C3871" t="str">
            <v>Atmor NEW 5K Кухня (sink) проточный водо</v>
          </cell>
          <cell r="D3871" t="str">
            <v>Atmor NEW 5K Кухня (sink) проточный водонагреватель</v>
          </cell>
          <cell r="E3871" t="str">
            <v>8N5RU-43 / NEW 5K KITCHEN</v>
          </cell>
          <cell r="F3871">
            <v>9.2714999999999996</v>
          </cell>
          <cell r="G3871">
            <v>15.89</v>
          </cell>
          <cell r="H3871">
            <v>12.642954545454545</v>
          </cell>
          <cell r="I3871">
            <v>13.089176470588235</v>
          </cell>
          <cell r="J3871">
            <v>10.435316455696203</v>
          </cell>
          <cell r="K3871">
            <v>1112.58</v>
          </cell>
          <cell r="L3871">
            <v>1112.3</v>
          </cell>
          <cell r="M3871">
            <v>1112.58</v>
          </cell>
          <cell r="N3871">
            <v>1112.595</v>
          </cell>
          <cell r="O3871">
            <v>3130</v>
          </cell>
        </row>
        <row r="3872">
          <cell r="B3872" t="str">
            <v>3705026</v>
          </cell>
          <cell r="C3872" t="str">
            <v>Atmor NEW 5K Универсал (combi) проточный</v>
          </cell>
          <cell r="D3872" t="str">
            <v>Atmor NEW 5K Универсал (combi) проточный водонагреватель</v>
          </cell>
          <cell r="E3872" t="str">
            <v>8N5RU-63 / NEW 5K SHOWER + TAP</v>
          </cell>
          <cell r="F3872">
            <v>8.0130555833333332</v>
          </cell>
          <cell r="G3872">
            <v>13.74</v>
          </cell>
          <cell r="H3872">
            <v>10.926893977272728</v>
          </cell>
          <cell r="I3872">
            <v>11.31254905882353</v>
          </cell>
          <cell r="J3872">
            <v>12.17173</v>
          </cell>
          <cell r="K3872">
            <v>961.56667000000004</v>
          </cell>
          <cell r="L3872">
            <v>961.80000000000007</v>
          </cell>
          <cell r="M3872">
            <v>961.56667000000004</v>
          </cell>
          <cell r="N3872">
            <v>961.56667000000004</v>
          </cell>
          <cell r="O3872">
            <v>3450</v>
          </cell>
        </row>
        <row r="3873">
          <cell r="B3873" t="str">
            <v>3705027</v>
          </cell>
          <cell r="C3873" t="str">
            <v>Atmor NEW 7K Душ (shower) проточный водо</v>
          </cell>
          <cell r="D3873" t="str">
            <v>Atmor NEW 7K Душ (shower) проточный водонагреватель</v>
          </cell>
          <cell r="E3873" t="str">
            <v>8N7RU-12 / NEW 7K BATHROOM</v>
          </cell>
          <cell r="F3873">
            <v>10.4599045</v>
          </cell>
          <cell r="G3873">
            <v>17.93</v>
          </cell>
          <cell r="H3873">
            <v>14.263506136363638</v>
          </cell>
          <cell r="I3873">
            <v>14.766924000000001</v>
          </cell>
          <cell r="J3873">
            <v>11.199556962025316</v>
          </cell>
          <cell r="K3873">
            <v>1255.1885400000001</v>
          </cell>
          <cell r="L3873">
            <v>1255.0999999999999</v>
          </cell>
          <cell r="M3873">
            <v>1255.1885400000001</v>
          </cell>
          <cell r="N3873">
            <v>1255.18868</v>
          </cell>
          <cell r="O3873">
            <v>2900</v>
          </cell>
        </row>
        <row r="3874">
          <cell r="B3874" t="str">
            <v>3705028</v>
          </cell>
          <cell r="C3874" t="str">
            <v>Atmor NEW 7K Кухня (sink) проточный водо</v>
          </cell>
          <cell r="D3874" t="str">
            <v>Atmor NEW 7K Кухня (sink) проточный водонагреватель</v>
          </cell>
          <cell r="E3874" t="str">
            <v>8N7RU-43 / NEW 7K KITCHEN</v>
          </cell>
          <cell r="F3874">
            <v>7.2437360833333333</v>
          </cell>
          <cell r="G3874">
            <v>12.42</v>
          </cell>
          <cell r="H3874">
            <v>9.8778219318181826</v>
          </cell>
          <cell r="I3874">
            <v>10.22645094117647</v>
          </cell>
          <cell r="J3874">
            <v>11.003143417721519</v>
          </cell>
          <cell r="K3874">
            <v>869.24833000000001</v>
          </cell>
          <cell r="L3874">
            <v>869.4</v>
          </cell>
          <cell r="M3874">
            <v>869.24833000000001</v>
          </cell>
          <cell r="N3874">
            <v>869.24833000000001</v>
          </cell>
          <cell r="O3874">
            <v>4190</v>
          </cell>
        </row>
        <row r="3875">
          <cell r="B3875" t="str">
            <v>3705029</v>
          </cell>
          <cell r="C3875" t="str">
            <v>Atmor NEW 7K Универсал (combi) проточный</v>
          </cell>
          <cell r="D3875" t="str">
            <v>Atmor NEW 7K Универсал (combi) проточный водонагреватель</v>
          </cell>
          <cell r="E3875" t="str">
            <v>8N7RU-63 / NEW 7K SHOWER + TAP</v>
          </cell>
          <cell r="F3875">
            <v>8.3866319166666656</v>
          </cell>
          <cell r="G3875">
            <v>14.38</v>
          </cell>
          <cell r="H3875">
            <v>11.436316249999999</v>
          </cell>
          <cell r="I3875">
            <v>11.83995094117647</v>
          </cell>
          <cell r="J3875">
            <v>12.739187721518986</v>
          </cell>
          <cell r="K3875">
            <v>1006.3958299999999</v>
          </cell>
          <cell r="L3875">
            <v>1006.6</v>
          </cell>
          <cell r="M3875">
            <v>1006.3958299999999</v>
          </cell>
          <cell r="N3875">
            <v>1006.3958299999999</v>
          </cell>
          <cell r="O3875">
            <v>4500</v>
          </cell>
        </row>
        <row r="3876">
          <cell r="B3876" t="str">
            <v>3705030</v>
          </cell>
          <cell r="C3876" t="str">
            <v>Atmor LOTUS 3,5K Душ (shower) проточный</v>
          </cell>
          <cell r="D3876" t="str">
            <v>Atmor LOTUS 3,5K Душ (shower) проточный водонагреватель</v>
          </cell>
          <cell r="E3876" t="str">
            <v>8L35RU-80 / LOTUS 3,5K BATHROOM</v>
          </cell>
          <cell r="F3876">
            <v>10.434329166666666</v>
          </cell>
          <cell r="G3876">
            <v>17.89</v>
          </cell>
          <cell r="H3876">
            <v>14.228630681818181</v>
          </cell>
          <cell r="I3876">
            <v>14.730817647058824</v>
          </cell>
          <cell r="J3876">
            <v>11.116561139240506</v>
          </cell>
          <cell r="K3876">
            <v>1252.1195</v>
          </cell>
          <cell r="L3876">
            <v>1252.3</v>
          </cell>
          <cell r="M3876">
            <v>1252.1195</v>
          </cell>
          <cell r="N3876">
            <v>1252.1195</v>
          </cell>
          <cell r="O3876">
            <v>3140</v>
          </cell>
        </row>
        <row r="3877">
          <cell r="B3877" t="str">
            <v>3705031</v>
          </cell>
          <cell r="C3877" t="str">
            <v>Atmor LOTUS 3,5K Кухня (sink) проточный</v>
          </cell>
          <cell r="D3877" t="str">
            <v>Atmor LOTUS 3,5K Кухня (sink) проточный водонагреватель</v>
          </cell>
          <cell r="E3877" t="str">
            <v>8L35RU-GR40 / LOTUS 3,5K KITCHEN</v>
          </cell>
          <cell r="F3877">
            <v>6.9538680833333339</v>
          </cell>
          <cell r="G3877">
            <v>11.92</v>
          </cell>
          <cell r="H3877">
            <v>9.4825473863636365</v>
          </cell>
          <cell r="I3877">
            <v>9.8172255294117665</v>
          </cell>
          <cell r="J3877">
            <v>10.56283759493671</v>
          </cell>
          <cell r="K3877">
            <v>834.46417000000008</v>
          </cell>
          <cell r="L3877">
            <v>834.4</v>
          </cell>
          <cell r="M3877">
            <v>834.46417000000008</v>
          </cell>
          <cell r="N3877">
            <v>834.46417000000008</v>
          </cell>
          <cell r="O3877">
            <v>3140</v>
          </cell>
        </row>
        <row r="3878">
          <cell r="B3878" t="str">
            <v>3705032</v>
          </cell>
          <cell r="C3878" t="str">
            <v>Atmor LOTUS 5K Душ (shower) проточный во</v>
          </cell>
          <cell r="D3878" t="str">
            <v>Atmor LOTUS 5K Душ (shower) проточный водонагреватель</v>
          </cell>
          <cell r="E3878" t="str">
            <v>8L5RU-13 / LOTUS 5K BATHROOM</v>
          </cell>
          <cell r="F3878">
            <v>7.4935972499999997</v>
          </cell>
          <cell r="G3878">
            <v>12.85</v>
          </cell>
          <cell r="H3878">
            <v>10.218541704545455</v>
          </cell>
          <cell r="I3878">
            <v>10.57919611764706</v>
          </cell>
          <cell r="J3878">
            <v>11.382679367088608</v>
          </cell>
          <cell r="K3878">
            <v>899.23167000000001</v>
          </cell>
          <cell r="L3878">
            <v>899.5</v>
          </cell>
          <cell r="M3878">
            <v>899.23167000000001</v>
          </cell>
          <cell r="N3878">
            <v>899.23167000000001</v>
          </cell>
          <cell r="O3878">
            <v>3210</v>
          </cell>
        </row>
        <row r="3879">
          <cell r="B3879" t="str">
            <v>3705033</v>
          </cell>
          <cell r="C3879" t="str">
            <v>Atmor LOTUS 5K Кухня (sink) проточный во</v>
          </cell>
          <cell r="D3879" t="str">
            <v>Atmor LOTUS 5K Кухня (sink) проточный водонагреватель</v>
          </cell>
          <cell r="E3879" t="str">
            <v>8L5RU-43 / LOTUS 5K KITCHEN</v>
          </cell>
          <cell r="F3879">
            <v>12.222864499999998</v>
          </cell>
          <cell r="G3879">
            <v>20.95</v>
          </cell>
          <cell r="H3879">
            <v>16.6675425</v>
          </cell>
          <cell r="I3879">
            <v>17.255808705882352</v>
          </cell>
          <cell r="J3879">
            <v>11.335348101265822</v>
          </cell>
          <cell r="K3879">
            <v>1466.7437399999999</v>
          </cell>
          <cell r="L3879">
            <v>1466.5</v>
          </cell>
          <cell r="M3879">
            <v>1466.7437399999999</v>
          </cell>
          <cell r="N3879">
            <v>1466.7437399999999</v>
          </cell>
          <cell r="O3879">
            <v>3210</v>
          </cell>
        </row>
        <row r="3880">
          <cell r="B3880" t="str">
            <v>3705034</v>
          </cell>
          <cell r="C3880" t="str">
            <v>Atmor LOTUS 5K Универсал (combi) проточн</v>
          </cell>
          <cell r="D3880" t="str">
            <v>Atmor LOTUS 5K Универсал (combi) проточный водонагреватель</v>
          </cell>
          <cell r="E3880" t="str">
            <v>8L5RU-64 / LOTUS 5 kW UNIVERSAL</v>
          </cell>
          <cell r="F3880">
            <v>15.238208333333334</v>
          </cell>
          <cell r="G3880">
            <v>26.12</v>
          </cell>
          <cell r="H3880">
            <v>20.779375000000002</v>
          </cell>
          <cell r="I3880">
            <v>21.512764705882354</v>
          </cell>
          <cell r="J3880">
            <v>12.954725696202532</v>
          </cell>
          <cell r="K3880">
            <v>1828.585</v>
          </cell>
          <cell r="L3880">
            <v>1828.4</v>
          </cell>
          <cell r="M3880">
            <v>1828.585</v>
          </cell>
          <cell r="N3880">
            <v>1828.585</v>
          </cell>
          <cell r="O3880">
            <v>3820</v>
          </cell>
        </row>
        <row r="3881">
          <cell r="B3881" t="str">
            <v>3705035</v>
          </cell>
          <cell r="C3881" t="str">
            <v>Atmor ENJOY 100 3,5K Душ проточный водон</v>
          </cell>
          <cell r="D3881" t="str">
            <v>Atmor ENJOY 100 3,5K Душ проточный водонагреватель</v>
          </cell>
          <cell r="E3881" t="str">
            <v>8A100M-WH35RU-80 / ENJOY 3,5K BATHROOM</v>
          </cell>
          <cell r="F3881">
            <v>11.676420083333333</v>
          </cell>
          <cell r="G3881">
            <v>20.02</v>
          </cell>
          <cell r="H3881">
            <v>15.922391022727272</v>
          </cell>
          <cell r="I3881">
            <v>16.48435776470588</v>
          </cell>
          <cell r="J3881">
            <v>13.055812278481014</v>
          </cell>
          <cell r="K3881">
            <v>1401.1704099999999</v>
          </cell>
          <cell r="L3881">
            <v>1401.3999999999999</v>
          </cell>
          <cell r="M3881">
            <v>1401.1704099999999</v>
          </cell>
          <cell r="N3881">
            <v>1401.1704099999999</v>
          </cell>
          <cell r="O3881">
            <v>3710</v>
          </cell>
        </row>
        <row r="3882">
          <cell r="B3882" t="str">
            <v>3705036</v>
          </cell>
          <cell r="C3882" t="str">
            <v>Atmor ENJOY 100 5K Душ проточный водонаг</v>
          </cell>
          <cell r="D3882" t="str">
            <v>Atmor ENJOY 100 5K Душ проточный водонагреватель</v>
          </cell>
          <cell r="E3882" t="str">
            <v>8A100M-WH5RU-80 / ENJOY 5K BATHROOM</v>
          </cell>
          <cell r="F3882">
            <v>8.3228055833333325</v>
          </cell>
          <cell r="G3882">
            <v>14.27</v>
          </cell>
          <cell r="H3882">
            <v>11.349280340909091</v>
          </cell>
          <cell r="I3882">
            <v>11.749843176470588</v>
          </cell>
          <cell r="J3882">
            <v>12.642236329113924</v>
          </cell>
          <cell r="K3882">
            <v>998.73667</v>
          </cell>
          <cell r="L3882">
            <v>998.9</v>
          </cell>
          <cell r="M3882">
            <v>998.73667</v>
          </cell>
          <cell r="N3882">
            <v>998.73667</v>
          </cell>
          <cell r="O3882">
            <v>4000</v>
          </cell>
        </row>
        <row r="3883">
          <cell r="B3883" t="str">
            <v>3705037</v>
          </cell>
          <cell r="C3883" t="str">
            <v>Atmor ENJOY  100 5K Кухня проточный водо</v>
          </cell>
          <cell r="D3883" t="str">
            <v>Atmor ENJOY  100 5K Кухня проточный водонагреватель</v>
          </cell>
          <cell r="E3883" t="str">
            <v>8A100M-WH5RU-40 / ENJOY 5K KITCHEN</v>
          </cell>
          <cell r="F3883">
            <v>11.719556833333334</v>
          </cell>
          <cell r="G3883">
            <v>20.09</v>
          </cell>
          <cell r="H3883">
            <v>15.981213863636363</v>
          </cell>
          <cell r="I3883">
            <v>16.545256705882352</v>
          </cell>
          <cell r="J3883">
            <v>12.141160379746836</v>
          </cell>
          <cell r="K3883">
            <v>1406.34682</v>
          </cell>
          <cell r="L3883">
            <v>1406.3</v>
          </cell>
          <cell r="M3883">
            <v>1406.34682</v>
          </cell>
          <cell r="N3883">
            <v>1406.34682</v>
          </cell>
          <cell r="O3883">
            <v>3830</v>
          </cell>
        </row>
        <row r="3884">
          <cell r="B3884" t="str">
            <v>3705038</v>
          </cell>
          <cell r="C3884" t="str">
            <v>Atmor ENJOY 100 5K Универсал проточный в</v>
          </cell>
          <cell r="D3884" t="str">
            <v>Atmor ENJOY 100 5K Универсал проточный водонагреватель</v>
          </cell>
          <cell r="E3884" t="str">
            <v>8A100M-WH5RU-57 / ENJOY 5K SHOWER + TAP</v>
          </cell>
          <cell r="F3884">
            <v>12.78065625</v>
          </cell>
          <cell r="G3884">
            <v>21.91</v>
          </cell>
          <cell r="H3884">
            <v>17.428167613636365</v>
          </cell>
          <cell r="I3884">
            <v>18.043279411764708</v>
          </cell>
          <cell r="J3884">
            <v>13.691497848101266</v>
          </cell>
          <cell r="K3884">
            <v>1533.67875</v>
          </cell>
          <cell r="L3884">
            <v>1533.7</v>
          </cell>
          <cell r="M3884">
            <v>1533.67875</v>
          </cell>
          <cell r="N3884">
            <v>1533.67875</v>
          </cell>
          <cell r="O3884">
            <v>4590</v>
          </cell>
        </row>
        <row r="3885">
          <cell r="B3885" t="str">
            <v>3705039</v>
          </cell>
          <cell r="C3885" t="str">
            <v>Atmor TAP 3 K проточный водонагреватель</v>
          </cell>
          <cell r="D3885" t="str">
            <v>Atmor TAP 3 K проточный водонагреватель</v>
          </cell>
          <cell r="E3885" t="str">
            <v>8ETC3RU / TAP 3K KITCHEN</v>
          </cell>
          <cell r="F3885">
            <v>6.8247833333333334</v>
          </cell>
          <cell r="G3885">
            <v>11.7</v>
          </cell>
          <cell r="H3885">
            <v>9.3065227272727284</v>
          </cell>
          <cell r="I3885">
            <v>9.6349882352941183</v>
          </cell>
          <cell r="J3885">
            <v>7.5796413924050645</v>
          </cell>
          <cell r="K3885">
            <v>818.97400000000005</v>
          </cell>
          <cell r="L3885">
            <v>819</v>
          </cell>
          <cell r="M3885">
            <v>818.97400000000005</v>
          </cell>
          <cell r="N3885">
            <v>818.97476000000006</v>
          </cell>
          <cell r="O3885">
            <v>2270</v>
          </cell>
        </row>
        <row r="3886">
          <cell r="B3886" t="str">
            <v>3705040</v>
          </cell>
          <cell r="C3886" t="str">
            <v>Atmor BLUE WAVE 302 5K проточный водонаг</v>
          </cell>
          <cell r="D3886" t="str">
            <v>Atmor BLUE WAVE 302 5K проточный водонагреватель</v>
          </cell>
          <cell r="E3886" t="str">
            <v>8BW302-SMCH5RU-181C / BLUE 302 5K EIWH</v>
          </cell>
          <cell r="F3886">
            <v>31.962422500000002</v>
          </cell>
          <cell r="G3886">
            <v>54.79</v>
          </cell>
          <cell r="H3886">
            <v>43.585121590909097</v>
          </cell>
          <cell r="I3886">
            <v>45.123420000000003</v>
          </cell>
          <cell r="J3886">
            <v>20.982278481012656</v>
          </cell>
          <cell r="K3886">
            <v>3835.4907000000003</v>
          </cell>
          <cell r="L3886">
            <v>3835.2999999999997</v>
          </cell>
          <cell r="M3886">
            <v>3835.4907000000003</v>
          </cell>
          <cell r="N3886">
            <v>1657.6</v>
          </cell>
          <cell r="O3886">
            <v>8660</v>
          </cell>
        </row>
        <row r="3887">
          <cell r="B3887" t="str">
            <v>3705041</v>
          </cell>
          <cell r="C3887" t="str">
            <v>Atmor BLUE WAVE 405 5K Сенсор.дисплей пр</v>
          </cell>
          <cell r="D3887" t="str">
            <v>Atmor BLUE WAVE 405 5K Сенсор.дисплей проточный водонагреватель</v>
          </cell>
          <cell r="E3887" t="str">
            <v>8BWE405-CH5RU-181 / BLUE 405 5K EIWH</v>
          </cell>
          <cell r="F3887">
            <v>21.331527750000003</v>
          </cell>
          <cell r="G3887">
            <v>36.57</v>
          </cell>
          <cell r="H3887">
            <v>29.088446931818183</v>
          </cell>
          <cell r="I3887">
            <v>30.115098000000003</v>
          </cell>
          <cell r="J3887">
            <v>32.402320632911398</v>
          </cell>
          <cell r="K3887">
            <v>2559.7833300000002</v>
          </cell>
          <cell r="L3887">
            <v>2559.9</v>
          </cell>
          <cell r="M3887">
            <v>2559.7833300000002</v>
          </cell>
          <cell r="N3887">
            <v>2559.7833300000002</v>
          </cell>
          <cell r="O3887">
            <v>14360</v>
          </cell>
        </row>
        <row r="3888">
          <cell r="B3888" t="str">
            <v>3705042</v>
          </cell>
          <cell r="C3888" t="str">
            <v>Atmor BLYSS 7,7K проточный водонагревате</v>
          </cell>
          <cell r="D3888" t="str">
            <v>Atmor BLYSS 7,7K проточный водонагреватель</v>
          </cell>
          <cell r="E3888" t="str">
            <v>8BW404-WH77TU2-BL8 / BLYSS 7,7KW EIWH</v>
          </cell>
          <cell r="F3888">
            <v>21.308279916666667</v>
          </cell>
          <cell r="G3888">
            <v>36.53</v>
          </cell>
          <cell r="H3888">
            <v>29.056745340909092</v>
          </cell>
          <cell r="I3888">
            <v>30.082277529411765</v>
          </cell>
          <cell r="J3888">
            <v>25.498459873417723</v>
          </cell>
          <cell r="K3888">
            <v>2556.99359</v>
          </cell>
          <cell r="L3888">
            <v>2557.1</v>
          </cell>
          <cell r="M3888">
            <v>2556.99359</v>
          </cell>
          <cell r="N3888">
            <v>2556.99359</v>
          </cell>
          <cell r="O3888">
            <v>7150</v>
          </cell>
        </row>
        <row r="3889">
          <cell r="B3889" t="str">
            <v>3705043</v>
          </cell>
          <cell r="C3889" t="str">
            <v>Atmor PLATINUM 5K Душ (shower) проточный</v>
          </cell>
          <cell r="D3889" t="str">
            <v>Atmor PLATINUM 5K Душ (shower) проточный водонагреватель</v>
          </cell>
          <cell r="E3889" t="str">
            <v xml:space="preserve">8TD5RU-GR64 / PLATINUM 5K BATHROOM </v>
          </cell>
          <cell r="F3889">
            <v>8.7131527500000008</v>
          </cell>
          <cell r="G3889">
            <v>14.94</v>
          </cell>
          <cell r="H3889">
            <v>11.881571931818183</v>
          </cell>
          <cell r="I3889">
            <v>12.300921529411765</v>
          </cell>
          <cell r="J3889">
            <v>13.235168734177217</v>
          </cell>
          <cell r="K3889">
            <v>1045.5783300000001</v>
          </cell>
          <cell r="L3889">
            <v>1045.8</v>
          </cell>
          <cell r="M3889">
            <v>1045.5783300000001</v>
          </cell>
          <cell r="N3889">
            <v>1045.5783300000001</v>
          </cell>
          <cell r="O3889">
            <v>4380</v>
          </cell>
        </row>
        <row r="3890">
          <cell r="B3890" t="str">
            <v>3705044</v>
          </cell>
          <cell r="C3890" t="str">
            <v>Atmor PLATINUM 5K Кухня (sink) проточный</v>
          </cell>
          <cell r="D3890" t="str">
            <v>Atmor PLATINUM 5K Кухня (sink) проточный водонагреватель</v>
          </cell>
          <cell r="E3890" t="str">
            <v>8TD5RU-GR13 / PLATINUM 5K KITCHEN</v>
          </cell>
          <cell r="F3890">
            <v>19.382375666666668</v>
          </cell>
          <cell r="G3890">
            <v>33.229999999999997</v>
          </cell>
          <cell r="H3890">
            <v>26.430512272727274</v>
          </cell>
          <cell r="I3890">
            <v>27.363353882352943</v>
          </cell>
          <cell r="J3890">
            <v>11.384082278481012</v>
          </cell>
          <cell r="K3890">
            <v>2325.88508</v>
          </cell>
          <cell r="L3890">
            <v>2326.1</v>
          </cell>
          <cell r="M3890">
            <v>2325.88508</v>
          </cell>
          <cell r="N3890">
            <v>899.34249999999997</v>
          </cell>
          <cell r="O3890">
            <v>4380</v>
          </cell>
        </row>
        <row r="3891">
          <cell r="B3891" t="str">
            <v>3705045</v>
          </cell>
          <cell r="C3891" t="str">
            <v>Atmor PLATINUM 5K Универсал (combi) прот</v>
          </cell>
          <cell r="D3891" t="str">
            <v>Atmor PLATINUM 5K Универсал (combi) проточный водонагреватель</v>
          </cell>
          <cell r="E3891" t="str">
            <v>8TD5RU-GR43 / PLATINUM 5K UNIVERSAL</v>
          </cell>
          <cell r="F3891">
            <v>7.57925</v>
          </cell>
          <cell r="G3891">
            <v>12.99</v>
          </cell>
          <cell r="H3891">
            <v>10.33534090909091</v>
          </cell>
          <cell r="I3891">
            <v>10.700117647058823</v>
          </cell>
          <cell r="J3891">
            <v>11.512784810126583</v>
          </cell>
          <cell r="K3891">
            <v>909.51</v>
          </cell>
          <cell r="L3891">
            <v>909.30000000000007</v>
          </cell>
          <cell r="M3891">
            <v>909.51</v>
          </cell>
          <cell r="N3891">
            <v>909.51</v>
          </cell>
          <cell r="O3891">
            <v>5470</v>
          </cell>
        </row>
        <row r="3892">
          <cell r="B3892" t="str">
            <v>3705046</v>
          </cell>
          <cell r="C3892" t="str">
            <v>Atmor PLATINUM 7K Душ (shower) проточный</v>
          </cell>
          <cell r="D3892" t="str">
            <v>Atmor PLATINUM 7K Душ (shower) проточный водонагреватель</v>
          </cell>
          <cell r="E3892" t="str">
            <v>8TD7RU-GR13 / PLATINUM 7K BATHROOM</v>
          </cell>
          <cell r="F3892">
            <v>8.2794444166666672</v>
          </cell>
          <cell r="G3892">
            <v>14.19</v>
          </cell>
          <cell r="H3892">
            <v>11.290151477272728</v>
          </cell>
          <cell r="I3892">
            <v>11.688627411764706</v>
          </cell>
          <cell r="J3892">
            <v>12.576371265822784</v>
          </cell>
          <cell r="K3892">
            <v>993.53332999999998</v>
          </cell>
          <cell r="L3892">
            <v>993.3</v>
          </cell>
          <cell r="M3892">
            <v>993.53332999999998</v>
          </cell>
          <cell r="N3892">
            <v>993.53332999999998</v>
          </cell>
          <cell r="O3892">
            <v>6200</v>
          </cell>
        </row>
        <row r="3893">
          <cell r="B3893" t="str">
            <v>3590468</v>
          </cell>
          <cell r="C3893" t="str">
            <v>Каскадный контролер RVS63 +  бокс</v>
          </cell>
          <cell r="D3893" t="str">
            <v>Каскадный контролер RVS63 + монтажный бокс
-управление тремя зонами (2 смесительные + 1 прямая) и бойлером
-управление до 8 котлов
- разделение мощности
-the division of the power supplied on more generators</v>
          </cell>
          <cell r="E3893" t="str">
            <v>RVS63 + WALL HUNG BOX EU</v>
          </cell>
          <cell r="F3893">
            <v>270.49081999999999</v>
          </cell>
          <cell r="G3893">
            <v>270.49</v>
          </cell>
          <cell r="H3893">
            <v>248.28967</v>
          </cell>
          <cell r="I3893">
            <v>0</v>
          </cell>
          <cell r="J3893">
            <v>233.29163</v>
          </cell>
          <cell r="K3893">
            <v>32458.898399999998</v>
          </cell>
          <cell r="L3893">
            <v>18934.3</v>
          </cell>
          <cell r="M3893">
            <v>21849.490959999999</v>
          </cell>
          <cell r="N3893">
            <v>0</v>
          </cell>
          <cell r="O3893">
            <v>104915.11047326404</v>
          </cell>
        </row>
        <row r="3894">
          <cell r="B3894" t="str">
            <v>3720857</v>
          </cell>
          <cell r="C3894" t="str">
            <v>Солнечный расширительный бак 150л</v>
          </cell>
          <cell r="D3894" t="str">
            <v>Солнечный расширительный бак 150л</v>
          </cell>
          <cell r="E3894" t="str">
            <v>EXPANSION VESSEL SOLAR 150L VD2,5 BAR BD</v>
          </cell>
          <cell r="F3894">
            <v>292.10999999999996</v>
          </cell>
          <cell r="G3894">
            <v>292.11</v>
          </cell>
          <cell r="H3894">
            <v>292.11</v>
          </cell>
          <cell r="I3894">
            <v>240.56117647058824</v>
          </cell>
          <cell r="J3894">
            <v>292.11</v>
          </cell>
          <cell r="K3894">
            <v>35053.199999999997</v>
          </cell>
          <cell r="L3894">
            <v>20447.7</v>
          </cell>
          <cell r="M3894">
            <v>25705.68</v>
          </cell>
          <cell r="N3894">
            <v>0</v>
          </cell>
          <cell r="O3894">
            <v>0</v>
          </cell>
        </row>
        <row r="3895">
          <cell r="B3895" t="str">
            <v>3720858</v>
          </cell>
          <cell r="C3895" t="str">
            <v>Солнечный расширительный бак 200л</v>
          </cell>
          <cell r="D3895" t="str">
            <v>Солнечный расширительный бак 200л</v>
          </cell>
          <cell r="E3895" t="str">
            <v>EXPANSION VESSEL SOLAR 200L VD2,5 BAR BD</v>
          </cell>
          <cell r="F3895">
            <v>239.56143000000003</v>
          </cell>
          <cell r="G3895">
            <v>239.56</v>
          </cell>
          <cell r="H3895">
            <v>239.56143</v>
          </cell>
          <cell r="I3895">
            <v>197.28588352941176</v>
          </cell>
          <cell r="J3895">
            <v>239.56143</v>
          </cell>
          <cell r="K3895">
            <v>28747.371600000002</v>
          </cell>
          <cell r="L3895">
            <v>16769.2</v>
          </cell>
          <cell r="M3895">
            <v>21081.405839999999</v>
          </cell>
          <cell r="N3895">
            <v>0</v>
          </cell>
          <cell r="O3895">
            <v>0</v>
          </cell>
        </row>
        <row r="3896">
          <cell r="B3896" t="str">
            <v>3721047</v>
          </cell>
          <cell r="C3896" t="str">
            <v>Набор для монтажа на плоскую крышу VT</v>
          </cell>
          <cell r="D3896" t="str">
            <v xml:space="preserve">Набор для монтажа на плоскую крышу KAIROS VT </v>
          </cell>
          <cell r="E3896" t="str">
            <v>BEFESTIGUNGS-SET FLACHDACH ASTRON</v>
          </cell>
          <cell r="F3896">
            <v>64.027029999999996</v>
          </cell>
          <cell r="G3896">
            <v>64.03</v>
          </cell>
          <cell r="H3896">
            <v>64.027029999999996</v>
          </cell>
          <cell r="I3896">
            <v>64.027029999999996</v>
          </cell>
          <cell r="J3896">
            <v>64.027029999999996</v>
          </cell>
          <cell r="K3896">
            <v>7683.2435999999998</v>
          </cell>
          <cell r="L3896">
            <v>4482.1000000000004</v>
          </cell>
          <cell r="M3896">
            <v>5634.3786399999999</v>
          </cell>
          <cell r="N3896">
            <v>0</v>
          </cell>
          <cell r="O3896">
            <v>0</v>
          </cell>
        </row>
        <row r="3897">
          <cell r="B3897" t="str">
            <v>3721048</v>
          </cell>
          <cell r="C3897" t="str">
            <v>MOUNTING  KIT PITCHED ROOF ASTRON</v>
          </cell>
          <cell r="D3897" t="str">
            <v xml:space="preserve">Набор для монтажа на крышу KAIROS VT </v>
          </cell>
          <cell r="E3897" t="str">
            <v>FIXING SYSTEM AURON  ON ROOF</v>
          </cell>
          <cell r="F3897" t="str">
            <v>-</v>
          </cell>
          <cell r="G3897" t="str">
            <v>-</v>
          </cell>
          <cell r="H3897" t="e">
            <v>#N/A</v>
          </cell>
          <cell r="I3897">
            <v>0</v>
          </cell>
          <cell r="J3897">
            <v>57.23</v>
          </cell>
          <cell r="K3897">
            <v>0</v>
          </cell>
          <cell r="L3897">
            <v>0</v>
          </cell>
          <cell r="M3897" t="e">
            <v>#N/A</v>
          </cell>
          <cell r="N3897">
            <v>0</v>
          </cell>
          <cell r="O3897">
            <v>0</v>
          </cell>
        </row>
        <row r="3898">
          <cell r="B3898" t="str">
            <v>3721363</v>
          </cell>
          <cell r="C3898" t="str">
            <v>коаксиальные удлинение, D100/150 500MM PP/GALV.ST</v>
          </cell>
          <cell r="D3898" t="str">
            <v>коаксиальные удлинение, D100/150 500MM PP/GALV.ST</v>
          </cell>
          <cell r="E3898" t="str">
            <v>FLUE EXTENS D100/150 500MM PP/GALV.ST</v>
          </cell>
          <cell r="F3898">
            <v>12.175090000000001</v>
          </cell>
          <cell r="G3898">
            <v>11.77</v>
          </cell>
          <cell r="H3898">
            <v>14.2074</v>
          </cell>
          <cell r="I3898">
            <v>10.43871</v>
          </cell>
          <cell r="J3898">
            <v>11.653203539823011</v>
          </cell>
          <cell r="K3898">
            <v>1461.0108</v>
          </cell>
          <cell r="L3898">
            <v>823.9</v>
          </cell>
          <cell r="M3898">
            <v>1250.2511999999999</v>
          </cell>
          <cell r="N3898">
            <v>0</v>
          </cell>
          <cell r="O3898">
            <v>0</v>
          </cell>
        </row>
        <row r="3899">
          <cell r="B3899" t="str">
            <v>3721364</v>
          </cell>
          <cell r="C3899" t="str">
            <v>Коаксиальные удлинение, D100/150 1000MM ПП/ГАЛЬВ. СТ.</v>
          </cell>
          <cell r="D3899" t="str">
            <v>Коаксиальные удлинение, D100/150 1000MM ПП/ГАЛЬВ. СТ.</v>
          </cell>
          <cell r="E3899" t="str">
            <v>FLUE EXTENS D100/150 1000MM PP/GALV.ST</v>
          </cell>
          <cell r="F3899">
            <v>18.987829999999999</v>
          </cell>
          <cell r="G3899">
            <v>19.940000000000001</v>
          </cell>
          <cell r="H3899">
            <v>18.226800000000001</v>
          </cell>
          <cell r="I3899">
            <v>17.700279999999999</v>
          </cell>
          <cell r="J3899">
            <v>18.515584070796461</v>
          </cell>
          <cell r="K3899">
            <v>2278.5396000000001</v>
          </cell>
          <cell r="L3899">
            <v>1395.8000000000002</v>
          </cell>
          <cell r="M3899">
            <v>1603.9584</v>
          </cell>
          <cell r="N3899">
            <v>0</v>
          </cell>
          <cell r="O3899">
            <v>0</v>
          </cell>
        </row>
        <row r="3900">
          <cell r="B3900" t="str">
            <v>3721374</v>
          </cell>
          <cell r="C3900" t="str">
            <v>Коаксиальный отвод 87,5, 100/150,ПП</v>
          </cell>
          <cell r="D3900" t="str">
            <v>Коаксиальный отвод 87,5, 100/150,ПП</v>
          </cell>
          <cell r="E3900" t="str">
            <v>FLUE ELBOW  90GR D100/150  PP/GALV.ST</v>
          </cell>
          <cell r="F3900">
            <v>22.401160000000001</v>
          </cell>
          <cell r="G3900">
            <v>20.309999999999999</v>
          </cell>
          <cell r="H3900">
            <v>19.188700000000001</v>
          </cell>
          <cell r="I3900">
            <v>16.014699999999998</v>
          </cell>
          <cell r="J3900">
            <v>17.307991150442479</v>
          </cell>
          <cell r="K3900">
            <v>2688.1392000000001</v>
          </cell>
          <cell r="L3900">
            <v>1421.6999999999998</v>
          </cell>
          <cell r="M3900">
            <v>1688.6056000000001</v>
          </cell>
          <cell r="N3900">
            <v>0</v>
          </cell>
          <cell r="O3900">
            <v>0</v>
          </cell>
        </row>
        <row r="3901">
          <cell r="B3901" t="str">
            <v>3721428</v>
          </cell>
          <cell r="C3901" t="str">
            <v>Компл. встр. в крышу XP2.5_2 кол.</v>
          </cell>
          <cell r="D3901" t="str">
            <v>Комплект в крышу (для 2 коллекторов XP 2.5)</v>
          </cell>
          <cell r="E3901" t="str">
            <v>STANDARD IN-ROOF SET 2 COLLECTORS</v>
          </cell>
          <cell r="F3901">
            <v>240.14696999999998</v>
          </cell>
          <cell r="G3901">
            <v>240.15</v>
          </cell>
          <cell r="H3901">
            <v>240.14696999999998</v>
          </cell>
          <cell r="I3901">
            <v>226.00546999999997</v>
          </cell>
          <cell r="J3901">
            <v>218.30539999999999</v>
          </cell>
          <cell r="K3901">
            <v>28817.636399999999</v>
          </cell>
          <cell r="L3901">
            <v>16810.5</v>
          </cell>
          <cell r="M3901">
            <v>21132.933359999999</v>
          </cell>
          <cell r="N3901">
            <v>0</v>
          </cell>
          <cell r="O3901">
            <v>0</v>
          </cell>
        </row>
        <row r="3902">
          <cell r="B3902" t="str">
            <v>3721429</v>
          </cell>
          <cell r="C3902" t="str">
            <v>Компл. встр. в крышу XP2.5_доп. кол.</v>
          </cell>
          <cell r="D3902" t="str">
            <v>Комплект в крышу (для доп. коллектора XP 2.5)</v>
          </cell>
          <cell r="E3902" t="str">
            <v>IN-ROOF HORIZONTAL EXPANSION SET</v>
          </cell>
          <cell r="F3902">
            <v>72.950364666666673</v>
          </cell>
          <cell r="G3902">
            <v>125.06</v>
          </cell>
          <cell r="H3902">
            <v>99.477770000000007</v>
          </cell>
          <cell r="I3902">
            <v>99.477770000000007</v>
          </cell>
          <cell r="J3902">
            <v>99.477770000000007</v>
          </cell>
          <cell r="K3902">
            <v>8754.0437600000005</v>
          </cell>
          <cell r="L3902">
            <v>8754.2000000000007</v>
          </cell>
          <cell r="M3902">
            <v>8754.0437600000005</v>
          </cell>
          <cell r="N3902">
            <v>0</v>
          </cell>
          <cell r="O3902">
            <v>0</v>
          </cell>
        </row>
        <row r="3903">
          <cell r="B3903" t="str">
            <v>3721430</v>
          </cell>
          <cell r="C3903" t="str">
            <v>Компл. встр. в крышу XP2.5_2 кол. 2р.</v>
          </cell>
          <cell r="D3903" t="str">
            <v>Комплект в крышу 2 ряда (для 2 коллекторов XP 2.5)</v>
          </cell>
          <cell r="E3903" t="str">
            <v>IN-ROOF VERTICAL EXPANSION SET</v>
          </cell>
          <cell r="F3903">
            <v>150.52185</v>
          </cell>
          <cell r="G3903">
            <v>103.06</v>
          </cell>
          <cell r="H3903">
            <v>129.4385</v>
          </cell>
          <cell r="I3903">
            <v>116.01549999999999</v>
          </cell>
          <cell r="J3903">
            <v>119.0608</v>
          </cell>
          <cell r="K3903">
            <v>18062.621999999999</v>
          </cell>
          <cell r="L3903">
            <v>7214.2</v>
          </cell>
          <cell r="M3903">
            <v>11390.588</v>
          </cell>
          <cell r="N3903">
            <v>0</v>
          </cell>
          <cell r="O3903">
            <v>0</v>
          </cell>
        </row>
        <row r="3904">
          <cell r="B3904" t="str">
            <v>3721431</v>
          </cell>
          <cell r="C3904" t="str">
            <v>Компл. встр. в крышу XP2.5_доп кол. 2р.</v>
          </cell>
          <cell r="D3904" t="str">
            <v>Комплект в крышу 2 ряда (для доп. коллектора XP 2.5)</v>
          </cell>
          <cell r="E3904" t="str">
            <v>IN-ROOF VERTICAL EXPANSION SET</v>
          </cell>
          <cell r="F3904">
            <v>111.21647</v>
          </cell>
          <cell r="G3904">
            <v>111.22</v>
          </cell>
          <cell r="H3904">
            <v>78.265420000000006</v>
          </cell>
          <cell r="I3904">
            <v>70.149159999999995</v>
          </cell>
          <cell r="J3904">
            <v>71.99051</v>
          </cell>
          <cell r="K3904">
            <v>13345.9764</v>
          </cell>
          <cell r="L3904">
            <v>7785.4</v>
          </cell>
          <cell r="M3904">
            <v>6887.3569600000001</v>
          </cell>
          <cell r="N3904">
            <v>0</v>
          </cell>
          <cell r="O3904">
            <v>0</v>
          </cell>
        </row>
        <row r="3905">
          <cell r="B3905" t="str">
            <v>3721434</v>
          </cell>
          <cell r="C3905" t="str">
            <v>Компл. встр. в крышу XP2.5_1 кол.</v>
          </cell>
          <cell r="D3905" t="str">
            <v>Комплект в крышу (для 1 коллектора XP 2.5)</v>
          </cell>
          <cell r="E3905" t="str">
            <v>STANDARD IN-ROOF SET 1 COLLECTOR</v>
          </cell>
          <cell r="F3905">
            <v>187.87037000000001</v>
          </cell>
          <cell r="G3905">
            <v>187.87</v>
          </cell>
          <cell r="H3905">
            <v>195.08850000000001</v>
          </cell>
          <cell r="I3905">
            <v>174.85748000000001</v>
          </cell>
          <cell r="J3905">
            <v>179.44732000000002</v>
          </cell>
          <cell r="K3905">
            <v>22544.4444</v>
          </cell>
          <cell r="L3905">
            <v>13150.9</v>
          </cell>
          <cell r="M3905">
            <v>17167.788</v>
          </cell>
          <cell r="N3905">
            <v>0</v>
          </cell>
          <cell r="O3905">
            <v>0</v>
          </cell>
        </row>
        <row r="3906">
          <cell r="B3906" t="str">
            <v>3721443</v>
          </cell>
          <cell r="C3906" t="str">
            <v>Направляющие монтажа на крышу Kairos VT</v>
          </cell>
          <cell r="D3906" t="str">
            <v>Набор направляющих для монтажа на крышу KAIROS VT</v>
          </cell>
          <cell r="E3906" t="str">
            <v>FIXATION BARS ON ROOF VT / VDF</v>
          </cell>
          <cell r="F3906">
            <v>35.46</v>
          </cell>
          <cell r="G3906">
            <v>35.46</v>
          </cell>
          <cell r="H3906">
            <v>35.46</v>
          </cell>
          <cell r="I3906">
            <v>35.46</v>
          </cell>
          <cell r="J3906">
            <v>35.46</v>
          </cell>
          <cell r="K3906">
            <v>4255.2</v>
          </cell>
          <cell r="L3906">
            <v>2482.2000000000003</v>
          </cell>
          <cell r="M3906">
            <v>3120.48</v>
          </cell>
          <cell r="N3906">
            <v>0</v>
          </cell>
          <cell r="O3906">
            <v>0</v>
          </cell>
        </row>
        <row r="3907">
          <cell r="B3907" t="str">
            <v>3590475</v>
          </cell>
          <cell r="C3907" t="str">
            <v>Каскадный контролер RVS63 + бокс</v>
          </cell>
          <cell r="D3907" t="str">
            <v>Каскадный контролер RVS63 + монтажный бокс</v>
          </cell>
          <cell r="E3907" t="str">
            <v>RVS63  WALL HUNG BOX RDC</v>
          </cell>
          <cell r="F3907">
            <v>0.27130191666666664</v>
          </cell>
          <cell r="G3907">
            <v>0.27</v>
          </cell>
          <cell r="H3907">
            <v>250.4325</v>
          </cell>
          <cell r="I3907">
            <v>240.38823529411764</v>
          </cell>
          <cell r="J3907">
            <v>238.08073000000002</v>
          </cell>
          <cell r="K3907">
            <v>32.556229999999999</v>
          </cell>
          <cell r="L3907">
            <v>18.900000000000002</v>
          </cell>
          <cell r="M3907">
            <v>22.038060000000002</v>
          </cell>
          <cell r="N3907">
            <v>0</v>
          </cell>
          <cell r="O3907">
            <v>105312.01505260804</v>
          </cell>
        </row>
        <row r="3908">
          <cell r="B3908" t="str">
            <v>3590499</v>
          </cell>
          <cell r="C3908" t="str">
            <v>Реле минимального давления воды</v>
          </cell>
          <cell r="D3908" t="str">
            <v>Реле мин давления воды</v>
          </cell>
          <cell r="E3908" t="str">
            <v>MIN WATER PRESSURE SWITCH R3XXX</v>
          </cell>
          <cell r="F3908">
            <v>114.95500999999999</v>
          </cell>
          <cell r="G3908">
            <v>114.96</v>
          </cell>
          <cell r="H3908">
            <v>92.089010000000002</v>
          </cell>
          <cell r="I3908">
            <v>91.507400000000004</v>
          </cell>
          <cell r="J3908">
            <v>90.530649999999994</v>
          </cell>
          <cell r="K3908">
            <v>13794.601199999999</v>
          </cell>
          <cell r="L3908">
            <v>8047.2</v>
          </cell>
          <cell r="M3908">
            <v>8103.8328799999999</v>
          </cell>
          <cell r="N3908">
            <v>0</v>
          </cell>
          <cell r="O3908">
            <v>0</v>
          </cell>
        </row>
        <row r="3909">
          <cell r="B3909" t="str">
            <v>3590500</v>
          </cell>
          <cell r="C3909" t="str">
            <v>Реле максимального давления воды</v>
          </cell>
          <cell r="D3909" t="str">
            <v>Реле макс давления воды</v>
          </cell>
          <cell r="E3909" t="str">
            <v>MAX WATER PRESSURE SWITCH R3XXX</v>
          </cell>
          <cell r="F3909">
            <v>252.77457999999999</v>
          </cell>
          <cell r="G3909">
            <v>252.77</v>
          </cell>
          <cell r="H3909">
            <v>227.50919999999999</v>
          </cell>
          <cell r="I3909">
            <v>221.81310999999999</v>
          </cell>
          <cell r="J3909">
            <v>218.64324999999999</v>
          </cell>
          <cell r="K3909">
            <v>30332.9496</v>
          </cell>
          <cell r="L3909">
            <v>17693.900000000001</v>
          </cell>
          <cell r="M3909">
            <v>20020.809600000001</v>
          </cell>
          <cell r="N3909">
            <v>0</v>
          </cell>
          <cell r="O3909">
            <v>0</v>
          </cell>
        </row>
        <row r="3910">
          <cell r="B3910" t="str">
            <v>3590504</v>
          </cell>
          <cell r="C3910" t="str">
            <v>Блок контроля герметичности клапанов</v>
          </cell>
          <cell r="D3910" t="str">
            <v>GAS VALVE LEAKAGE TESTER R3XXX</v>
          </cell>
          <cell r="E3910" t="str">
            <v>GAS VALVE LEAKAGE TESTER R3XXX</v>
          </cell>
          <cell r="F3910">
            <v>205.01060999999999</v>
          </cell>
          <cell r="G3910">
            <v>205.01</v>
          </cell>
          <cell r="H3910">
            <v>176.69564</v>
          </cell>
          <cell r="I3910">
            <v>171.87895999999998</v>
          </cell>
          <cell r="J3910">
            <v>169.88364000000001</v>
          </cell>
          <cell r="K3910">
            <v>24601.2732</v>
          </cell>
          <cell r="L3910">
            <v>14350.699999999999</v>
          </cell>
          <cell r="M3910">
            <v>15549.21632</v>
          </cell>
          <cell r="N3910">
            <v>0</v>
          </cell>
          <cell r="O3910">
            <v>0</v>
          </cell>
        </row>
        <row r="3911">
          <cell r="B3911" t="str">
            <v>3722418</v>
          </cell>
          <cell r="C3911" t="str">
            <v>MAGNETIC AIR-/DIRT SEPARATOR DN50</v>
          </cell>
          <cell r="D3911" t="str">
            <v>MAGNETIC AIR-/DIRT SEPARATOR DN50</v>
          </cell>
          <cell r="E3911" t="str">
            <v>MAGNETIC AIR-/DIRT SEPARATOR DN50</v>
          </cell>
          <cell r="F3911" t="str">
            <v>-</v>
          </cell>
          <cell r="G3911" t="str">
            <v>-</v>
          </cell>
          <cell r="H3911" t="str">
            <v>-</v>
          </cell>
          <cell r="I3911">
            <v>0</v>
          </cell>
          <cell r="J3911">
            <v>547.82154000000003</v>
          </cell>
          <cell r="K3911">
            <v>0</v>
          </cell>
          <cell r="L3911">
            <v>0</v>
          </cell>
          <cell r="M3911">
            <v>0</v>
          </cell>
          <cell r="N3911">
            <v>0</v>
          </cell>
          <cell r="O3911">
            <v>0</v>
          </cell>
        </row>
        <row r="3912">
          <cell r="B3912" t="str">
            <v>3722419</v>
          </cell>
          <cell r="C3912" t="str">
            <v>MAGNETIC AIR-/DIRT SEPARATOR DN65</v>
          </cell>
          <cell r="D3912" t="str">
            <v>MAGNETIC AIR-/DIRT SEPARATOR DN65</v>
          </cell>
          <cell r="E3912" t="str">
            <v>MAGNETIC AIR-/DIRT SEPARATOR DN65</v>
          </cell>
          <cell r="F3912" t="str">
            <v>-</v>
          </cell>
          <cell r="G3912" t="str">
            <v>-</v>
          </cell>
          <cell r="H3912" t="str">
            <v>-</v>
          </cell>
          <cell r="I3912">
            <v>0</v>
          </cell>
          <cell r="J3912">
            <v>504.29494</v>
          </cell>
          <cell r="K3912">
            <v>0</v>
          </cell>
          <cell r="L3912">
            <v>0</v>
          </cell>
          <cell r="M3912">
            <v>0</v>
          </cell>
          <cell r="N3912">
            <v>0</v>
          </cell>
          <cell r="O3912">
            <v>0</v>
          </cell>
        </row>
        <row r="3913">
          <cell r="B3913" t="str">
            <v>3722420</v>
          </cell>
          <cell r="C3913" t="str">
            <v>DIRT SEPARATOR  DN50</v>
          </cell>
          <cell r="D3913" t="str">
            <v>DIRT SEPARATOR  DN50</v>
          </cell>
          <cell r="E3913" t="str">
            <v>DIRT SEPARATOR  DN50</v>
          </cell>
          <cell r="F3913" t="str">
            <v>-</v>
          </cell>
          <cell r="G3913" t="str">
            <v>-</v>
          </cell>
          <cell r="H3913" t="str">
            <v>-</v>
          </cell>
          <cell r="I3913">
            <v>0</v>
          </cell>
          <cell r="J3913">
            <v>365.29116999999997</v>
          </cell>
          <cell r="K3913">
            <v>0</v>
          </cell>
          <cell r="L3913">
            <v>0</v>
          </cell>
          <cell r="M3913">
            <v>0</v>
          </cell>
          <cell r="N3913">
            <v>0</v>
          </cell>
          <cell r="O3913">
            <v>0</v>
          </cell>
        </row>
        <row r="3914">
          <cell r="B3914" t="str">
            <v>3722421</v>
          </cell>
          <cell r="C3914" t="str">
            <v>DIRT SEPARATOR  DN65</v>
          </cell>
          <cell r="D3914" t="str">
            <v>DIRT SEPARATOR  DN65</v>
          </cell>
          <cell r="E3914" t="str">
            <v>DIRT SEPARATOR  DN65</v>
          </cell>
          <cell r="F3914" t="str">
            <v>-</v>
          </cell>
          <cell r="G3914" t="str">
            <v>-</v>
          </cell>
          <cell r="H3914" t="str">
            <v>-</v>
          </cell>
          <cell r="I3914">
            <v>0</v>
          </cell>
          <cell r="J3914">
            <v>368.93968999999998</v>
          </cell>
          <cell r="K3914">
            <v>0</v>
          </cell>
          <cell r="L3914">
            <v>0</v>
          </cell>
          <cell r="M3914">
            <v>0</v>
          </cell>
          <cell r="N3914">
            <v>0</v>
          </cell>
          <cell r="O3914">
            <v>0</v>
          </cell>
        </row>
        <row r="3915">
          <cell r="B3915" t="str">
            <v>3722422</v>
          </cell>
          <cell r="C3915" t="str">
            <v>DIRT SEPARATOR  DN80</v>
          </cell>
          <cell r="D3915" t="str">
            <v>DIRT SEPARATOR  DN80</v>
          </cell>
          <cell r="E3915" t="str">
            <v>DIRT SEPARATOR  DN80</v>
          </cell>
          <cell r="F3915" t="str">
            <v>-</v>
          </cell>
          <cell r="G3915" t="str">
            <v>-</v>
          </cell>
          <cell r="H3915" t="str">
            <v>-</v>
          </cell>
          <cell r="I3915">
            <v>0</v>
          </cell>
          <cell r="J3915">
            <v>525.80421000000001</v>
          </cell>
          <cell r="K3915">
            <v>0</v>
          </cell>
          <cell r="L3915">
            <v>0</v>
          </cell>
          <cell r="M3915">
            <v>0</v>
          </cell>
          <cell r="N3915">
            <v>0</v>
          </cell>
          <cell r="O3915">
            <v>0</v>
          </cell>
        </row>
        <row r="3916">
          <cell r="B3916" t="str">
            <v>3722423</v>
          </cell>
          <cell r="C3916" t="str">
            <v>DIRT SEPARATOR  DN100</v>
          </cell>
          <cell r="D3916" t="str">
            <v>DIRT SEPARATOR  DN100</v>
          </cell>
          <cell r="E3916" t="str">
            <v>DIRT SEPARATOR  DN100</v>
          </cell>
          <cell r="F3916" t="str">
            <v>-</v>
          </cell>
          <cell r="G3916" t="str">
            <v>-</v>
          </cell>
          <cell r="H3916" t="str">
            <v>-</v>
          </cell>
          <cell r="I3916">
            <v>0</v>
          </cell>
          <cell r="J3916">
            <v>531.88326000000006</v>
          </cell>
          <cell r="K3916">
            <v>0</v>
          </cell>
          <cell r="L3916">
            <v>0</v>
          </cell>
          <cell r="M3916">
            <v>0</v>
          </cell>
          <cell r="N3916">
            <v>0</v>
          </cell>
          <cell r="O3916">
            <v>0</v>
          </cell>
        </row>
        <row r="3917">
          <cell r="B3917" t="str">
            <v>3722424</v>
          </cell>
          <cell r="C3917" t="str">
            <v>DIRT SEPARATOR  DN125</v>
          </cell>
          <cell r="D3917" t="str">
            <v>DIRT SEPARATOR  DN125</v>
          </cell>
          <cell r="E3917" t="str">
            <v>DIRT SEPARATOR  DN125</v>
          </cell>
          <cell r="F3917" t="str">
            <v>-</v>
          </cell>
          <cell r="G3917" t="str">
            <v>-</v>
          </cell>
          <cell r="H3917" t="str">
            <v>-</v>
          </cell>
          <cell r="I3917">
            <v>0</v>
          </cell>
          <cell r="J3917">
            <v>1027.3361500000001</v>
          </cell>
          <cell r="K3917">
            <v>0</v>
          </cell>
          <cell r="L3917">
            <v>0</v>
          </cell>
          <cell r="M3917">
            <v>0</v>
          </cell>
          <cell r="N3917">
            <v>0</v>
          </cell>
          <cell r="O3917">
            <v>0</v>
          </cell>
        </row>
        <row r="3918">
          <cell r="B3918" t="str">
            <v>3722523</v>
          </cell>
          <cell r="C3918" t="str">
            <v>SPACER D100 PP</v>
          </cell>
          <cell r="D3918" t="str">
            <v>SPACER D100 PP</v>
          </cell>
          <cell r="E3918" t="str">
            <v>SPACER D100 PP</v>
          </cell>
          <cell r="F3918">
            <v>1.6853100000000001</v>
          </cell>
          <cell r="G3918">
            <v>1.1499999999999999</v>
          </cell>
          <cell r="H3918">
            <v>1.5023599999999997</v>
          </cell>
          <cell r="I3918">
            <v>1.47082</v>
          </cell>
          <cell r="J3918">
            <v>1.684407079646018</v>
          </cell>
          <cell r="K3918">
            <v>202.2372</v>
          </cell>
          <cell r="L3918">
            <v>80.5</v>
          </cell>
          <cell r="M3918">
            <v>132.20767999999998</v>
          </cell>
          <cell r="N3918">
            <v>0</v>
          </cell>
          <cell r="O3918">
            <v>0</v>
          </cell>
        </row>
        <row r="3919">
          <cell r="B3919" t="str">
            <v>3722561</v>
          </cell>
          <cell r="C3919" t="str">
            <v>Коаксиальный вывод дымохода через стену 840 мм, 100/150, ПП</v>
          </cell>
          <cell r="D3919" t="str">
            <v>Коаксиальный вывод дымохода через стену 840 мм, 100/150, ПП</v>
          </cell>
          <cell r="E3919" t="str">
            <v>WALL TERMINAL D100/150 840MM PP/GALV.ST</v>
          </cell>
          <cell r="F3919">
            <v>54.977370000000001</v>
          </cell>
          <cell r="G3919">
            <v>54.98</v>
          </cell>
          <cell r="H3919">
            <v>52.41348</v>
          </cell>
          <cell r="I3919">
            <v>52.41348</v>
          </cell>
          <cell r="J3919">
            <v>58.403000000000006</v>
          </cell>
          <cell r="K3919">
            <v>6597.2844000000005</v>
          </cell>
          <cell r="L3919">
            <v>3848.6</v>
          </cell>
          <cell r="M3919">
            <v>4612.3862399999998</v>
          </cell>
          <cell r="N3919">
            <v>0</v>
          </cell>
          <cell r="O3919">
            <v>0</v>
          </cell>
        </row>
        <row r="3920">
          <cell r="B3920" t="str">
            <v>3590505</v>
          </cell>
          <cell r="C3920" t="str">
            <v>Блок управления E8 ZONE MANAGER R3XXX</v>
          </cell>
          <cell r="D3920" t="str">
            <v>Контроллер управления Е8</v>
          </cell>
          <cell r="E3920" t="str">
            <v>E8 ZONE MANAGER R3XXX</v>
          </cell>
          <cell r="F3920">
            <v>180.28654583333335</v>
          </cell>
          <cell r="G3920">
            <v>309.06</v>
          </cell>
          <cell r="H3920">
            <v>271.62511000000001</v>
          </cell>
          <cell r="I3920">
            <v>263.60548999999997</v>
          </cell>
          <cell r="J3920">
            <v>265.35338000000002</v>
          </cell>
          <cell r="K3920">
            <v>21634.3855</v>
          </cell>
          <cell r="L3920">
            <v>21634.2</v>
          </cell>
          <cell r="M3920">
            <v>23903.009679999999</v>
          </cell>
          <cell r="N3920">
            <v>0</v>
          </cell>
          <cell r="O3920">
            <v>0</v>
          </cell>
        </row>
        <row r="3921">
          <cell r="B3921" t="str">
            <v>3590506</v>
          </cell>
          <cell r="C3921" t="str">
            <v>Каскадный менеджер ККМ8</v>
          </cell>
          <cell r="D3921" t="str">
            <v>Каскадный контроллер ККМ8</v>
          </cell>
          <cell r="E3921" t="str">
            <v>KKM8 CASCADE MANAGER R3XXX</v>
          </cell>
          <cell r="F3921">
            <v>364.44729999999998</v>
          </cell>
          <cell r="G3921">
            <v>376.61</v>
          </cell>
          <cell r="H3921">
            <v>338.57490000000001</v>
          </cell>
          <cell r="I3921">
            <v>328.22705999999999</v>
          </cell>
          <cell r="J3921">
            <v>327.12534000000005</v>
          </cell>
          <cell r="K3921">
            <v>43733.675999999999</v>
          </cell>
          <cell r="L3921">
            <v>26362.7</v>
          </cell>
          <cell r="M3921">
            <v>29794.591199999999</v>
          </cell>
          <cell r="N3921">
            <v>0</v>
          </cell>
          <cell r="O3921">
            <v>0</v>
          </cell>
        </row>
        <row r="3922">
          <cell r="B3922" t="str">
            <v>3590507</v>
          </cell>
          <cell r="C3922" t="str">
            <v>Внешний аварийный термостат</v>
          </cell>
          <cell r="D3922" t="str">
            <v>Внешний аварийный термостат</v>
          </cell>
          <cell r="E3922" t="str">
            <v>EXTERNAL HIGH LIMIT THERMOSTAT R3XXX</v>
          </cell>
          <cell r="F3922">
            <v>38.749389999999998</v>
          </cell>
          <cell r="G3922">
            <v>43.3</v>
          </cell>
          <cell r="H3922">
            <v>28.771650000000001</v>
          </cell>
          <cell r="I3922">
            <v>27.654039999999998</v>
          </cell>
          <cell r="J3922">
            <v>28.377800000000001</v>
          </cell>
          <cell r="K3922">
            <v>4649.9268000000002</v>
          </cell>
          <cell r="L3922">
            <v>3031</v>
          </cell>
          <cell r="M3922">
            <v>2531.9052000000001</v>
          </cell>
          <cell r="N3922">
            <v>0</v>
          </cell>
          <cell r="O3922">
            <v>0</v>
          </cell>
        </row>
        <row r="3923">
          <cell r="B3923" t="str">
            <v>3723372</v>
          </cell>
          <cell r="C3923" t="str">
            <v>Прокладка для ТЭНа для бойлеров BC</v>
          </cell>
          <cell r="D3923" t="str">
            <v>ROSETTE FOR VISTRON H HEATING INSERT KDW</v>
          </cell>
          <cell r="E3923" t="str">
            <v>ROSETTE FOR VISTRON H HEATING INSERT KDW</v>
          </cell>
          <cell r="F3923">
            <v>7.8517900000000003</v>
          </cell>
          <cell r="G3923">
            <v>7.69</v>
          </cell>
          <cell r="H3923">
            <v>6.9363400000000004</v>
          </cell>
          <cell r="I3923">
            <v>6.7372199999999998</v>
          </cell>
          <cell r="J3923">
            <v>6.4979199999999997</v>
          </cell>
          <cell r="K3923">
            <v>942.21480000000008</v>
          </cell>
          <cell r="L3923">
            <v>538.30000000000007</v>
          </cell>
          <cell r="M3923">
            <v>610.39792</v>
          </cell>
          <cell r="N3923">
            <v>0</v>
          </cell>
          <cell r="O3923">
            <v>1852.2213702720005</v>
          </cell>
        </row>
        <row r="3924">
          <cell r="B3924" t="str">
            <v>3723373</v>
          </cell>
          <cell r="C3924" t="str">
            <v>Фланец 180 мм для ТЭНа для бойлеров BC</v>
          </cell>
          <cell r="D3924" t="str">
            <v>GASKET D114/135X13 EPDM F.EL-HEATING</v>
          </cell>
          <cell r="E3924" t="str">
            <v>GASKET D114/135X13 EPDM F.EL-HEATING</v>
          </cell>
          <cell r="F3924">
            <v>3.4881799999999998</v>
          </cell>
          <cell r="G3924">
            <v>3.52</v>
          </cell>
          <cell r="H3924">
            <v>8.8302899999999998</v>
          </cell>
          <cell r="I3924">
            <v>8.0909399999999998</v>
          </cell>
          <cell r="J3924">
            <v>7.8172700000000006</v>
          </cell>
          <cell r="K3924">
            <v>418.58159999999998</v>
          </cell>
          <cell r="L3924">
            <v>246.4</v>
          </cell>
          <cell r="M3924">
            <v>777.06551999999999</v>
          </cell>
          <cell r="N3924">
            <v>0</v>
          </cell>
          <cell r="O3924">
            <v>2116.8244231680005</v>
          </cell>
        </row>
        <row r="3925">
          <cell r="B3925" t="str">
            <v>3590633</v>
          </cell>
          <cell r="C3925" t="str">
            <v>WEB SERVER OZW672.01</v>
          </cell>
          <cell r="D3925" t="str">
            <v>Модуль подключения к сети  WEB  OZW672.01 для 1 устройства</v>
          </cell>
          <cell r="E3925" t="str">
            <v>WEB SERVER OZW672.01</v>
          </cell>
          <cell r="F3925">
            <v>97.663647083333345</v>
          </cell>
          <cell r="G3925">
            <v>167.42</v>
          </cell>
          <cell r="H3925">
            <v>133.17770056818182</v>
          </cell>
          <cell r="I3925">
            <v>137.87809000000001</v>
          </cell>
          <cell r="J3925">
            <v>138.93231999999998</v>
          </cell>
          <cell r="K3925">
            <v>11719.637650000001</v>
          </cell>
          <cell r="L3925">
            <v>11719.4</v>
          </cell>
          <cell r="M3925">
            <v>11719.637650000001</v>
          </cell>
          <cell r="N3925">
            <v>0</v>
          </cell>
          <cell r="O3925">
            <v>0</v>
          </cell>
        </row>
        <row r="3926">
          <cell r="B3926" t="str">
            <v>3590634</v>
          </cell>
          <cell r="C3926" t="str">
            <v>WEB SERVER OZW672.04</v>
          </cell>
          <cell r="D3926" t="str">
            <v>Модуль подключения к сети  WEB  OZW672.04 для 4 устройств</v>
          </cell>
          <cell r="E3926" t="str">
            <v>WEB SERVER OZW672.04</v>
          </cell>
          <cell r="F3926">
            <v>189.55331500000003</v>
          </cell>
          <cell r="G3926">
            <v>324.95</v>
          </cell>
          <cell r="H3926">
            <v>258.4817931818182</v>
          </cell>
          <cell r="I3926">
            <v>267.60468000000003</v>
          </cell>
          <cell r="J3926">
            <v>269.20533999999998</v>
          </cell>
          <cell r="K3926">
            <v>22746.397800000002</v>
          </cell>
          <cell r="L3926">
            <v>22746.5</v>
          </cell>
          <cell r="M3926">
            <v>22746.397800000002</v>
          </cell>
          <cell r="N3926">
            <v>0</v>
          </cell>
          <cell r="O3926">
            <v>0</v>
          </cell>
        </row>
        <row r="3927">
          <cell r="B3927" t="str">
            <v>3590635</v>
          </cell>
          <cell r="C3927" t="str">
            <v>WEB SERVER OZW672.16</v>
          </cell>
          <cell r="D3927" t="str">
            <v>Модуль подключения к сети  WEB  OZW672.16 для 16 устройств</v>
          </cell>
          <cell r="E3927" t="str">
            <v>WEB SERVER OZW672.16</v>
          </cell>
          <cell r="F3927">
            <v>435.41029999999995</v>
          </cell>
          <cell r="G3927">
            <v>400.35</v>
          </cell>
          <cell r="H3927">
            <v>384.04997499999996</v>
          </cell>
          <cell r="I3927">
            <v>397.60467999999997</v>
          </cell>
          <cell r="J3927">
            <v>399.55869000000001</v>
          </cell>
          <cell r="K3927">
            <v>52249.235999999997</v>
          </cell>
          <cell r="L3927">
            <v>28024.5</v>
          </cell>
          <cell r="M3927">
            <v>33796.397799999999</v>
          </cell>
          <cell r="N3927">
            <v>0</v>
          </cell>
          <cell r="O3927">
            <v>0</v>
          </cell>
        </row>
        <row r="3928">
          <cell r="B3928" t="str">
            <v>3590702</v>
          </cell>
          <cell r="C3928" t="str">
            <v>Реле HGV для управления приточным вентилятором и 
внешним газовым клапаном для TRIGON XL</v>
          </cell>
          <cell r="D3928" t="str">
            <v>Реле HGV для управления приточным вентилятором и 
внешним газовым клапаном для TRIGON XL</v>
          </cell>
          <cell r="E3928" t="str">
            <v>ROOM FAN + EXT. GAS VALVE TR-XL</v>
          </cell>
          <cell r="F3928">
            <v>90.498840000000001</v>
          </cell>
          <cell r="G3928">
            <v>97.82</v>
          </cell>
          <cell r="H3928">
            <v>71.526110000000003</v>
          </cell>
          <cell r="I3928">
            <v>48.993220000000001</v>
          </cell>
          <cell r="J3928">
            <v>59.926470000000002</v>
          </cell>
          <cell r="K3928">
            <v>10859.8608</v>
          </cell>
          <cell r="L3928">
            <v>6847.4</v>
          </cell>
          <cell r="M3928">
            <v>6294.2976799999997</v>
          </cell>
          <cell r="N3928">
            <v>0</v>
          </cell>
          <cell r="O3928">
            <v>0</v>
          </cell>
        </row>
        <row r="3929">
          <cell r="B3929" t="str">
            <v>3590723</v>
          </cell>
          <cell r="C3929" t="str">
            <v>Реле максимального давления воды TR-XL</v>
          </cell>
          <cell r="D3929" t="str">
            <v>Реле максимального давления воды TR-XL</v>
          </cell>
          <cell r="E3929" t="str">
            <v>KIT 1X MAX WATER PRESSURE SWITCH TR-XL</v>
          </cell>
          <cell r="F3929">
            <v>338.87921999999998</v>
          </cell>
          <cell r="G3929">
            <v>317.74</v>
          </cell>
          <cell r="H3929">
            <v>271.17579999999998</v>
          </cell>
          <cell r="I3929">
            <v>263.68264999999997</v>
          </cell>
          <cell r="J3929">
            <v>0</v>
          </cell>
          <cell r="K3929">
            <v>40665.506399999998</v>
          </cell>
          <cell r="L3929">
            <v>22241.8</v>
          </cell>
          <cell r="M3929">
            <v>23863.470399999998</v>
          </cell>
          <cell r="N3929">
            <v>0</v>
          </cell>
          <cell r="O3929">
            <v>0</v>
          </cell>
        </row>
        <row r="3930">
          <cell r="B3930" t="str">
            <v>3731464</v>
          </cell>
          <cell r="C3930" t="str">
            <v>MANOMETER M.DRUCKKN.BG 0- 60 MBAR (82)</v>
          </cell>
          <cell r="D3930" t="str">
            <v>MANOMETER W.PUSH-BUTTON 0- 60 MBAR</v>
          </cell>
          <cell r="E3930" t="str">
            <v>MANOMETER W.PUSH-BUTTON 0- 60 MBAR</v>
          </cell>
          <cell r="F3930" t="str">
            <v>-</v>
          </cell>
          <cell r="G3930" t="str">
            <v>-</v>
          </cell>
          <cell r="H3930" t="e">
            <v>#N/A</v>
          </cell>
          <cell r="I3930">
            <v>0</v>
          </cell>
          <cell r="J3930">
            <v>0</v>
          </cell>
          <cell r="K3930">
            <v>0</v>
          </cell>
          <cell r="L3930">
            <v>0</v>
          </cell>
          <cell r="M3930" t="e">
            <v>#N/A</v>
          </cell>
          <cell r="N3930">
            <v>0</v>
          </cell>
          <cell r="O3930">
            <v>0</v>
          </cell>
        </row>
        <row r="3931">
          <cell r="B3931" t="str">
            <v>3731465</v>
          </cell>
          <cell r="C3931" t="str">
            <v>MANOMETER M.DRUCKKN.BG 0-100 MBAR (82)</v>
          </cell>
          <cell r="D3931" t="str">
            <v>MANOMETER W.PUSH-BUTTON 0-100 MBAR</v>
          </cell>
          <cell r="E3931" t="str">
            <v>MANOMETER W.PUSH-BUTTON 0-100 MBAR</v>
          </cell>
          <cell r="F3931" t="str">
            <v>-</v>
          </cell>
          <cell r="G3931" t="str">
            <v>-</v>
          </cell>
          <cell r="H3931" t="e">
            <v>#N/A</v>
          </cell>
          <cell r="I3931">
            <v>0</v>
          </cell>
          <cell r="J3931">
            <v>0</v>
          </cell>
          <cell r="K3931">
            <v>0</v>
          </cell>
          <cell r="L3931">
            <v>0</v>
          </cell>
          <cell r="M3931" t="e">
            <v>#N/A</v>
          </cell>
          <cell r="N3931">
            <v>0</v>
          </cell>
          <cell r="O3931">
            <v>0</v>
          </cell>
        </row>
        <row r="3932">
          <cell r="B3932" t="str">
            <v>3590767</v>
          </cell>
          <cell r="C3932" t="str">
            <v>Реле минимального давления воды TRIGON XXL</v>
          </cell>
          <cell r="D3932" t="str">
            <v>Реле минимального давления воды TRIGON XXL</v>
          </cell>
          <cell r="E3932" t="str">
            <v>MIN WATER PRESSURE SWITCH TRIGON XXL</v>
          </cell>
          <cell r="F3932">
            <v>138.18833000000001</v>
          </cell>
          <cell r="G3932">
            <v>145.32</v>
          </cell>
          <cell r="H3932">
            <v>106.78073999999998</v>
          </cell>
          <cell r="I3932">
            <v>105.85614</v>
          </cell>
          <cell r="J3932">
            <v>108.09752</v>
          </cell>
          <cell r="K3932">
            <v>16582.599600000001</v>
          </cell>
          <cell r="L3932">
            <v>10172.4</v>
          </cell>
          <cell r="M3932">
            <v>9396.7051199999987</v>
          </cell>
          <cell r="N3932">
            <v>0</v>
          </cell>
          <cell r="O3932">
            <v>0</v>
          </cell>
        </row>
        <row r="3933">
          <cell r="B3933" t="str">
            <v>3590768</v>
          </cell>
          <cell r="C3933" t="str">
            <v>Реле максимального давления воды TRIGON XXL</v>
          </cell>
          <cell r="D3933" t="str">
            <v>Реле максимального давления воды TRIGON XXL</v>
          </cell>
          <cell r="E3933" t="str">
            <v>MAX WATER PRESSURE SWITCH TRIGON XXL</v>
          </cell>
          <cell r="F3933">
            <v>300.59546000000006</v>
          </cell>
          <cell r="G3933">
            <v>283.20999999999998</v>
          </cell>
          <cell r="H3933">
            <v>242.26679000000001</v>
          </cell>
          <cell r="I3933">
            <v>236.22771000000003</v>
          </cell>
          <cell r="J3933">
            <v>236.27555999999998</v>
          </cell>
          <cell r="K3933">
            <v>36071.455200000004</v>
          </cell>
          <cell r="L3933">
            <v>19824.699999999997</v>
          </cell>
          <cell r="M3933">
            <v>21319.47752</v>
          </cell>
          <cell r="N3933">
            <v>0</v>
          </cell>
          <cell r="O3933">
            <v>0</v>
          </cell>
        </row>
        <row r="3934">
          <cell r="B3934" t="str">
            <v>3590772</v>
          </cell>
          <cell r="C3934" t="str">
            <v>Блок контроля герметичности TRIGON XXL</v>
          </cell>
          <cell r="D3934" t="str">
            <v>Блок контроля герметичности TRIGON XXL</v>
          </cell>
          <cell r="E3934" t="str">
            <v>GAS VALVE LEAKAGE TESTER TRIGON XXL</v>
          </cell>
          <cell r="F3934">
            <v>219.9999</v>
          </cell>
          <cell r="G3934">
            <v>230.95</v>
          </cell>
          <cell r="H3934">
            <v>189.23791</v>
          </cell>
          <cell r="I3934">
            <v>184.09044</v>
          </cell>
          <cell r="J3934">
            <v>182.5539</v>
          </cell>
          <cell r="K3934">
            <v>26399.988000000001</v>
          </cell>
          <cell r="L3934">
            <v>16166.5</v>
          </cell>
          <cell r="M3934">
            <v>16652.936079999999</v>
          </cell>
          <cell r="N3934">
            <v>0</v>
          </cell>
          <cell r="O3934">
            <v>0</v>
          </cell>
        </row>
        <row r="3935">
          <cell r="B3935" t="str">
            <v>3590773</v>
          </cell>
          <cell r="C3935" t="str">
            <v>Внешний предохранительный термостат для TRIGON XXL</v>
          </cell>
          <cell r="D3935" t="str">
            <v>Внешний предохранительный термостат для TRIGON XXL</v>
          </cell>
          <cell r="E3935" t="str">
            <v>EXT. HIGH LIMIT THERMOSTAT TRIGON XXL</v>
          </cell>
          <cell r="F3935">
            <v>53.151179999999997</v>
          </cell>
          <cell r="G3935">
            <v>61.08</v>
          </cell>
          <cell r="H3935">
            <v>37.529389999999999</v>
          </cell>
          <cell r="I3935">
            <v>36.200769999999999</v>
          </cell>
          <cell r="J3935">
            <v>38.758569999999999</v>
          </cell>
          <cell r="K3935">
            <v>6378.1415999999999</v>
          </cell>
          <cell r="L3935">
            <v>4275.5999999999995</v>
          </cell>
          <cell r="M3935">
            <v>3302.5863199999999</v>
          </cell>
          <cell r="N3935">
            <v>0</v>
          </cell>
          <cell r="O3935">
            <v>0</v>
          </cell>
        </row>
        <row r="3936">
          <cell r="B3936" t="str">
            <v>3590813</v>
          </cell>
          <cell r="C3936" t="str">
            <v>EXTENSION MODULE AVS75.390/101 TR-XXL</v>
          </cell>
          <cell r="D3936" t="str">
            <v>EXTENSION MODULE AVS75.390/101 TR-XXL</v>
          </cell>
          <cell r="E3936" t="str">
            <v>EXTENSION MODULE AVS75.390/101 TR-XXL</v>
          </cell>
          <cell r="F3936">
            <v>91.556420000000017</v>
          </cell>
          <cell r="G3936">
            <v>97.61</v>
          </cell>
          <cell r="H3936">
            <v>72.229689999999991</v>
          </cell>
          <cell r="I3936">
            <v>69.094499999999996</v>
          </cell>
          <cell r="J3936">
            <v>77.549639999999997</v>
          </cell>
          <cell r="K3936">
            <v>10986.770400000001</v>
          </cell>
          <cell r="L3936">
            <v>6832.7</v>
          </cell>
          <cell r="M3936">
            <v>6356.2127199999995</v>
          </cell>
          <cell r="N3936">
            <v>0</v>
          </cell>
          <cell r="O3936">
            <v>0</v>
          </cell>
        </row>
        <row r="3937">
          <cell r="B3937" t="str">
            <v>3629003</v>
          </cell>
          <cell r="C3937" t="str">
            <v>Пульт управления</v>
          </cell>
          <cell r="D3937" t="str">
            <v>Пульт управления</v>
          </cell>
          <cell r="E3937" t="str">
            <v>NUOS REMOTE CONTROL FOR MED</v>
          </cell>
          <cell r="F3937">
            <v>23.992650000000001</v>
          </cell>
          <cell r="G3937">
            <v>27.12</v>
          </cell>
          <cell r="H3937">
            <v>23.199204545454545</v>
          </cell>
          <cell r="I3937">
            <v>24.018000000000001</v>
          </cell>
          <cell r="J3937">
            <v>24.301539999999999</v>
          </cell>
          <cell r="K3937">
            <v>2879.1179999999999</v>
          </cell>
          <cell r="L3937">
            <v>1898.4</v>
          </cell>
          <cell r="M3937">
            <v>2041.53</v>
          </cell>
          <cell r="N3937">
            <v>0</v>
          </cell>
          <cell r="O3937">
            <v>0</v>
          </cell>
        </row>
        <row r="3938">
          <cell r="B3938" t="str">
            <v>3720112</v>
          </cell>
          <cell r="C3938" t="str">
            <v>HEIZUNGSREGLER LOGON B G2Z2  F.TRIGON L</v>
          </cell>
          <cell r="D3938" t="str">
            <v>KIT LOGON B G2Z2/360 TRIGON L</v>
          </cell>
          <cell r="E3938" t="str">
            <v>KIT LOGON B G2Z2/360 TRIGON L</v>
          </cell>
          <cell r="F3938" t="str">
            <v>-</v>
          </cell>
          <cell r="G3938" t="str">
            <v>-</v>
          </cell>
          <cell r="H3938" t="e">
            <v>#N/A</v>
          </cell>
          <cell r="I3938">
            <v>0</v>
          </cell>
          <cell r="J3938">
            <v>0</v>
          </cell>
          <cell r="K3938">
            <v>0</v>
          </cell>
          <cell r="L3938">
            <v>0</v>
          </cell>
          <cell r="M3938" t="e">
            <v>#N/A</v>
          </cell>
          <cell r="N3938">
            <v>0</v>
          </cell>
          <cell r="O3938">
            <v>0</v>
          </cell>
        </row>
        <row r="3939">
          <cell r="B3939" t="str">
            <v>3751546</v>
          </cell>
          <cell r="C3939" t="str">
            <v>KIT MANOMETER-PUSH BUTTON 0-100 MBAR</v>
          </cell>
          <cell r="D3939" t="str">
            <v>KIT MANOMETER-PUSH BUTTON 0-100 MBAR</v>
          </cell>
          <cell r="E3939" t="str">
            <v>KIT MANOMETER-PUSH BUTTON 0-100 MBAR</v>
          </cell>
          <cell r="F3939" t="str">
            <v>-</v>
          </cell>
          <cell r="G3939" t="str">
            <v>-</v>
          </cell>
          <cell r="H3939" t="e">
            <v>#N/A</v>
          </cell>
          <cell r="I3939">
            <v>0</v>
          </cell>
          <cell r="J3939">
            <v>0</v>
          </cell>
          <cell r="K3939">
            <v>0</v>
          </cell>
          <cell r="L3939">
            <v>0</v>
          </cell>
          <cell r="M3939" t="e">
            <v>#N/A</v>
          </cell>
          <cell r="N3939">
            <v>0</v>
          </cell>
          <cell r="O3939">
            <v>0</v>
          </cell>
        </row>
        <row r="3940">
          <cell r="B3940" t="str">
            <v>3751553</v>
          </cell>
          <cell r="C3940" t="str">
            <v>KIT TEST BURNER PB2</v>
          </cell>
          <cell r="D3940" t="str">
            <v>KIT TEST BURNER PB2</v>
          </cell>
          <cell r="E3940" t="str">
            <v>KIT TEST BURNER PB2</v>
          </cell>
          <cell r="F3940" t="str">
            <v>-</v>
          </cell>
          <cell r="G3940" t="str">
            <v>-</v>
          </cell>
          <cell r="H3940" t="e">
            <v>#N/A</v>
          </cell>
          <cell r="I3940">
            <v>0</v>
          </cell>
          <cell r="J3940">
            <v>0</v>
          </cell>
          <cell r="K3940">
            <v>0</v>
          </cell>
          <cell r="L3940">
            <v>0</v>
          </cell>
          <cell r="M3940" t="e">
            <v>#N/A</v>
          </cell>
          <cell r="N3940">
            <v>0</v>
          </cell>
          <cell r="O3940">
            <v>0</v>
          </cell>
        </row>
        <row r="3941">
          <cell r="B3941" t="str">
            <v>3751627</v>
          </cell>
          <cell r="C3941" t="str">
            <v>KIT MANOMETER-PUSH BUTTON 0-60 MBAR</v>
          </cell>
          <cell r="D3941" t="str">
            <v>KIT MANOMETER-PUSH BUTTON 0-60 MBAR</v>
          </cell>
          <cell r="E3941" t="str">
            <v>KIT MANOMETER-PUSH BUTTON 0-60 MBAR</v>
          </cell>
          <cell r="F3941" t="str">
            <v>-</v>
          </cell>
          <cell r="G3941" t="str">
            <v>-</v>
          </cell>
          <cell r="H3941" t="e">
            <v>#N/A</v>
          </cell>
          <cell r="I3941">
            <v>0</v>
          </cell>
          <cell r="J3941">
            <v>0</v>
          </cell>
          <cell r="K3941">
            <v>0</v>
          </cell>
          <cell r="L3941">
            <v>0</v>
          </cell>
          <cell r="M3941" t="e">
            <v>#N/A</v>
          </cell>
          <cell r="N3941">
            <v>0</v>
          </cell>
          <cell r="O3941">
            <v>0</v>
          </cell>
        </row>
        <row r="3942">
          <cell r="B3942" t="str">
            <v>3751713</v>
          </cell>
          <cell r="C3942" t="str">
            <v>Газовая рампа GT-LP MBC 65-65 E/GW</v>
          </cell>
          <cell r="D3942" t="str">
            <v>GT-LP MBC 65-65 E/GW</v>
          </cell>
          <cell r="E3942" t="str">
            <v>GT-LP MBC 65-65 E/GW</v>
          </cell>
          <cell r="F3942" t="str">
            <v>-</v>
          </cell>
          <cell r="G3942" t="str">
            <v>-</v>
          </cell>
          <cell r="H3942" t="e">
            <v>#N/A</v>
          </cell>
          <cell r="I3942">
            <v>0</v>
          </cell>
          <cell r="J3942">
            <v>0</v>
          </cell>
          <cell r="K3942">
            <v>0</v>
          </cell>
          <cell r="L3942">
            <v>0</v>
          </cell>
          <cell r="M3942" t="e">
            <v>#N/A</v>
          </cell>
          <cell r="N3942">
            <v>0</v>
          </cell>
          <cell r="O3942">
            <v>0</v>
          </cell>
        </row>
        <row r="3943">
          <cell r="B3943" t="str">
            <v>3801822</v>
          </cell>
          <cell r="C3943" t="str">
            <v>SI 150 M3 водонагреватель</v>
          </cell>
          <cell r="D3943" t="str">
            <v>SI 150 водонагреватель</v>
          </cell>
          <cell r="E3943" t="str">
            <v>SI - 150</v>
          </cell>
          <cell r="F3943">
            <v>127.39109633333334</v>
          </cell>
          <cell r="G3943">
            <v>218.38</v>
          </cell>
          <cell r="H3943">
            <v>173.71513136363637</v>
          </cell>
          <cell r="I3943">
            <v>179.84625364705883</v>
          </cell>
          <cell r="J3943">
            <v>0</v>
          </cell>
          <cell r="K3943">
            <v>15286.931560000001</v>
          </cell>
          <cell r="L3943">
            <v>15286.6</v>
          </cell>
          <cell r="M3943">
            <v>15286.931560000001</v>
          </cell>
          <cell r="N3943">
            <v>0</v>
          </cell>
          <cell r="O3943">
            <v>0</v>
          </cell>
        </row>
        <row r="3944">
          <cell r="B3944" t="str">
            <v>3801823</v>
          </cell>
          <cell r="C3944" t="str">
            <v>SI 150 T3 водонагреватель</v>
          </cell>
          <cell r="D3944" t="str">
            <v>SI 150T 3 KW водонагреватель</v>
          </cell>
          <cell r="E3944" t="str">
            <v>SI 150T 3 KW</v>
          </cell>
          <cell r="F3944">
            <v>140.69920541666664</v>
          </cell>
          <cell r="G3944">
            <v>241.2</v>
          </cell>
          <cell r="H3944">
            <v>191.86255284090905</v>
          </cell>
          <cell r="I3944">
            <v>190.60117270588233</v>
          </cell>
          <cell r="J3944">
            <v>0</v>
          </cell>
          <cell r="K3944">
            <v>16883.904649999997</v>
          </cell>
          <cell r="L3944">
            <v>16884</v>
          </cell>
          <cell r="M3944">
            <v>16883.904649999997</v>
          </cell>
          <cell r="N3944">
            <v>0</v>
          </cell>
          <cell r="O3944">
            <v>0</v>
          </cell>
        </row>
        <row r="3945">
          <cell r="B3945" t="str">
            <v>3801824</v>
          </cell>
          <cell r="C3945" t="str">
            <v>SI 200 M3 водонагреватель</v>
          </cell>
          <cell r="D3945" t="str">
            <v>SI 200M 3KW водонагреватель</v>
          </cell>
          <cell r="E3945" t="str">
            <v>SI 200M 3KW</v>
          </cell>
          <cell r="F3945">
            <v>146.41160641666664</v>
          </cell>
          <cell r="G3945">
            <v>250.99</v>
          </cell>
          <cell r="H3945">
            <v>199.65219056818179</v>
          </cell>
          <cell r="I3945">
            <v>206.69873847058821</v>
          </cell>
          <cell r="J3945">
            <v>0</v>
          </cell>
          <cell r="K3945">
            <v>17569.392769999999</v>
          </cell>
          <cell r="L3945">
            <v>17569.3</v>
          </cell>
          <cell r="M3945">
            <v>17569.392769999999</v>
          </cell>
          <cell r="N3945">
            <v>0</v>
          </cell>
          <cell r="O3945">
            <v>0</v>
          </cell>
        </row>
        <row r="3946">
          <cell r="B3946" t="str">
            <v>3801825</v>
          </cell>
          <cell r="C3946" t="str">
            <v>SI 200 T3 водонагреватель</v>
          </cell>
          <cell r="D3946" t="str">
            <v>SI 200T 3KW водонагреватель</v>
          </cell>
          <cell r="E3946" t="str">
            <v>SI 200T 3KW</v>
          </cell>
          <cell r="F3946">
            <v>154.07823991666666</v>
          </cell>
          <cell r="G3946">
            <v>264.13</v>
          </cell>
          <cell r="H3946">
            <v>210.10669079545457</v>
          </cell>
          <cell r="I3946">
            <v>217.52222105882353</v>
          </cell>
          <cell r="J3946">
            <v>0</v>
          </cell>
          <cell r="K3946">
            <v>18489.388790000001</v>
          </cell>
          <cell r="L3946">
            <v>18489.099999999999</v>
          </cell>
          <cell r="M3946">
            <v>18489.388790000001</v>
          </cell>
          <cell r="N3946">
            <v>0</v>
          </cell>
          <cell r="O3946">
            <v>0</v>
          </cell>
        </row>
        <row r="3947">
          <cell r="B3947" t="str">
            <v>3801826</v>
          </cell>
          <cell r="C3947" t="str">
            <v>SI 300 M3 водонагреватель</v>
          </cell>
          <cell r="D3947" t="str">
            <v>SI 300M 3KW водонагреватель</v>
          </cell>
          <cell r="E3947" t="str">
            <v>SI 300M 3KW</v>
          </cell>
          <cell r="F3947">
            <v>172.98951149999999</v>
          </cell>
          <cell r="G3947">
            <v>296.55</v>
          </cell>
          <cell r="H3947">
            <v>235.89478840909089</v>
          </cell>
          <cell r="I3947">
            <v>244.2204868235294</v>
          </cell>
          <cell r="J3947">
            <v>0</v>
          </cell>
          <cell r="K3947">
            <v>20758.741379999999</v>
          </cell>
          <cell r="L3947">
            <v>20758.5</v>
          </cell>
          <cell r="M3947">
            <v>20758.741379999999</v>
          </cell>
          <cell r="N3947">
            <v>0</v>
          </cell>
          <cell r="O3947">
            <v>0</v>
          </cell>
        </row>
        <row r="3948">
          <cell r="B3948" t="str">
            <v>3801827</v>
          </cell>
          <cell r="C3948" t="str">
            <v>SI 300 T3 водонагреватель</v>
          </cell>
          <cell r="D3948" t="str">
            <v>SI 300T 3KW водонагреватель</v>
          </cell>
          <cell r="E3948" t="str">
            <v>SI 300T 3KW</v>
          </cell>
          <cell r="F3948">
            <v>179.3941735833333</v>
          </cell>
          <cell r="G3948">
            <v>307.52999999999997</v>
          </cell>
          <cell r="H3948">
            <v>244.62841852272723</v>
          </cell>
          <cell r="I3948">
            <v>253.26236270588231</v>
          </cell>
          <cell r="J3948">
            <v>0</v>
          </cell>
          <cell r="K3948">
            <v>21527.300829999996</v>
          </cell>
          <cell r="L3948">
            <v>21527.1</v>
          </cell>
          <cell r="M3948">
            <v>21527.300829999996</v>
          </cell>
          <cell r="N3948">
            <v>0</v>
          </cell>
          <cell r="O3948">
            <v>0</v>
          </cell>
        </row>
        <row r="3949">
          <cell r="B3949" t="str">
            <v>3801828</v>
          </cell>
          <cell r="C3949" t="str">
            <v>SI 300 T6 водонагреватель</v>
          </cell>
          <cell r="D3949" t="str">
            <v>SI 300T 6KW водонагреватель</v>
          </cell>
          <cell r="E3949" t="str">
            <v>SI 300T 6KW</v>
          </cell>
          <cell r="F3949">
            <v>200.81994866666668</v>
          </cell>
          <cell r="G3949">
            <v>344.26</v>
          </cell>
          <cell r="H3949">
            <v>273.84538454545458</v>
          </cell>
          <cell r="I3949">
            <v>283.51051576470587</v>
          </cell>
          <cell r="J3949">
            <v>0</v>
          </cell>
          <cell r="K3949">
            <v>24098.393840000001</v>
          </cell>
          <cell r="L3949">
            <v>24098.2</v>
          </cell>
          <cell r="M3949">
            <v>24098.393840000001</v>
          </cell>
          <cell r="N3949">
            <v>0</v>
          </cell>
          <cell r="O3949">
            <v>0</v>
          </cell>
        </row>
        <row r="3950">
          <cell r="B3950" t="str">
            <v>3810017</v>
          </cell>
          <cell r="C3950" t="str">
            <v>SI-30 V</v>
          </cell>
          <cell r="D3950" t="str">
            <v>SI-30 V</v>
          </cell>
          <cell r="E3950" t="str">
            <v>SI-30 V</v>
          </cell>
          <cell r="F3950">
            <v>19.538003166666666</v>
          </cell>
          <cell r="G3950">
            <v>33.49</v>
          </cell>
          <cell r="H3950">
            <v>26.64273159090909</v>
          </cell>
          <cell r="I3950">
            <v>27.583063294117647</v>
          </cell>
          <cell r="J3950">
            <v>0</v>
          </cell>
          <cell r="K3950">
            <v>2344.5603799999999</v>
          </cell>
          <cell r="L3950">
            <v>2344.3000000000002</v>
          </cell>
          <cell r="M3950">
            <v>2344.5603799999999</v>
          </cell>
          <cell r="N3950">
            <v>0</v>
          </cell>
          <cell r="O3950">
            <v>0</v>
          </cell>
        </row>
        <row r="3951">
          <cell r="B3951" t="str">
            <v>3810018</v>
          </cell>
          <cell r="C3951" t="str">
            <v>SI-30 H</v>
          </cell>
          <cell r="D3951" t="str">
            <v>SI-30 H</v>
          </cell>
          <cell r="E3951" t="str">
            <v>SI-30 H</v>
          </cell>
          <cell r="F3951">
            <v>16.295236666666668</v>
          </cell>
          <cell r="G3951">
            <v>27.93</v>
          </cell>
          <cell r="H3951">
            <v>22.220777272727272</v>
          </cell>
          <cell r="I3951">
            <v>23.005040000000001</v>
          </cell>
          <cell r="J3951">
            <v>0</v>
          </cell>
          <cell r="K3951">
            <v>1955.4284</v>
          </cell>
          <cell r="L3951">
            <v>1955.1</v>
          </cell>
          <cell r="M3951">
            <v>1955.4284</v>
          </cell>
          <cell r="N3951">
            <v>0</v>
          </cell>
          <cell r="O3951">
            <v>0</v>
          </cell>
        </row>
        <row r="3952">
          <cell r="B3952" t="str">
            <v>3810053</v>
          </cell>
          <cell r="C3952" t="str">
            <v>SI - SLIM 65V 1,5 KW</v>
          </cell>
          <cell r="D3952" t="str">
            <v>SI - SLIM 65V 1,5 KW</v>
          </cell>
          <cell r="E3952" t="str">
            <v>SI - SLIM 65V 1,5 KW</v>
          </cell>
          <cell r="F3952">
            <v>31.83061</v>
          </cell>
          <cell r="G3952">
            <v>54.57</v>
          </cell>
          <cell r="H3952">
            <v>43.405377272727272</v>
          </cell>
          <cell r="I3952">
            <v>44.937331764705881</v>
          </cell>
          <cell r="J3952">
            <v>0</v>
          </cell>
          <cell r="K3952">
            <v>3819.6732000000002</v>
          </cell>
          <cell r="L3952">
            <v>3819.9</v>
          </cell>
          <cell r="M3952">
            <v>3819.6732000000002</v>
          </cell>
          <cell r="N3952">
            <v>0</v>
          </cell>
          <cell r="O3952">
            <v>0</v>
          </cell>
        </row>
        <row r="3953">
          <cell r="B3953" t="str">
            <v>3810054</v>
          </cell>
          <cell r="C3953" t="str">
            <v>SI - SLIM 80V 1,5 KW</v>
          </cell>
          <cell r="D3953" t="str">
            <v>SI - SLIM 80V 1,5 KW</v>
          </cell>
          <cell r="E3953" t="str">
            <v>SI - SLIM 80V 1,5 KW</v>
          </cell>
          <cell r="F3953">
            <v>36.07884</v>
          </cell>
          <cell r="G3953">
            <v>61.85</v>
          </cell>
          <cell r="H3953">
            <v>49.198418181818177</v>
          </cell>
          <cell r="I3953">
            <v>50.934832941176467</v>
          </cell>
          <cell r="J3953">
            <v>0</v>
          </cell>
          <cell r="K3953">
            <v>4329.4607999999998</v>
          </cell>
          <cell r="L3953">
            <v>4329.5</v>
          </cell>
          <cell r="M3953">
            <v>4329.4607999999998</v>
          </cell>
          <cell r="N3953">
            <v>0</v>
          </cell>
          <cell r="O3953">
            <v>0</v>
          </cell>
        </row>
        <row r="3954">
          <cell r="B3954" t="str">
            <v>3810073</v>
          </cell>
          <cell r="C3954" t="str">
            <v>SI 300 M 3KW</v>
          </cell>
          <cell r="D3954" t="str">
            <v>SI 300 M 3KW</v>
          </cell>
          <cell r="E3954" t="str">
            <v>SI 300 M 3KW</v>
          </cell>
          <cell r="F3954">
            <v>88.701181750000003</v>
          </cell>
          <cell r="G3954">
            <v>152.06</v>
          </cell>
          <cell r="H3954">
            <v>120.9561569318182</v>
          </cell>
          <cell r="I3954">
            <v>125.2251977647059</v>
          </cell>
          <cell r="J3954">
            <v>0</v>
          </cell>
          <cell r="K3954">
            <v>10644.141810000001</v>
          </cell>
          <cell r="L3954">
            <v>10644.2</v>
          </cell>
          <cell r="M3954">
            <v>10644.141810000001</v>
          </cell>
          <cell r="N3954">
            <v>0</v>
          </cell>
          <cell r="O3954">
            <v>0</v>
          </cell>
        </row>
        <row r="3955">
          <cell r="B3955" t="str">
            <v>3810075</v>
          </cell>
          <cell r="C3955" t="str">
            <v>SI 200 T 3KW</v>
          </cell>
          <cell r="D3955" t="str">
            <v>SI 200 T 3KW</v>
          </cell>
          <cell r="E3955" t="str">
            <v>SI 200 T 3KW</v>
          </cell>
          <cell r="F3955">
            <v>81.012918249999998</v>
          </cell>
          <cell r="G3955">
            <v>138.88</v>
          </cell>
          <cell r="H3955">
            <v>110.47216125</v>
          </cell>
          <cell r="I3955">
            <v>114.37117870588236</v>
          </cell>
          <cell r="J3955">
            <v>0</v>
          </cell>
          <cell r="K3955">
            <v>9721.5501899999999</v>
          </cell>
          <cell r="L3955">
            <v>9721.6</v>
          </cell>
          <cell r="M3955">
            <v>9721.5501899999999</v>
          </cell>
          <cell r="N3955">
            <v>0</v>
          </cell>
          <cell r="O3955">
            <v>0</v>
          </cell>
        </row>
        <row r="3956">
          <cell r="B3956" t="str">
            <v>3810077</v>
          </cell>
          <cell r="C3956" t="str">
            <v>SI 300 T 6KW</v>
          </cell>
          <cell r="D3956" t="str">
            <v>SI 300 T 6KW</v>
          </cell>
          <cell r="E3956" t="str">
            <v>SI 300 T 6KW</v>
          </cell>
          <cell r="F3956">
            <v>163.04849999999999</v>
          </cell>
          <cell r="G3956">
            <v>279.51</v>
          </cell>
          <cell r="H3956">
            <v>222.33886363636364</v>
          </cell>
          <cell r="I3956">
            <v>230.18611764705881</v>
          </cell>
          <cell r="J3956">
            <v>0</v>
          </cell>
          <cell r="K3956">
            <v>19565.82</v>
          </cell>
          <cell r="L3956">
            <v>19565.7</v>
          </cell>
          <cell r="M3956">
            <v>19565.82</v>
          </cell>
          <cell r="N3956">
            <v>0</v>
          </cell>
          <cell r="O3956">
            <v>0</v>
          </cell>
        </row>
        <row r="3957">
          <cell r="B3957" t="str">
            <v>3810091</v>
          </cell>
          <cell r="C3957" t="str">
            <v>SI-15 H</v>
          </cell>
          <cell r="D3957" t="str">
            <v>SI-15 H</v>
          </cell>
          <cell r="E3957" t="str">
            <v>SI-15 H</v>
          </cell>
          <cell r="F3957">
            <v>18.1805825</v>
          </cell>
          <cell r="G3957">
            <v>31.17</v>
          </cell>
          <cell r="H3957">
            <v>24.791703409090907</v>
          </cell>
          <cell r="I3957">
            <v>25.666704705882353</v>
          </cell>
          <cell r="J3957">
            <v>0</v>
          </cell>
          <cell r="K3957">
            <v>2181.6698999999999</v>
          </cell>
          <cell r="L3957">
            <v>2181.9</v>
          </cell>
          <cell r="M3957">
            <v>2181.6698999999999</v>
          </cell>
          <cell r="N3957">
            <v>0</v>
          </cell>
          <cell r="O3957">
            <v>0</v>
          </cell>
        </row>
        <row r="3958">
          <cell r="B3958" t="str">
            <v>3810095</v>
          </cell>
          <cell r="C3958" t="str">
            <v>PRIMO 40H</v>
          </cell>
          <cell r="D3958" t="str">
            <v>PRIMO 40H</v>
          </cell>
          <cell r="E3958" t="str">
            <v>PRIMO 40H</v>
          </cell>
          <cell r="F3958">
            <v>31.292555666666669</v>
          </cell>
          <cell r="G3958">
            <v>53.64</v>
          </cell>
          <cell r="H3958">
            <v>42.671666818181819</v>
          </cell>
          <cell r="I3958">
            <v>44.177725647058828</v>
          </cell>
          <cell r="J3958">
            <v>0</v>
          </cell>
          <cell r="K3958">
            <v>3755.1066800000003</v>
          </cell>
          <cell r="L3958">
            <v>3754.8</v>
          </cell>
          <cell r="M3958">
            <v>3755.1066800000003</v>
          </cell>
          <cell r="N3958">
            <v>0</v>
          </cell>
          <cell r="O3958">
            <v>0</v>
          </cell>
        </row>
        <row r="3959">
          <cell r="B3959" t="str">
            <v>3833338</v>
          </cell>
          <cell r="C3959" t="str">
            <v>Горелка CB-VG2.160DP D347-3/4"-RP3/4"KN</v>
          </cell>
          <cell r="D3959" t="str">
            <v>CB-VG2.160 DP D347-3/4"-RP3/4" KN</v>
          </cell>
          <cell r="E3959" t="str">
            <v>CB-VG2.160 DP D347-3/4"-RP3/4" KN</v>
          </cell>
          <cell r="F3959" t="str">
            <v>-</v>
          </cell>
          <cell r="G3959" t="str">
            <v>-</v>
          </cell>
          <cell r="H3959" t="e">
            <v>#N/A</v>
          </cell>
          <cell r="I3959">
            <v>0</v>
          </cell>
          <cell r="J3959">
            <v>0</v>
          </cell>
          <cell r="K3959">
            <v>0</v>
          </cell>
          <cell r="L3959">
            <v>0</v>
          </cell>
          <cell r="M3959" t="e">
            <v>#N/A</v>
          </cell>
          <cell r="N3959">
            <v>0</v>
          </cell>
          <cell r="O3959">
            <v>0</v>
          </cell>
        </row>
        <row r="3960">
          <cell r="B3960" t="str">
            <v>3833483</v>
          </cell>
          <cell r="C3960" t="str">
            <v>Газовая рампа GT-s314 - 65-DN65</v>
          </cell>
          <cell r="D3960" t="str">
            <v>GT - s314  - 65-DN65</v>
          </cell>
          <cell r="E3960" t="str">
            <v>GT - s314  - 65-DN65</v>
          </cell>
          <cell r="F3960" t="str">
            <v>-</v>
          </cell>
          <cell r="G3960" t="str">
            <v>-</v>
          </cell>
          <cell r="H3960" t="e">
            <v>#N/A</v>
          </cell>
          <cell r="I3960">
            <v>0</v>
          </cell>
          <cell r="J3960">
            <v>0</v>
          </cell>
          <cell r="K3960">
            <v>0</v>
          </cell>
          <cell r="L3960">
            <v>0</v>
          </cell>
          <cell r="M3960" t="e">
            <v>#N/A</v>
          </cell>
          <cell r="N3960">
            <v>0</v>
          </cell>
          <cell r="O3960">
            <v>0</v>
          </cell>
        </row>
        <row r="3961">
          <cell r="B3961" t="str">
            <v>3833484</v>
          </cell>
          <cell r="C3961" t="str">
            <v>Голова сгорания CH-G0731-T2/KL</v>
          </cell>
          <cell r="D3961" t="str">
            <v>CH-G0731 - T2/KL</v>
          </cell>
          <cell r="E3961" t="str">
            <v>CH-G0731 - T2/KL</v>
          </cell>
          <cell r="F3961" t="str">
            <v>-</v>
          </cell>
          <cell r="G3961" t="str">
            <v>-</v>
          </cell>
          <cell r="H3961" t="e">
            <v>#N/A</v>
          </cell>
          <cell r="I3961">
            <v>0</v>
          </cell>
          <cell r="J3961">
            <v>0</v>
          </cell>
          <cell r="K3961">
            <v>0</v>
          </cell>
          <cell r="L3961">
            <v>0</v>
          </cell>
          <cell r="M3961" t="e">
            <v>#N/A</v>
          </cell>
          <cell r="N3961">
            <v>0</v>
          </cell>
          <cell r="O3961">
            <v>0</v>
          </cell>
        </row>
        <row r="3962">
          <cell r="B3962" t="str">
            <v>3834445</v>
          </cell>
          <cell r="C3962" t="str">
            <v>ГОЛОВА СГОРАНИЯ CH-D0421 - T1/KN</v>
          </cell>
          <cell r="D3962" t="str">
            <v>CH-D0421 - T1/KN</v>
          </cell>
          <cell r="E3962" t="str">
            <v>CH-D0421 - T1/KN</v>
          </cell>
          <cell r="F3962" t="str">
            <v>-</v>
          </cell>
          <cell r="G3962" t="str">
            <v>-</v>
          </cell>
          <cell r="H3962" t="e">
            <v>#N/A</v>
          </cell>
          <cell r="I3962">
            <v>0</v>
          </cell>
          <cell r="J3962">
            <v>0</v>
          </cell>
          <cell r="K3962">
            <v>0</v>
          </cell>
          <cell r="L3962">
            <v>0</v>
          </cell>
          <cell r="M3962" t="e">
            <v>#N/A</v>
          </cell>
          <cell r="N3962">
            <v>0</v>
          </cell>
          <cell r="O3962">
            <v>0</v>
          </cell>
        </row>
        <row r="3963">
          <cell r="B3963" t="str">
            <v>3834447</v>
          </cell>
          <cell r="C3963" t="str">
            <v>ГОЛОВА СГОРАНИЯ CH-D0422 - T1/KN</v>
          </cell>
          <cell r="D3963" t="str">
            <v>CH-D0422 - T1/KN</v>
          </cell>
          <cell r="E3963" t="str">
            <v>CH-D0422 - T1/KN</v>
          </cell>
          <cell r="F3963" t="str">
            <v>-</v>
          </cell>
          <cell r="G3963" t="str">
            <v>-</v>
          </cell>
          <cell r="H3963" t="e">
            <v>#N/A</v>
          </cell>
          <cell r="I3963">
            <v>0</v>
          </cell>
          <cell r="J3963">
            <v>0</v>
          </cell>
          <cell r="K3963">
            <v>0</v>
          </cell>
          <cell r="L3963">
            <v>0</v>
          </cell>
          <cell r="M3963" t="e">
            <v>#N/A</v>
          </cell>
          <cell r="N3963">
            <v>0</v>
          </cell>
          <cell r="O3963">
            <v>0</v>
          </cell>
        </row>
        <row r="3964">
          <cell r="B3964" t="str">
            <v>3834556</v>
          </cell>
          <cell r="C3964" t="str">
            <v>Голова сгорания CH-D0531 - T2/KL</v>
          </cell>
          <cell r="D3964" t="str">
            <v>CH-D0531 - T2/KL</v>
          </cell>
          <cell r="E3964" t="str">
            <v>CH-D0531 - T2/KL</v>
          </cell>
          <cell r="F3964" t="str">
            <v>-</v>
          </cell>
          <cell r="G3964" t="str">
            <v>-</v>
          </cell>
          <cell r="H3964" t="e">
            <v>#N/A</v>
          </cell>
          <cell r="I3964">
            <v>0</v>
          </cell>
          <cell r="J3964">
            <v>0</v>
          </cell>
          <cell r="K3964">
            <v>0</v>
          </cell>
          <cell r="L3964">
            <v>0</v>
          </cell>
          <cell r="M3964" t="e">
            <v>#N/A</v>
          </cell>
          <cell r="N3964">
            <v>0</v>
          </cell>
          <cell r="O3964">
            <v>0</v>
          </cell>
        </row>
        <row r="3965">
          <cell r="B3965" t="str">
            <v>3834557</v>
          </cell>
          <cell r="C3965" t="str">
            <v>Голова сгорания CH-D0532 - T1/KN</v>
          </cell>
          <cell r="D3965" t="str">
            <v>CH-D0532 - T1/KN</v>
          </cell>
          <cell r="E3965" t="str">
            <v>CH-D0532 - T1/KN</v>
          </cell>
          <cell r="F3965" t="str">
            <v>-</v>
          </cell>
          <cell r="G3965" t="str">
            <v>-</v>
          </cell>
          <cell r="H3965" t="e">
            <v>#N/A</v>
          </cell>
          <cell r="I3965">
            <v>0</v>
          </cell>
          <cell r="J3965">
            <v>0</v>
          </cell>
          <cell r="K3965">
            <v>0</v>
          </cell>
          <cell r="L3965">
            <v>0</v>
          </cell>
          <cell r="M3965" t="e">
            <v>#N/A</v>
          </cell>
          <cell r="N3965">
            <v>0</v>
          </cell>
          <cell r="O3965">
            <v>0</v>
          </cell>
        </row>
        <row r="3966">
          <cell r="B3966" t="str">
            <v>3834558</v>
          </cell>
          <cell r="C3966" t="str">
            <v>Голова сгорания CH-D0532 - T2/KL</v>
          </cell>
          <cell r="D3966" t="str">
            <v>CH-D0532 - T2/KL</v>
          </cell>
          <cell r="E3966" t="str">
            <v>CH-D0532 - T2/KL</v>
          </cell>
          <cell r="F3966" t="str">
            <v>-</v>
          </cell>
          <cell r="G3966" t="str">
            <v>-</v>
          </cell>
          <cell r="H3966" t="e">
            <v>#N/A</v>
          </cell>
          <cell r="I3966">
            <v>0</v>
          </cell>
          <cell r="J3966">
            <v>0</v>
          </cell>
          <cell r="K3966">
            <v>0</v>
          </cell>
          <cell r="L3966">
            <v>0</v>
          </cell>
          <cell r="M3966" t="e">
            <v>#N/A</v>
          </cell>
          <cell r="N3966">
            <v>0</v>
          </cell>
          <cell r="O3966">
            <v>0</v>
          </cell>
        </row>
        <row r="3967">
          <cell r="B3967" t="str">
            <v>3834661</v>
          </cell>
          <cell r="C3967" t="str">
            <v>Газовая рампа GT-D422-65-DN65 /TC</v>
          </cell>
          <cell r="D3967" t="str">
            <v>GT-D422-65-DN65 /TC</v>
          </cell>
          <cell r="E3967" t="str">
            <v>GT-D422-65-DN65 /TC</v>
          </cell>
          <cell r="F3967" t="str">
            <v>-</v>
          </cell>
          <cell r="G3967" t="str">
            <v>-</v>
          </cell>
          <cell r="H3967" t="e">
            <v>#N/A</v>
          </cell>
          <cell r="I3967">
            <v>0</v>
          </cell>
          <cell r="J3967">
            <v>0</v>
          </cell>
          <cell r="K3967">
            <v>0</v>
          </cell>
          <cell r="L3967">
            <v>0</v>
          </cell>
          <cell r="M3967" t="e">
            <v>#N/A</v>
          </cell>
          <cell r="N3967">
            <v>0</v>
          </cell>
          <cell r="O3967">
            <v>0</v>
          </cell>
        </row>
        <row r="3968">
          <cell r="B3968" t="str">
            <v>3835827</v>
          </cell>
          <cell r="C3968" t="str">
            <v>Голова сгорания CH-G0634 – T2/KL</v>
          </cell>
          <cell r="D3968" t="str">
            <v>CH-G0634 – T2/KL</v>
          </cell>
          <cell r="E3968" t="str">
            <v>CH-G0634 – T2/KL</v>
          </cell>
          <cell r="F3968" t="str">
            <v>-</v>
          </cell>
          <cell r="G3968" t="str">
            <v>-</v>
          </cell>
          <cell r="H3968" t="e">
            <v>#N/A</v>
          </cell>
          <cell r="I3968">
            <v>0</v>
          </cell>
          <cell r="J3968">
            <v>0</v>
          </cell>
          <cell r="K3968">
            <v>0</v>
          </cell>
          <cell r="L3968">
            <v>0</v>
          </cell>
          <cell r="M3968" t="e">
            <v>#N/A</v>
          </cell>
          <cell r="N3968">
            <v>0</v>
          </cell>
          <cell r="O3968">
            <v>0</v>
          </cell>
        </row>
        <row r="3969">
          <cell r="B3969" t="str">
            <v>3835830</v>
          </cell>
          <cell r="C3969" t="str">
            <v>Голова сгорания CH-G0732 – T2/KL</v>
          </cell>
          <cell r="D3969" t="str">
            <v>CH-G0732-T2/KL</v>
          </cell>
          <cell r="E3969" t="str">
            <v>CH-G0732-T2/KL</v>
          </cell>
          <cell r="F3969" t="str">
            <v>-</v>
          </cell>
          <cell r="G3969" t="str">
            <v>-</v>
          </cell>
          <cell r="H3969" t="e">
            <v>#N/A</v>
          </cell>
          <cell r="I3969">
            <v>0</v>
          </cell>
          <cell r="J3969">
            <v>0</v>
          </cell>
          <cell r="K3969">
            <v>0</v>
          </cell>
          <cell r="L3969">
            <v>0</v>
          </cell>
          <cell r="M3969" t="e">
            <v>#N/A</v>
          </cell>
          <cell r="N3969">
            <v>0</v>
          </cell>
          <cell r="O3969">
            <v>0</v>
          </cell>
        </row>
        <row r="3970">
          <cell r="B3970" t="str">
            <v>3900005</v>
          </cell>
          <cell r="C3970" t="str">
            <v>THISION S PLUS 46</v>
          </cell>
          <cell r="D3970" t="str">
            <v>THISION S PLUS 46</v>
          </cell>
          <cell r="E3970" t="str">
            <v>THISION S PLUS 46</v>
          </cell>
          <cell r="F3970" t="str">
            <v>-</v>
          </cell>
          <cell r="G3970" t="str">
            <v>-</v>
          </cell>
          <cell r="H3970" t="e">
            <v>#N/A</v>
          </cell>
          <cell r="I3970">
            <v>0</v>
          </cell>
          <cell r="J3970">
            <v>815.86289999999997</v>
          </cell>
          <cell r="K3970">
            <v>0</v>
          </cell>
          <cell r="L3970">
            <v>0</v>
          </cell>
          <cell r="M3970" t="e">
            <v>#N/A</v>
          </cell>
          <cell r="N3970">
            <v>0</v>
          </cell>
          <cell r="O3970">
            <v>0</v>
          </cell>
        </row>
        <row r="3971">
          <cell r="B3971" t="str">
            <v>3900006</v>
          </cell>
          <cell r="C3971" t="str">
            <v>THISION S PLUS 54</v>
          </cell>
          <cell r="D3971" t="str">
            <v>THISION S PLUS 54</v>
          </cell>
          <cell r="E3971" t="str">
            <v>THISION S PLUS 54</v>
          </cell>
          <cell r="F3971" t="str">
            <v>-</v>
          </cell>
          <cell r="G3971" t="str">
            <v>-</v>
          </cell>
          <cell r="H3971" t="e">
            <v>#N/A</v>
          </cell>
          <cell r="I3971">
            <v>0</v>
          </cell>
          <cell r="J3971">
            <v>815.86289999999997</v>
          </cell>
          <cell r="K3971">
            <v>0</v>
          </cell>
          <cell r="L3971">
            <v>0</v>
          </cell>
          <cell r="M3971" t="e">
            <v>#N/A</v>
          </cell>
          <cell r="N3971">
            <v>0</v>
          </cell>
          <cell r="O3971">
            <v>0</v>
          </cell>
        </row>
        <row r="3972">
          <cell r="B3972" t="str">
            <v>3900020</v>
          </cell>
          <cell r="C3972" t="str">
            <v>THISION L ECO 70 газовый котёл</v>
          </cell>
          <cell r="D3972" t="str">
            <v>THISION L ECO 70 газовый котёл</v>
          </cell>
          <cell r="E3972" t="str">
            <v>THISION L ECO 70</v>
          </cell>
          <cell r="F3972">
            <v>852.99</v>
          </cell>
          <cell r="G3972">
            <v>852.99</v>
          </cell>
          <cell r="H3972">
            <v>889.69</v>
          </cell>
          <cell r="I3972">
            <v>815.8</v>
          </cell>
          <cell r="J3972">
            <v>785.35</v>
          </cell>
          <cell r="K3972">
            <v>102358.8</v>
          </cell>
          <cell r="L3972">
            <v>59709.3</v>
          </cell>
          <cell r="M3972">
            <v>78292.72</v>
          </cell>
          <cell r="N3972">
            <v>60366.75</v>
          </cell>
          <cell r="O3972">
            <v>0</v>
          </cell>
        </row>
        <row r="3973">
          <cell r="B3973" t="str">
            <v>3900021</v>
          </cell>
          <cell r="C3973" t="str">
            <v>THISION L ECO 100 газовый котёл</v>
          </cell>
          <cell r="D3973" t="str">
            <v>THISION L ECO 100 газовый котёл</v>
          </cell>
          <cell r="E3973" t="str">
            <v>THISION L ECO 100</v>
          </cell>
          <cell r="F3973">
            <v>765.09416666666664</v>
          </cell>
          <cell r="G3973">
            <v>1311.59</v>
          </cell>
          <cell r="H3973">
            <v>1311.59</v>
          </cell>
          <cell r="I3973">
            <v>1213.02</v>
          </cell>
          <cell r="J3973">
            <v>1163.07</v>
          </cell>
          <cell r="K3973">
            <v>91811.3</v>
          </cell>
          <cell r="L3973">
            <v>91811.299999999988</v>
          </cell>
          <cell r="M3973">
            <v>115419.92</v>
          </cell>
          <cell r="N3973">
            <v>90336</v>
          </cell>
          <cell r="O3973">
            <v>0</v>
          </cell>
        </row>
        <row r="3974">
          <cell r="B3974" t="str">
            <v>3900022</v>
          </cell>
          <cell r="C3974" t="str">
            <v>THISION L ECO 120 газовый котёл</v>
          </cell>
          <cell r="D3974" t="str">
            <v>THISION L ECO 120 газовый котёл</v>
          </cell>
          <cell r="E3974" t="str">
            <v>THISION L ECO 120</v>
          </cell>
          <cell r="F3974">
            <v>1398.03</v>
          </cell>
          <cell r="G3974">
            <v>1398.03</v>
          </cell>
          <cell r="H3974">
            <v>1398.03</v>
          </cell>
          <cell r="I3974">
            <v>1295.3600000000001</v>
          </cell>
          <cell r="J3974">
            <v>1256.25</v>
          </cell>
          <cell r="K3974">
            <v>167763.6</v>
          </cell>
          <cell r="L3974">
            <v>97862.099999999991</v>
          </cell>
          <cell r="M3974">
            <v>123026.64</v>
          </cell>
          <cell r="N3974">
            <v>96636.75</v>
          </cell>
          <cell r="O3974">
            <v>0</v>
          </cell>
        </row>
        <row r="3975">
          <cell r="B3975" t="str">
            <v>3900036</v>
          </cell>
          <cell r="C3975" t="str">
            <v>THISION L ECO 70 CN</v>
          </cell>
          <cell r="D3975" t="str">
            <v>THISION L ECO 70 CN газовый котёл</v>
          </cell>
          <cell r="E3975" t="str">
            <v>THISION L ECO 70 CN</v>
          </cell>
          <cell r="F3975" t="str">
            <v>-</v>
          </cell>
          <cell r="G3975" t="str">
            <v>-</v>
          </cell>
          <cell r="H3975" t="e">
            <v>#N/A</v>
          </cell>
          <cell r="I3975">
            <v>0</v>
          </cell>
          <cell r="J3975">
            <v>0</v>
          </cell>
          <cell r="K3975">
            <v>0</v>
          </cell>
          <cell r="L3975">
            <v>0</v>
          </cell>
          <cell r="M3975" t="e">
            <v>#N/A</v>
          </cell>
          <cell r="N3975">
            <v>0</v>
          </cell>
          <cell r="O3975">
            <v>0</v>
          </cell>
        </row>
        <row r="3976">
          <cell r="B3976" t="str">
            <v>3900037</v>
          </cell>
          <cell r="C3976" t="str">
            <v>THISION L ECO 100 CN</v>
          </cell>
          <cell r="D3976" t="str">
            <v>THISION L ECO 100 CN газовый котёл</v>
          </cell>
          <cell r="E3976" t="str">
            <v>THISION L ECO 100 CN</v>
          </cell>
          <cell r="F3976" t="str">
            <v>-</v>
          </cell>
          <cell r="G3976" t="str">
            <v>-</v>
          </cell>
          <cell r="H3976" t="e">
            <v>#N/A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  <cell r="M3976" t="e">
            <v>#N/A</v>
          </cell>
          <cell r="N3976">
            <v>0</v>
          </cell>
          <cell r="O3976">
            <v>0</v>
          </cell>
        </row>
        <row r="3977">
          <cell r="B3977" t="str">
            <v>3905017</v>
          </cell>
          <cell r="C3977" t="str">
            <v>Коллектор V/R DN65 + газ DN50 2/4K</v>
          </cell>
          <cell r="D3977" t="str">
            <v>COLLECTOR DN65/DN50 2 LINE / 4 B2B</v>
          </cell>
          <cell r="E3977" t="str">
            <v>COLLECTOR DN65/DN50 2 LINE / 4 B2B</v>
          </cell>
          <cell r="F3977">
            <v>415.22999999999996</v>
          </cell>
          <cell r="G3977">
            <v>415.23</v>
          </cell>
          <cell r="H3977">
            <v>415.22999999999996</v>
          </cell>
          <cell r="I3977">
            <v>372.08</v>
          </cell>
          <cell r="J3977">
            <v>0</v>
          </cell>
          <cell r="K3977">
            <v>49827.6</v>
          </cell>
          <cell r="L3977">
            <v>29066.100000000002</v>
          </cell>
          <cell r="M3977">
            <v>36540.239999999998</v>
          </cell>
          <cell r="N3977">
            <v>0</v>
          </cell>
          <cell r="O3977">
            <v>0</v>
          </cell>
        </row>
        <row r="3978">
          <cell r="B3978" t="str">
            <v>3905018</v>
          </cell>
          <cell r="C3978" t="str">
            <v>Коллектор V/R DN100 + газ DN65 2/4K</v>
          </cell>
          <cell r="D3978" t="str">
            <v>COLLECTOR DN100/DN65 2 LINE / 4 B2B</v>
          </cell>
          <cell r="E3978" t="str">
            <v>COLLECTOR DN100/DN65 2 LINE / 4 B2B</v>
          </cell>
          <cell r="F3978">
            <v>450.12</v>
          </cell>
          <cell r="G3978">
            <v>450.12</v>
          </cell>
          <cell r="H3978">
            <v>450.11999999999995</v>
          </cell>
          <cell r="I3978">
            <v>403.34000000000003</v>
          </cell>
          <cell r="J3978">
            <v>352.72</v>
          </cell>
          <cell r="K3978">
            <v>54014.400000000001</v>
          </cell>
          <cell r="L3978">
            <v>31508.400000000001</v>
          </cell>
          <cell r="M3978">
            <v>39610.559999999998</v>
          </cell>
          <cell r="N3978">
            <v>0</v>
          </cell>
          <cell r="O3978">
            <v>0</v>
          </cell>
        </row>
        <row r="3979">
          <cell r="B3979" t="str">
            <v>3905019</v>
          </cell>
          <cell r="C3979" t="str">
            <v>Коллектор V/R DN65 + газ DN50 3/6K</v>
          </cell>
          <cell r="D3979" t="str">
            <v>COLLECTOR DN65/DN50 3 LINE / 6 B2B</v>
          </cell>
          <cell r="E3979" t="str">
            <v>COLLECTOR DN65/DN50 3 LINE / 6 B2B</v>
          </cell>
          <cell r="F3979">
            <v>485.01</v>
          </cell>
          <cell r="G3979">
            <v>485.01</v>
          </cell>
          <cell r="H3979">
            <v>485.01</v>
          </cell>
          <cell r="I3979">
            <v>434.6</v>
          </cell>
          <cell r="J3979">
            <v>383.3</v>
          </cell>
          <cell r="K3979">
            <v>58201.2</v>
          </cell>
          <cell r="L3979">
            <v>33950.699999999997</v>
          </cell>
          <cell r="M3979">
            <v>42680.88</v>
          </cell>
          <cell r="N3979">
            <v>0</v>
          </cell>
          <cell r="O3979">
            <v>0</v>
          </cell>
        </row>
        <row r="3980">
          <cell r="B3980" t="str">
            <v>3905020</v>
          </cell>
          <cell r="C3980" t="str">
            <v>Коллектор V/R DN100 + газ DN65 3/6K</v>
          </cell>
          <cell r="D3980" t="str">
            <v>COLLECTOR DN100/DN65 3 LINE / 6 B2B</v>
          </cell>
          <cell r="E3980" t="str">
            <v>COLLECTOR DN100/DN65 3 LINE / 6 B2B</v>
          </cell>
          <cell r="F3980">
            <v>545.87</v>
          </cell>
          <cell r="G3980">
            <v>545.87</v>
          </cell>
          <cell r="H3980">
            <v>545.87</v>
          </cell>
          <cell r="I3980">
            <v>489.14000000000004</v>
          </cell>
          <cell r="J3980">
            <v>437.06</v>
          </cell>
          <cell r="K3980">
            <v>65504.4</v>
          </cell>
          <cell r="L3980">
            <v>38210.9</v>
          </cell>
          <cell r="M3980">
            <v>48036.56</v>
          </cell>
          <cell r="N3980">
            <v>0</v>
          </cell>
          <cell r="O3980">
            <v>0</v>
          </cell>
        </row>
        <row r="3981">
          <cell r="B3981" t="str">
            <v>3905021</v>
          </cell>
          <cell r="C3981" t="str">
            <v>I-образная монтажная стойка</v>
          </cell>
          <cell r="D3981" t="str">
            <v>FRAME VERTICAL BAR - LINE FREE</v>
          </cell>
          <cell r="E3981" t="str">
            <v>FRAME VERTICAL BAR - LINE FREE</v>
          </cell>
          <cell r="F3981">
            <v>32.090000000000003</v>
          </cell>
          <cell r="G3981">
            <v>32.090000000000003</v>
          </cell>
          <cell r="H3981">
            <v>32.090000000000003</v>
          </cell>
          <cell r="I3981">
            <v>28.759999999999998</v>
          </cell>
          <cell r="J3981">
            <v>25.73</v>
          </cell>
          <cell r="K3981">
            <v>3850.8</v>
          </cell>
          <cell r="L3981">
            <v>2246.3000000000002</v>
          </cell>
          <cell r="M3981">
            <v>2823.92</v>
          </cell>
          <cell r="N3981">
            <v>0</v>
          </cell>
          <cell r="O3981">
            <v>0</v>
          </cell>
        </row>
        <row r="3982">
          <cell r="B3982" t="str">
            <v>3905022</v>
          </cell>
          <cell r="C3982" t="str">
            <v>L-образная монтажная стойка</v>
          </cell>
          <cell r="D3982" t="str">
            <v>FRAME VERTICAL BAR - B2B</v>
          </cell>
          <cell r="E3982" t="str">
            <v>FRAME VERTICAL BAR - B2B</v>
          </cell>
          <cell r="F3982">
            <v>53.47</v>
          </cell>
          <cell r="G3982">
            <v>53.47</v>
          </cell>
          <cell r="H3982">
            <v>53.47</v>
          </cell>
          <cell r="I3982">
            <v>47.919999999999995</v>
          </cell>
          <cell r="J3982">
            <v>0</v>
          </cell>
          <cell r="K3982">
            <v>6416.4</v>
          </cell>
          <cell r="L3982">
            <v>3742.9</v>
          </cell>
          <cell r="M3982">
            <v>4705.3599999999997</v>
          </cell>
          <cell r="N3982">
            <v>0</v>
          </cell>
          <cell r="O3982">
            <v>0</v>
          </cell>
        </row>
        <row r="3983">
          <cell r="B3983" t="str">
            <v>3905023</v>
          </cell>
          <cell r="C3983" t="str">
            <v>Монтажная планка для 2 котлов</v>
          </cell>
          <cell r="D3983" t="str">
            <v>BOILER MOUNTING BRACKET - LINE WALL 2B</v>
          </cell>
          <cell r="E3983" t="str">
            <v>BOILER MOUNTING BRACKET - LINE WALL 2B</v>
          </cell>
          <cell r="F3983">
            <v>12.33</v>
          </cell>
          <cell r="G3983">
            <v>12.33</v>
          </cell>
          <cell r="H3983">
            <v>12.33</v>
          </cell>
          <cell r="I3983">
            <v>10.54</v>
          </cell>
          <cell r="J3983">
            <v>0</v>
          </cell>
          <cell r="K3983">
            <v>1479.6</v>
          </cell>
          <cell r="L3983">
            <v>863.1</v>
          </cell>
          <cell r="M3983">
            <v>1085.04</v>
          </cell>
          <cell r="N3983">
            <v>0</v>
          </cell>
          <cell r="O3983">
            <v>0</v>
          </cell>
        </row>
        <row r="3984">
          <cell r="B3984" t="str">
            <v>3905024</v>
          </cell>
          <cell r="C3984" t="str">
            <v>Монтажная планка для 3 котлов</v>
          </cell>
          <cell r="D3984" t="str">
            <v>BOILER MOUNTING BRACKET - LINE WALL 3B</v>
          </cell>
          <cell r="E3984" t="str">
            <v>BOILER MOUNTING BRACKET - LINE WALL 3B</v>
          </cell>
          <cell r="F3984">
            <v>23.62</v>
          </cell>
          <cell r="G3984">
            <v>23.62</v>
          </cell>
          <cell r="H3984">
            <v>23.62</v>
          </cell>
          <cell r="I3984">
            <v>21.55</v>
          </cell>
          <cell r="J3984">
            <v>10.32</v>
          </cell>
          <cell r="K3984">
            <v>2834.4</v>
          </cell>
          <cell r="L3984">
            <v>1653.4</v>
          </cell>
          <cell r="M3984">
            <v>2078.56</v>
          </cell>
          <cell r="N3984">
            <v>0</v>
          </cell>
          <cell r="O3984">
            <v>0</v>
          </cell>
        </row>
        <row r="3985">
          <cell r="B3985" t="str">
            <v>3905025</v>
          </cell>
          <cell r="C3985" t="str">
            <v>Монтажная рама для монтажа 1 котла</v>
          </cell>
          <cell r="D3985" t="str">
            <v>BOILER FRAME - LINE FREE / B2B</v>
          </cell>
          <cell r="E3985" t="str">
            <v>BOILER FRAME - LINE FREE / B2B</v>
          </cell>
          <cell r="F3985">
            <v>42.940000000000005</v>
          </cell>
          <cell r="G3985">
            <v>42.94</v>
          </cell>
          <cell r="H3985">
            <v>42.94</v>
          </cell>
          <cell r="I3985">
            <v>38.480000000000004</v>
          </cell>
          <cell r="J3985">
            <v>36.22</v>
          </cell>
          <cell r="K3985">
            <v>5152.8</v>
          </cell>
          <cell r="L3985">
            <v>3005.7999999999997</v>
          </cell>
          <cell r="M3985">
            <v>3778.72</v>
          </cell>
          <cell r="N3985">
            <v>0</v>
          </cell>
          <cell r="O3985">
            <v>0</v>
          </cell>
        </row>
        <row r="3986">
          <cell r="B3986" t="str">
            <v>3905028</v>
          </cell>
          <cell r="C3986" t="str">
            <v>Фланцевая заглушка DN50 ГАЗ, 1 шт.</v>
          </cell>
          <cell r="D3986" t="str">
            <v>FLANGE DN50 GAS</v>
          </cell>
          <cell r="E3986" t="str">
            <v>FLANGE DN50 GAS</v>
          </cell>
          <cell r="F3986">
            <v>14.94</v>
          </cell>
          <cell r="G3986">
            <v>14.94</v>
          </cell>
          <cell r="H3986">
            <v>14.94</v>
          </cell>
          <cell r="I3986">
            <v>13.7</v>
          </cell>
          <cell r="J3986">
            <v>10.610000000000001</v>
          </cell>
          <cell r="K3986">
            <v>1792.8</v>
          </cell>
          <cell r="L3986">
            <v>1045.8</v>
          </cell>
          <cell r="M3986">
            <v>1314.72</v>
          </cell>
          <cell r="N3986">
            <v>0</v>
          </cell>
          <cell r="O3986">
            <v>0</v>
          </cell>
        </row>
        <row r="3987">
          <cell r="B3987" t="str">
            <v>3905029</v>
          </cell>
          <cell r="C3987" t="str">
            <v>Фланцевая заглушка DN65 ГАЗ, 1 шт.</v>
          </cell>
          <cell r="D3987" t="str">
            <v>FLANGE DN65 GAS</v>
          </cell>
          <cell r="E3987" t="str">
            <v>FLANGE DN65 GAS</v>
          </cell>
          <cell r="F3987">
            <v>20.38</v>
          </cell>
          <cell r="G3987">
            <v>19.38</v>
          </cell>
          <cell r="H3987">
            <v>17</v>
          </cell>
          <cell r="I3987">
            <v>15.55</v>
          </cell>
          <cell r="J3987">
            <v>12.46</v>
          </cell>
          <cell r="K3987">
            <v>2445.6</v>
          </cell>
          <cell r="L3987">
            <v>1356.6</v>
          </cell>
          <cell r="M3987">
            <v>1496</v>
          </cell>
          <cell r="N3987">
            <v>0</v>
          </cell>
          <cell r="O3987">
            <v>0</v>
          </cell>
        </row>
        <row r="3988">
          <cell r="B3988" t="str">
            <v>3905030</v>
          </cell>
          <cell r="C3988" t="str">
            <v>Комплект для подключения котла, последов</v>
          </cell>
          <cell r="D3988" t="str">
            <v>BOILER CONNECTION KIT LINE</v>
          </cell>
          <cell r="E3988" t="str">
            <v>BOILER CONNECTION KIT LINE</v>
          </cell>
          <cell r="F3988">
            <v>163.32000000000002</v>
          </cell>
          <cell r="G3988">
            <v>163.32</v>
          </cell>
          <cell r="H3988">
            <v>163.32</v>
          </cell>
          <cell r="I3988">
            <v>147.97999999999999</v>
          </cell>
          <cell r="J3988">
            <v>129.75</v>
          </cell>
          <cell r="K3988">
            <v>19598.400000000001</v>
          </cell>
          <cell r="L3988">
            <v>11432.4</v>
          </cell>
          <cell r="M3988">
            <v>14372.16</v>
          </cell>
          <cell r="N3988">
            <v>0</v>
          </cell>
          <cell r="O3988">
            <v>0</v>
          </cell>
        </row>
        <row r="3989">
          <cell r="B3989" t="str">
            <v>3905031</v>
          </cell>
          <cell r="C3989" t="str">
            <v>Комплект для подключения котла, спина к</v>
          </cell>
          <cell r="D3989" t="str">
            <v>BOILER CONNECTION KIT B2B</v>
          </cell>
          <cell r="E3989" t="str">
            <v>BOILER CONNECTION KIT B2B</v>
          </cell>
          <cell r="F3989">
            <v>165.92999999999998</v>
          </cell>
          <cell r="G3989">
            <v>165.93</v>
          </cell>
          <cell r="H3989">
            <v>165.93</v>
          </cell>
          <cell r="I3989">
            <v>151.66</v>
          </cell>
          <cell r="J3989">
            <v>0</v>
          </cell>
          <cell r="K3989">
            <v>19911.599999999999</v>
          </cell>
          <cell r="L3989">
            <v>11615.1</v>
          </cell>
          <cell r="M3989">
            <v>14601.84</v>
          </cell>
          <cell r="N3989">
            <v>0</v>
          </cell>
          <cell r="O3989">
            <v>0</v>
          </cell>
        </row>
        <row r="3990">
          <cell r="B3990" t="str">
            <v>3905032</v>
          </cell>
          <cell r="C3990" t="str">
            <v>Комплект для подключения котла с трёх хо</v>
          </cell>
          <cell r="D3990" t="str">
            <v>BOILER CONNECTION KIT LINE + 3WV DHW</v>
          </cell>
          <cell r="E3990" t="str">
            <v>BOILER CONNECTION KIT LINE + 3WV DHW</v>
          </cell>
          <cell r="F3990">
            <v>293.87</v>
          </cell>
          <cell r="G3990">
            <v>293.87</v>
          </cell>
          <cell r="H3990">
            <v>293.87</v>
          </cell>
          <cell r="I3990">
            <v>269.25</v>
          </cell>
          <cell r="J3990">
            <v>0</v>
          </cell>
          <cell r="K3990">
            <v>35264.400000000001</v>
          </cell>
          <cell r="L3990">
            <v>20570.900000000001</v>
          </cell>
          <cell r="M3990">
            <v>25860.560000000001</v>
          </cell>
          <cell r="N3990">
            <v>0</v>
          </cell>
          <cell r="O3990">
            <v>0</v>
          </cell>
        </row>
        <row r="3991">
          <cell r="B3991" t="str">
            <v>3905033</v>
          </cell>
          <cell r="C3991" t="str">
            <v>Гидравлический разделитель DN65</v>
          </cell>
          <cell r="D3991" t="str">
            <v>LOW LOSS HEADER DN65</v>
          </cell>
          <cell r="E3991" t="str">
            <v>LOW LOSS HEADER DN65</v>
          </cell>
          <cell r="F3991">
            <v>292.95999999999998</v>
          </cell>
          <cell r="G3991">
            <v>296.16000000000003</v>
          </cell>
          <cell r="H3991">
            <v>262.65000000000003</v>
          </cell>
          <cell r="I3991">
            <v>235.35</v>
          </cell>
          <cell r="J3991">
            <v>225.29</v>
          </cell>
          <cell r="K3991">
            <v>35155.199999999997</v>
          </cell>
          <cell r="L3991">
            <v>20731.2</v>
          </cell>
          <cell r="M3991">
            <v>23113.200000000001</v>
          </cell>
          <cell r="N3991">
            <v>0</v>
          </cell>
          <cell r="O3991">
            <v>0</v>
          </cell>
        </row>
        <row r="3992">
          <cell r="B3992" t="str">
            <v>3905034</v>
          </cell>
          <cell r="C3992" t="str">
            <v>Гидравлический разделитель DN100</v>
          </cell>
          <cell r="D3992" t="str">
            <v>LOW LOSS HEADER DN100</v>
          </cell>
          <cell r="E3992" t="str">
            <v>LOW LOSS HEADER DN100</v>
          </cell>
          <cell r="F3992">
            <v>426.33</v>
          </cell>
          <cell r="G3992">
            <v>521.36</v>
          </cell>
          <cell r="H3992">
            <v>431</v>
          </cell>
          <cell r="I3992">
            <v>386.21</v>
          </cell>
          <cell r="J3992">
            <v>379.88</v>
          </cell>
          <cell r="K3992">
            <v>51159.6</v>
          </cell>
          <cell r="L3992">
            <v>36495.200000000004</v>
          </cell>
          <cell r="M3992">
            <v>37928</v>
          </cell>
          <cell r="N3992">
            <v>0</v>
          </cell>
          <cell r="O3992">
            <v>0</v>
          </cell>
        </row>
        <row r="3993">
          <cell r="B3993" t="str">
            <v>3905035</v>
          </cell>
          <cell r="C3993" t="str">
            <v>Комплект отводов 2 х 90 градусов DN65</v>
          </cell>
          <cell r="D3993" t="str">
            <v>2X 90 DEGREE BEND DN65 WATER</v>
          </cell>
          <cell r="E3993" t="str">
            <v>2X 90 DEGREE BEND DN65 WATER</v>
          </cell>
          <cell r="F3993">
            <v>78.52</v>
          </cell>
          <cell r="G3993">
            <v>79.38</v>
          </cell>
          <cell r="H3993">
            <v>79.38</v>
          </cell>
          <cell r="I3993">
            <v>71.12</v>
          </cell>
          <cell r="J3993">
            <v>0</v>
          </cell>
          <cell r="K3993">
            <v>9422.4</v>
          </cell>
          <cell r="L3993">
            <v>5556.5999999999995</v>
          </cell>
          <cell r="M3993">
            <v>6985.44</v>
          </cell>
          <cell r="N3993">
            <v>0</v>
          </cell>
          <cell r="O3993">
            <v>0</v>
          </cell>
        </row>
        <row r="3994">
          <cell r="B3994" t="str">
            <v>3905036</v>
          </cell>
          <cell r="C3994" t="str">
            <v>Комплект отводов 2 х 90 градусов DN100</v>
          </cell>
          <cell r="D3994" t="str">
            <v>2X 90 DEGREE BEND DN100 WATER</v>
          </cell>
          <cell r="E3994" t="str">
            <v>2X 90 DEGREE BEND DN100 WATER</v>
          </cell>
          <cell r="F3994">
            <v>108.75</v>
          </cell>
          <cell r="G3994">
            <v>109.94</v>
          </cell>
          <cell r="H3994">
            <v>109.94</v>
          </cell>
          <cell r="I3994">
            <v>98.51</v>
          </cell>
          <cell r="J3994">
            <v>0</v>
          </cell>
          <cell r="K3994">
            <v>13050</v>
          </cell>
          <cell r="L3994">
            <v>7695.8</v>
          </cell>
          <cell r="M3994">
            <v>9674.7199999999993</v>
          </cell>
          <cell r="N3994">
            <v>0</v>
          </cell>
          <cell r="O3994">
            <v>0</v>
          </cell>
        </row>
        <row r="3995">
          <cell r="B3995" t="str">
            <v>3905037</v>
          </cell>
          <cell r="C3995" t="str">
            <v>Набор приварных фланцев   2XDN65 + DN50</v>
          </cell>
          <cell r="D3995" t="str">
            <v>FLANGE KIT WELDING FLANGES 2XDN65+DN50</v>
          </cell>
          <cell r="E3995" t="str">
            <v>FLANGE KIT WELDING FLANGES 2XDN65+DN50</v>
          </cell>
          <cell r="F3995">
            <v>42.75</v>
          </cell>
          <cell r="G3995">
            <v>42.75</v>
          </cell>
          <cell r="H3995">
            <v>42.75</v>
          </cell>
          <cell r="I3995">
            <v>39.130000000000003</v>
          </cell>
          <cell r="J3995">
            <v>0</v>
          </cell>
          <cell r="K3995">
            <v>5130</v>
          </cell>
          <cell r="L3995">
            <v>2992.5</v>
          </cell>
          <cell r="M3995">
            <v>3762</v>
          </cell>
          <cell r="N3995">
            <v>0</v>
          </cell>
          <cell r="O3995">
            <v>0</v>
          </cell>
        </row>
        <row r="3996">
          <cell r="B3996" t="str">
            <v>3905038</v>
          </cell>
          <cell r="C3996" t="str">
            <v>Набор приварных фланцев   2XDN100 + DN65</v>
          </cell>
          <cell r="D3996" t="str">
            <v>FLANGE KIT WELDING FLANGES 2XDN100+DN65</v>
          </cell>
          <cell r="E3996" t="str">
            <v>FLANGE KIT WELDING FLANGES 2XDN100+DN65</v>
          </cell>
          <cell r="F3996">
            <v>75.05</v>
          </cell>
          <cell r="G3996">
            <v>77.599999999999994</v>
          </cell>
          <cell r="H3996">
            <v>64.399999999999991</v>
          </cell>
          <cell r="I3996">
            <v>59.089999999999996</v>
          </cell>
          <cell r="J3996">
            <v>0</v>
          </cell>
          <cell r="K3996">
            <v>9006</v>
          </cell>
          <cell r="L3996">
            <v>5432</v>
          </cell>
          <cell r="M3996">
            <v>5667.2</v>
          </cell>
          <cell r="N3996">
            <v>0</v>
          </cell>
          <cell r="O3996">
            <v>0</v>
          </cell>
        </row>
        <row r="3997">
          <cell r="B3997" t="str">
            <v>3905039</v>
          </cell>
          <cell r="C3997" t="str">
            <v>Теплоизоляция коллектора  DN65/DN100 1B</v>
          </cell>
          <cell r="D3997" t="str">
            <v>INSULATION COLLECTOR DN65/DN100 1B</v>
          </cell>
          <cell r="E3997" t="str">
            <v>INSULATION COLLECTOR DN65/DN100 1B</v>
          </cell>
          <cell r="F3997">
            <v>42.759</v>
          </cell>
          <cell r="G3997">
            <v>42.76</v>
          </cell>
          <cell r="H3997">
            <v>42.759</v>
          </cell>
          <cell r="I3997">
            <v>37.765000000000001</v>
          </cell>
          <cell r="J3997">
            <v>30.950000000000003</v>
          </cell>
          <cell r="K3997">
            <v>5131.08</v>
          </cell>
          <cell r="L3997">
            <v>2993.2</v>
          </cell>
          <cell r="M3997">
            <v>3762.7919999999999</v>
          </cell>
          <cell r="N3997">
            <v>0</v>
          </cell>
          <cell r="O3997">
            <v>0</v>
          </cell>
        </row>
        <row r="3998">
          <cell r="B3998" t="str">
            <v>3905040</v>
          </cell>
          <cell r="C3998" t="str">
            <v>Теплоизоляция для гидравлического раздел</v>
          </cell>
          <cell r="D3998" t="str">
            <v>INSULATION LOW LOSS HEADER DN65</v>
          </cell>
          <cell r="E3998" t="str">
            <v>INSULATION LOW LOSS HEADER DN65</v>
          </cell>
          <cell r="F3998">
            <v>31.8</v>
          </cell>
          <cell r="G3998">
            <v>31.94</v>
          </cell>
          <cell r="H3998">
            <v>31.939999999999998</v>
          </cell>
          <cell r="I3998">
            <v>28.209999999999997</v>
          </cell>
          <cell r="J3998">
            <v>27.63</v>
          </cell>
          <cell r="K3998">
            <v>3816</v>
          </cell>
          <cell r="L3998">
            <v>2235.8000000000002</v>
          </cell>
          <cell r="M3998">
            <v>2810.72</v>
          </cell>
          <cell r="N3998">
            <v>0</v>
          </cell>
          <cell r="O3998">
            <v>0</v>
          </cell>
        </row>
        <row r="3999">
          <cell r="B3999" t="str">
            <v>3905041</v>
          </cell>
          <cell r="C3999" t="str">
            <v>Набор теплоизоляции для отводов 90°DN65</v>
          </cell>
          <cell r="D3999" t="str">
            <v>INSULATION 90 DEGREE BENDS DN65</v>
          </cell>
          <cell r="E3999" t="str">
            <v>INSULATION 90 DEGREE BENDS DN65</v>
          </cell>
          <cell r="F3999">
            <v>26.56</v>
          </cell>
          <cell r="G3999">
            <v>30.71</v>
          </cell>
          <cell r="H3999">
            <v>30.71</v>
          </cell>
          <cell r="I3999">
            <v>27.119999999999997</v>
          </cell>
          <cell r="J3999">
            <v>0</v>
          </cell>
          <cell r="K3999">
            <v>3187.2</v>
          </cell>
          <cell r="L3999">
            <v>2149.7000000000003</v>
          </cell>
          <cell r="M3999">
            <v>2702.48</v>
          </cell>
          <cell r="N3999">
            <v>0</v>
          </cell>
          <cell r="O3999">
            <v>0</v>
          </cell>
        </row>
        <row r="4000">
          <cell r="B4000" t="str">
            <v>3905042</v>
          </cell>
          <cell r="C4000" t="str">
            <v>Набор теплоизоляции для подключений котл</v>
          </cell>
          <cell r="D4000" t="str">
            <v>INSULATION CONNECTION KIT</v>
          </cell>
          <cell r="E4000" t="str">
            <v>INSULATION CONNECTION KIT</v>
          </cell>
          <cell r="F4000">
            <v>25.790000000000003</v>
          </cell>
          <cell r="G4000">
            <v>25.79</v>
          </cell>
          <cell r="H4000">
            <v>25.79</v>
          </cell>
          <cell r="I4000">
            <v>22.78</v>
          </cell>
          <cell r="J4000">
            <v>18.39</v>
          </cell>
          <cell r="K4000">
            <v>3094.8</v>
          </cell>
          <cell r="L4000">
            <v>1805.3</v>
          </cell>
          <cell r="M4000">
            <v>2269.52</v>
          </cell>
          <cell r="N4000">
            <v>0</v>
          </cell>
          <cell r="O4000">
            <v>0</v>
          </cell>
        </row>
        <row r="4001">
          <cell r="B4001" t="str">
            <v>3721599</v>
          </cell>
          <cell r="C4001" t="str">
            <v>SPACE UNIT QAA 78.610/301</v>
          </cell>
          <cell r="D4001" t="str">
            <v>FUNK RAUMGERAET QAA 78.610/301</v>
          </cell>
          <cell r="E4001" t="str">
            <v>FUNK RAUMGERAET QAA 78.610/301</v>
          </cell>
          <cell r="F4001" t="str">
            <v>-</v>
          </cell>
          <cell r="G4001" t="str">
            <v>-</v>
          </cell>
          <cell r="H4001" t="e">
            <v>#N/A</v>
          </cell>
          <cell r="I4001">
            <v>0</v>
          </cell>
          <cell r="J4001">
            <v>58.401940000000003</v>
          </cell>
          <cell r="K4001">
            <v>0</v>
          </cell>
          <cell r="L4001">
            <v>0</v>
          </cell>
          <cell r="M4001" t="e">
            <v>#N/A</v>
          </cell>
          <cell r="N4001">
            <v>0</v>
          </cell>
          <cell r="O4001">
            <v>0</v>
          </cell>
        </row>
        <row r="4002">
          <cell r="B4002" t="str">
            <v>3721820</v>
          </cell>
          <cell r="C4002" t="str">
            <v>INDICATOR QAA 75.611/101</v>
          </cell>
          <cell r="D4002" t="str">
            <v>BEDI-/ANZEIGEGERAET QAA 75.611/101 M. 3</v>
          </cell>
          <cell r="E4002" t="str">
            <v>BEDI-/ANZEIGEGERAET QAA 75.611/101 M. 3</v>
          </cell>
          <cell r="F4002" t="str">
            <v>-</v>
          </cell>
          <cell r="G4002" t="str">
            <v>-</v>
          </cell>
          <cell r="H4002" t="e">
            <v>#N/A</v>
          </cell>
          <cell r="I4002">
            <v>0</v>
          </cell>
          <cell r="J4002">
            <v>57.86853</v>
          </cell>
          <cell r="K4002">
            <v>0</v>
          </cell>
          <cell r="L4002">
            <v>0</v>
          </cell>
          <cell r="M4002" t="e">
            <v>#N/A</v>
          </cell>
          <cell r="N4002">
            <v>0</v>
          </cell>
          <cell r="O4002">
            <v>0</v>
          </cell>
        </row>
        <row r="4003">
          <cell r="B4003" t="str">
            <v>3905046</v>
          </cell>
          <cell r="C4003" t="str">
            <v>Воздушный фильтр</v>
          </cell>
          <cell r="D4003" t="str">
            <v>AIR FILTER</v>
          </cell>
          <cell r="E4003" t="str">
            <v>AIR FILTER</v>
          </cell>
          <cell r="F4003">
            <v>70.06</v>
          </cell>
          <cell r="G4003">
            <v>70.06</v>
          </cell>
          <cell r="H4003">
            <v>70.06</v>
          </cell>
          <cell r="I4003">
            <v>78.53</v>
          </cell>
          <cell r="J4003">
            <v>73.7</v>
          </cell>
          <cell r="K4003">
            <v>8407.2000000000007</v>
          </cell>
          <cell r="L4003">
            <v>4904.2</v>
          </cell>
          <cell r="M4003">
            <v>6165.28</v>
          </cell>
          <cell r="N4003">
            <v>0</v>
          </cell>
          <cell r="O4003">
            <v>0</v>
          </cell>
        </row>
        <row r="4004">
          <cell r="B4004" t="str">
            <v>3905047</v>
          </cell>
          <cell r="C4004" t="str">
            <v>Фильтрующий элемент для воздушного фильт</v>
          </cell>
          <cell r="D4004" t="str">
            <v>CARTRIDGE FOR AIR FILTER REPLACEMENT</v>
          </cell>
          <cell r="E4004" t="str">
            <v>CARTRIDGE FOR AIR FILTER REPLACEMENT</v>
          </cell>
          <cell r="F4004">
            <v>28.48</v>
          </cell>
          <cell r="G4004">
            <v>28.48</v>
          </cell>
          <cell r="H4004">
            <v>28.479999999999997</v>
          </cell>
          <cell r="I4004">
            <v>25.78</v>
          </cell>
          <cell r="J4004">
            <v>0</v>
          </cell>
          <cell r="K4004">
            <v>3417.6</v>
          </cell>
          <cell r="L4004">
            <v>1993.6000000000001</v>
          </cell>
          <cell r="M4004">
            <v>2506.2399999999998</v>
          </cell>
          <cell r="N4004">
            <v>0</v>
          </cell>
          <cell r="O4004">
            <v>0</v>
          </cell>
        </row>
        <row r="4005">
          <cell r="B4005" t="str">
            <v>3905048</v>
          </cell>
          <cell r="C4005" t="str">
            <v>Гидравлический разделитель до 200 кВт</v>
          </cell>
          <cell r="D4005" t="str">
            <v>LOW LOSS HEADER 200KW 1-2 BOILERS</v>
          </cell>
          <cell r="E4005" t="str">
            <v>LOW LOSS HEADER 200KW 1-2 BOILERS</v>
          </cell>
          <cell r="F4005">
            <v>97.58</v>
          </cell>
          <cell r="G4005">
            <v>97.58</v>
          </cell>
          <cell r="H4005">
            <v>86.76</v>
          </cell>
          <cell r="I4005">
            <v>78.3</v>
          </cell>
          <cell r="J4005">
            <v>75.64</v>
          </cell>
          <cell r="K4005">
            <v>11709.6</v>
          </cell>
          <cell r="L4005">
            <v>6830.5999999999995</v>
          </cell>
          <cell r="M4005">
            <v>7634.88</v>
          </cell>
          <cell r="N4005">
            <v>0</v>
          </cell>
          <cell r="O4005">
            <v>0</v>
          </cell>
        </row>
        <row r="4006">
          <cell r="B4006" t="str">
            <v>3905049</v>
          </cell>
          <cell r="C4006" t="str">
            <v>Набор соединений для одного котла</v>
          </cell>
          <cell r="D4006" t="str">
            <v>SHUT OFF VALVE KIT</v>
          </cell>
          <cell r="E4006" t="str">
            <v>SHUT OFF VALVE KIT</v>
          </cell>
          <cell r="F4006">
            <v>132.91999999999999</v>
          </cell>
          <cell r="G4006">
            <v>132.91999999999999</v>
          </cell>
          <cell r="H4006">
            <v>132.91999999999999</v>
          </cell>
          <cell r="I4006">
            <v>121.1</v>
          </cell>
          <cell r="J4006">
            <v>104.6</v>
          </cell>
          <cell r="K4006">
            <v>15950.4</v>
          </cell>
          <cell r="L4006">
            <v>9304.4</v>
          </cell>
          <cell r="M4006">
            <v>11696.96</v>
          </cell>
          <cell r="N4006">
            <v>0</v>
          </cell>
          <cell r="O4006">
            <v>0</v>
          </cell>
        </row>
        <row r="4007">
          <cell r="B4007" t="str">
            <v>3905050</v>
          </cell>
          <cell r="C4007" t="str">
            <v>CONVERSION KIT LPG TH-L ECO 70</v>
          </cell>
          <cell r="D4007" t="str">
            <v>Комплект переналадки на сжиж газ 70</v>
          </cell>
          <cell r="E4007" t="str">
            <v>CONVERSION KIT LPG TH-L ECO 70</v>
          </cell>
          <cell r="F4007">
            <v>13.05</v>
          </cell>
          <cell r="G4007">
            <v>13.05</v>
          </cell>
          <cell r="H4007">
            <v>13.05</v>
          </cell>
          <cell r="I4007">
            <v>13.24</v>
          </cell>
          <cell r="J4007">
            <v>12.629999999999999</v>
          </cell>
          <cell r="K4007">
            <v>1566</v>
          </cell>
          <cell r="L4007">
            <v>913.5</v>
          </cell>
          <cell r="M4007">
            <v>1148.4000000000001</v>
          </cell>
          <cell r="N4007">
            <v>0</v>
          </cell>
          <cell r="O4007">
            <v>0</v>
          </cell>
        </row>
        <row r="4008">
          <cell r="B4008" t="str">
            <v>3905051</v>
          </cell>
          <cell r="C4008" t="str">
            <v>CONVERSION KIT LPG TH-L ECO 100</v>
          </cell>
          <cell r="D4008" t="str">
            <v>Комплект переналадки на сжиж газ 100</v>
          </cell>
          <cell r="E4008" t="str">
            <v>CONVERSION KIT LPG TH-L ECO 100</v>
          </cell>
          <cell r="F4008">
            <v>17.11</v>
          </cell>
          <cell r="G4008">
            <v>17.11</v>
          </cell>
          <cell r="H4008">
            <v>17.11</v>
          </cell>
          <cell r="I4008">
            <v>17.09</v>
          </cell>
          <cell r="J4008">
            <v>0</v>
          </cell>
          <cell r="K4008">
            <v>2053.1999999999998</v>
          </cell>
          <cell r="L4008">
            <v>1197.7</v>
          </cell>
          <cell r="M4008">
            <v>1505.68</v>
          </cell>
          <cell r="N4008">
            <v>0</v>
          </cell>
          <cell r="O4008">
            <v>0</v>
          </cell>
        </row>
        <row r="4009">
          <cell r="B4009" t="str">
            <v>3905052</v>
          </cell>
          <cell r="C4009" t="str">
            <v>CONVERSION KIT LPG TH-L ECO 120</v>
          </cell>
          <cell r="D4009" t="str">
            <v>Комплект переналадки на сжиж газ 120</v>
          </cell>
          <cell r="E4009" t="str">
            <v>CONVERSION KIT LPG TH-L ECO 120</v>
          </cell>
          <cell r="F4009">
            <v>15.370000000000001</v>
          </cell>
          <cell r="G4009">
            <v>15.37</v>
          </cell>
          <cell r="H4009">
            <v>15.37</v>
          </cell>
          <cell r="I4009">
            <v>15.540000000000001</v>
          </cell>
          <cell r="J4009">
            <v>12.629999999999999</v>
          </cell>
          <cell r="K4009">
            <v>1844.4</v>
          </cell>
          <cell r="L4009">
            <v>1075.8999999999999</v>
          </cell>
          <cell r="M4009">
            <v>1352.56</v>
          </cell>
          <cell r="N4009">
            <v>0</v>
          </cell>
          <cell r="O4009">
            <v>0</v>
          </cell>
        </row>
        <row r="4010">
          <cell r="B4010" t="str">
            <v>397764</v>
          </cell>
          <cell r="C4010" t="str">
            <v>Стабилизатор тяги NHRE 36</v>
          </cell>
          <cell r="D4010" t="str">
            <v>Стабилизатор тяги NHRE 36 (обязателен при установке)</v>
          </cell>
          <cell r="E4010" t="str">
            <v>Flue hood with flue prot. NHRE 36-46</v>
          </cell>
          <cell r="F4010">
            <v>140.30799999999999</v>
          </cell>
          <cell r="G4010">
            <v>125.28</v>
          </cell>
          <cell r="H4010">
            <v>118.5765</v>
          </cell>
          <cell r="I4010">
            <v>102.22417</v>
          </cell>
          <cell r="J4010">
            <v>106.437</v>
          </cell>
          <cell r="K4010">
            <v>16836.96</v>
          </cell>
          <cell r="L4010">
            <v>8769.6</v>
          </cell>
          <cell r="M4010">
            <v>10434.732</v>
          </cell>
          <cell r="N4010">
            <v>0</v>
          </cell>
          <cell r="O4010">
            <v>23410</v>
          </cell>
        </row>
        <row r="4011">
          <cell r="B4011" t="str">
            <v>397765</v>
          </cell>
          <cell r="C4011" t="str">
            <v>Стабилизатора тяги NHRE 60</v>
          </cell>
          <cell r="D4011" t="str">
            <v>Стабилизатор тяги NHRE 60 (обязателен при установке)</v>
          </cell>
          <cell r="E4011" t="str">
            <v>FLUE HOOD NHREX 60 D180</v>
          </cell>
          <cell r="F4011">
            <v>140.30799999999999</v>
          </cell>
          <cell r="G4011">
            <v>130.29</v>
          </cell>
          <cell r="H4011">
            <v>118.5765</v>
          </cell>
          <cell r="I4011">
            <v>102.2244</v>
          </cell>
          <cell r="J4011">
            <v>106.437</v>
          </cell>
          <cell r="K4011">
            <v>16836.96</v>
          </cell>
          <cell r="L4011">
            <v>9120.2999999999993</v>
          </cell>
          <cell r="M4011">
            <v>10434.732</v>
          </cell>
          <cell r="N4011">
            <v>0</v>
          </cell>
          <cell r="O4011">
            <v>23410</v>
          </cell>
        </row>
        <row r="4012">
          <cell r="B4012" t="str">
            <v>397766</v>
          </cell>
          <cell r="C4012" t="str">
            <v>Стабилизатора тяги NHRE 90</v>
          </cell>
          <cell r="D4012" t="str">
            <v>Стабилизатор тяги NHRE 90 (обязателен при установке)</v>
          </cell>
          <cell r="E4012" t="str">
            <v>FLUE HOOD NHRE 75-90</v>
          </cell>
          <cell r="F4012">
            <v>125.27500000000001</v>
          </cell>
          <cell r="G4012">
            <v>125.28</v>
          </cell>
          <cell r="H4012">
            <v>110.94488</v>
          </cell>
          <cell r="I4012">
            <v>53.116599999999998</v>
          </cell>
          <cell r="J4012">
            <v>55.305500000000002</v>
          </cell>
          <cell r="K4012">
            <v>15033</v>
          </cell>
          <cell r="L4012">
            <v>8769.6</v>
          </cell>
          <cell r="M4012">
            <v>9763.1494399999992</v>
          </cell>
          <cell r="N4012">
            <v>0</v>
          </cell>
          <cell r="O4012">
            <v>23410</v>
          </cell>
        </row>
        <row r="4013">
          <cell r="B4013" t="str">
            <v>397784</v>
          </cell>
          <cell r="C4013" t="str">
            <v>Стабилизатора тяги NHRE 18</v>
          </cell>
          <cell r="D4013" t="str">
            <v>Стабилизатор тяги NHRE 18 (обязателен при установке)</v>
          </cell>
          <cell r="E4013" t="str">
            <v>Flue hood with flue protection NHRE 18.1</v>
          </cell>
          <cell r="F4013">
            <v>120.264</v>
          </cell>
          <cell r="G4013">
            <v>95.21</v>
          </cell>
          <cell r="H4013">
            <v>97.954499999999996</v>
          </cell>
          <cell r="I4013">
            <v>80.176000000000002</v>
          </cell>
          <cell r="J4013">
            <v>83.47045</v>
          </cell>
          <cell r="K4013">
            <v>14431.68</v>
          </cell>
          <cell r="L4013">
            <v>6664.7</v>
          </cell>
          <cell r="M4013">
            <v>8619.9959999999992</v>
          </cell>
          <cell r="N4013">
            <v>0</v>
          </cell>
          <cell r="O4013">
            <v>23410</v>
          </cell>
        </row>
        <row r="4014">
          <cell r="B4014" t="str">
            <v>397788</v>
          </cell>
          <cell r="C4014" t="str">
            <v>Стабилизатора тяги NHRE 26</v>
          </cell>
          <cell r="D4014" t="str">
            <v>Стабилизатор тяги NHRE 26 (обязателен при установке)</v>
          </cell>
          <cell r="E4014" t="str">
            <v>FLUE HOOD NHREX 26 D140</v>
          </cell>
          <cell r="F4014">
            <v>125.27500000000001</v>
          </cell>
          <cell r="G4014">
            <v>115.25</v>
          </cell>
          <cell r="H4014">
            <v>103.11</v>
          </cell>
          <cell r="I4014">
            <v>91.200199999999995</v>
          </cell>
          <cell r="J4014">
            <v>94.958500000000001</v>
          </cell>
          <cell r="K4014">
            <v>15033</v>
          </cell>
          <cell r="L4014">
            <v>8067.5</v>
          </cell>
          <cell r="M4014">
            <v>9073.68</v>
          </cell>
          <cell r="N4014">
            <v>0</v>
          </cell>
          <cell r="O4014">
            <v>23410</v>
          </cell>
        </row>
        <row r="4015">
          <cell r="B4015" t="str">
            <v>397921</v>
          </cell>
          <cell r="C4015" t="str">
            <v>MULTI 1000 M1 24KW</v>
          </cell>
          <cell r="D4015" t="str">
            <v>MULTI 1000 M1 24KW водонагреватель</v>
          </cell>
          <cell r="E4015" t="str">
            <v>MULTI 1000 M1 24KW</v>
          </cell>
          <cell r="F4015" t="str">
            <v>-</v>
          </cell>
          <cell r="G4015" t="str">
            <v>-</v>
          </cell>
          <cell r="H4015" t="e">
            <v>#N/A</v>
          </cell>
          <cell r="I4015">
            <v>0</v>
          </cell>
          <cell r="J4015">
            <v>999.3983199999999</v>
          </cell>
          <cell r="K4015">
            <v>0</v>
          </cell>
          <cell r="L4015">
            <v>0</v>
          </cell>
          <cell r="M4015" t="e">
            <v>#N/A</v>
          </cell>
          <cell r="N4015">
            <v>0</v>
          </cell>
          <cell r="O4015">
            <v>0</v>
          </cell>
        </row>
        <row r="4016">
          <cell r="B4016" t="str">
            <v>397924</v>
          </cell>
          <cell r="C4016" t="str">
            <v>MULTI 1500 M1  36 KW</v>
          </cell>
          <cell r="D4016" t="str">
            <v>MULTI 1500 M1  36 KW водонагреватель</v>
          </cell>
          <cell r="E4016" t="str">
            <v>MULTI 1500 M1  36 KW</v>
          </cell>
          <cell r="F4016" t="str">
            <v>-</v>
          </cell>
          <cell r="G4016" t="str">
            <v>-</v>
          </cell>
          <cell r="H4016" t="e">
            <v>#N/A</v>
          </cell>
          <cell r="I4016">
            <v>0</v>
          </cell>
          <cell r="J4016">
            <v>1371.4429299999999</v>
          </cell>
          <cell r="K4016">
            <v>0</v>
          </cell>
          <cell r="L4016">
            <v>0</v>
          </cell>
          <cell r="M4016" t="e">
            <v>#N/A</v>
          </cell>
          <cell r="N4016">
            <v>0</v>
          </cell>
          <cell r="O4016">
            <v>0</v>
          </cell>
        </row>
        <row r="4017">
          <cell r="B4017" t="str">
            <v>410631</v>
          </cell>
          <cell r="C4017" t="str">
            <v>Eureka Ariston 2000W водонагреватель</v>
          </cell>
          <cell r="D4017" t="str">
            <v>EUREKA ARISTON 2000 W водонагреватель</v>
          </cell>
          <cell r="E4017" t="str">
            <v>Eureka Ariston 2000W</v>
          </cell>
          <cell r="F4017">
            <v>34.367688000000001</v>
          </cell>
          <cell r="G4017">
            <v>58.92</v>
          </cell>
          <cell r="H4017">
            <v>46.86502909090909</v>
          </cell>
          <cell r="I4017">
            <v>48.51908894117647</v>
          </cell>
          <cell r="J4017">
            <v>0</v>
          </cell>
          <cell r="K4017">
            <v>4124.1225599999998</v>
          </cell>
          <cell r="L4017">
            <v>4124.4000000000005</v>
          </cell>
          <cell r="M4017">
            <v>4124.1225599999998</v>
          </cell>
          <cell r="N4017">
            <v>4124.1225599999998</v>
          </cell>
          <cell r="O4017">
            <v>0</v>
          </cell>
        </row>
        <row r="4018">
          <cell r="B4018" t="str">
            <v>410680</v>
          </cell>
          <cell r="C4018" t="str">
            <v>EUREKA TER 2000 W</v>
          </cell>
          <cell r="D4018" t="str">
            <v>EUREKA TER 2000 W водонагреватель</v>
          </cell>
          <cell r="E4018" t="str">
            <v>EUREKA TER 2000 W</v>
          </cell>
          <cell r="F4018" t="str">
            <v>-</v>
          </cell>
          <cell r="G4018" t="str">
            <v>-</v>
          </cell>
          <cell r="H4018" t="e">
            <v>#N/A</v>
          </cell>
          <cell r="I4018">
            <v>0</v>
          </cell>
          <cell r="J4018">
            <v>54.888199999999998</v>
          </cell>
          <cell r="K4018">
            <v>0</v>
          </cell>
          <cell r="L4018">
            <v>0</v>
          </cell>
          <cell r="M4018" t="e">
            <v>#N/A</v>
          </cell>
          <cell r="N4018">
            <v>0</v>
          </cell>
          <cell r="O4018">
            <v>0</v>
          </cell>
        </row>
        <row r="4019">
          <cell r="B4019" t="str">
            <v>410793</v>
          </cell>
          <cell r="C4019" t="str">
            <v>EUREKA AR 2000 W T водонагреватель</v>
          </cell>
          <cell r="D4019" t="str">
            <v>EUREKA AR 2000 W T водонагреватель</v>
          </cell>
          <cell r="E4019" t="str">
            <v>EUREKA AR 2000 W T</v>
          </cell>
          <cell r="F4019">
            <v>22.880316666666666</v>
          </cell>
          <cell r="G4019">
            <v>39.22</v>
          </cell>
          <cell r="H4019">
            <v>31.200431818181816</v>
          </cell>
          <cell r="I4019">
            <v>32.301623529411764</v>
          </cell>
          <cell r="J4019">
            <v>54.912759999999999</v>
          </cell>
          <cell r="K4019">
            <v>2745.6379999999999</v>
          </cell>
          <cell r="L4019">
            <v>2745.4</v>
          </cell>
          <cell r="M4019">
            <v>2745.6379999999999</v>
          </cell>
          <cell r="N4019">
            <v>2745.6379999999999</v>
          </cell>
          <cell r="O4019">
            <v>0</v>
          </cell>
        </row>
        <row r="4020">
          <cell r="B4020" t="str">
            <v>4448666440</v>
          </cell>
          <cell r="C4020" t="str">
            <v>Солнечный расширительный бак 18л</v>
          </cell>
          <cell r="D4020" t="str">
            <v>Солнечный расширительный бак 18 л</v>
          </cell>
          <cell r="E4020" t="str">
            <v>Expansion vessel 18 litre wall hung</v>
          </cell>
          <cell r="F4020">
            <v>14.238519166666666</v>
          </cell>
          <cell r="G4020">
            <v>24.41</v>
          </cell>
          <cell r="H4020">
            <v>24.408889999999996</v>
          </cell>
          <cell r="I4020">
            <v>24.40889</v>
          </cell>
          <cell r="J4020">
            <v>24.40889</v>
          </cell>
          <cell r="K4020">
            <v>1708.6223</v>
          </cell>
          <cell r="L4020">
            <v>1708.7</v>
          </cell>
          <cell r="M4020">
            <v>2147.9823199999996</v>
          </cell>
          <cell r="N4020">
            <v>0</v>
          </cell>
          <cell r="O4020">
            <v>0</v>
          </cell>
        </row>
        <row r="4021">
          <cell r="B4021" t="str">
            <v>4448666451</v>
          </cell>
          <cell r="C4021" t="str">
            <v>Солнечный расширительный бак 25л</v>
          </cell>
          <cell r="D4021" t="str">
            <v>Солнечный расширительный бак 25 л</v>
          </cell>
          <cell r="E4021" t="str">
            <v>Expansion vessel 25 litre wall hung</v>
          </cell>
          <cell r="F4021">
            <v>33.159999999999997</v>
          </cell>
          <cell r="G4021">
            <v>33.159999999999997</v>
          </cell>
          <cell r="H4021">
            <v>33.159999999999997</v>
          </cell>
          <cell r="I4021">
            <v>33.160529999999994</v>
          </cell>
          <cell r="J4021">
            <v>33.159999999999997</v>
          </cell>
          <cell r="K4021">
            <v>3979.2</v>
          </cell>
          <cell r="L4021">
            <v>2321.1999999999998</v>
          </cell>
          <cell r="M4021">
            <v>2918.08</v>
          </cell>
          <cell r="N4021">
            <v>0</v>
          </cell>
          <cell r="O4021">
            <v>0</v>
          </cell>
        </row>
        <row r="4022">
          <cell r="B4022" t="str">
            <v>467409</v>
          </cell>
          <cell r="C4022" t="str">
            <v>BS1S 150 ARISTON бойлер</v>
          </cell>
          <cell r="D4022" t="str">
            <v>BS1S 150 ARISTON бойлер</v>
          </cell>
          <cell r="E4022" t="str">
            <v>BS1S 150 ARISTON</v>
          </cell>
          <cell r="F4022">
            <v>169.62212499999998</v>
          </cell>
          <cell r="G4022">
            <v>290.77999999999997</v>
          </cell>
          <cell r="H4022">
            <v>231.30289772727272</v>
          </cell>
          <cell r="I4022">
            <v>239.4665294117647</v>
          </cell>
          <cell r="J4022">
            <v>271.3954</v>
          </cell>
          <cell r="K4022">
            <v>20354.654999999999</v>
          </cell>
          <cell r="L4022">
            <v>20354.599999999999</v>
          </cell>
          <cell r="M4022">
            <v>20354.654999999999</v>
          </cell>
          <cell r="N4022">
            <v>0</v>
          </cell>
          <cell r="O4022">
            <v>0</v>
          </cell>
        </row>
        <row r="4023">
          <cell r="B4023" t="str">
            <v>467411</v>
          </cell>
          <cell r="C4023" t="str">
            <v>BS1S 300 ARISTO</v>
          </cell>
          <cell r="D4023" t="str">
            <v>BS1S 300 ARISTO</v>
          </cell>
          <cell r="E4023" t="str">
            <v>BS1S 300 ARISTON</v>
          </cell>
          <cell r="F4023">
            <v>251.48756641666665</v>
          </cell>
          <cell r="G4023">
            <v>431.12</v>
          </cell>
          <cell r="H4023">
            <v>342.9375905681818</v>
          </cell>
          <cell r="I4023">
            <v>355.04127023529412</v>
          </cell>
          <cell r="J4023">
            <v>382.00642999999997</v>
          </cell>
          <cell r="K4023">
            <v>30178.507969999999</v>
          </cell>
          <cell r="L4023">
            <v>30178.400000000001</v>
          </cell>
          <cell r="M4023">
            <v>30178.507969999999</v>
          </cell>
          <cell r="N4023">
            <v>0</v>
          </cell>
          <cell r="O4023">
            <v>0</v>
          </cell>
        </row>
        <row r="4024">
          <cell r="B4024" t="str">
            <v>467412</v>
          </cell>
          <cell r="C4024" t="str">
            <v>BS1S 400 ARISTO</v>
          </cell>
          <cell r="D4024" t="str">
            <v>BS1S 400 ARISTO</v>
          </cell>
          <cell r="E4024" t="str">
            <v>BS1S 400 ARISTON</v>
          </cell>
          <cell r="F4024">
            <v>170.68161999999998</v>
          </cell>
          <cell r="G4024">
            <v>292.60000000000002</v>
          </cell>
          <cell r="H4024">
            <v>232.74766363636363</v>
          </cell>
          <cell r="I4024">
            <v>240.96228705882351</v>
          </cell>
          <cell r="J4024">
            <v>476.32079999999996</v>
          </cell>
          <cell r="K4024">
            <v>20481.794399999999</v>
          </cell>
          <cell r="L4024">
            <v>20482</v>
          </cell>
          <cell r="M4024">
            <v>20481.794399999999</v>
          </cell>
          <cell r="N4024">
            <v>0</v>
          </cell>
          <cell r="O4024">
            <v>0</v>
          </cell>
        </row>
        <row r="4025">
          <cell r="B4025" t="str">
            <v>467413</v>
          </cell>
          <cell r="C4025" t="str">
            <v>BS1S 500 ARISTO</v>
          </cell>
          <cell r="D4025" t="str">
            <v>BS1S 500 ARISTO</v>
          </cell>
          <cell r="E4025" t="str">
            <v>BS1S 500 ARISTON</v>
          </cell>
          <cell r="F4025">
            <v>170.16180333333332</v>
          </cell>
          <cell r="G4025">
            <v>291.70999999999998</v>
          </cell>
          <cell r="H4025">
            <v>232.0388227272727</v>
          </cell>
          <cell r="I4025">
            <v>240.2284282352941</v>
          </cell>
          <cell r="J4025">
            <v>510.48541</v>
          </cell>
          <cell r="K4025">
            <v>20419.416399999998</v>
          </cell>
          <cell r="L4025">
            <v>20419.699999999997</v>
          </cell>
          <cell r="M4025">
            <v>20419.416399999998</v>
          </cell>
          <cell r="N4025">
            <v>0</v>
          </cell>
          <cell r="O4025">
            <v>0</v>
          </cell>
        </row>
        <row r="4026">
          <cell r="B4026" t="str">
            <v>467414</v>
          </cell>
          <cell r="C4026" t="str">
            <v>BS2S 200 ARISTO</v>
          </cell>
          <cell r="D4026" t="str">
            <v>BS2S 200 ARISTO</v>
          </cell>
          <cell r="E4026" t="str">
            <v>BS2S 200 ARISTON</v>
          </cell>
          <cell r="F4026">
            <v>214.04903999999999</v>
          </cell>
          <cell r="G4026">
            <v>366.94</v>
          </cell>
          <cell r="H4026">
            <v>291.88505454545452</v>
          </cell>
          <cell r="I4026">
            <v>302.18687999999997</v>
          </cell>
          <cell r="J4026">
            <v>356.7484</v>
          </cell>
          <cell r="K4026">
            <v>25685.8848</v>
          </cell>
          <cell r="L4026">
            <v>25685.8</v>
          </cell>
          <cell r="M4026">
            <v>25685.8848</v>
          </cell>
          <cell r="N4026">
            <v>0</v>
          </cell>
          <cell r="O4026">
            <v>0</v>
          </cell>
        </row>
        <row r="4027">
          <cell r="B4027" t="str">
            <v>467415</v>
          </cell>
          <cell r="C4027" t="str">
            <v>BS2S 300 ARISTON Бойлер</v>
          </cell>
          <cell r="D4027" t="str">
            <v>BS2S 300 ARISTON Бойлер</v>
          </cell>
          <cell r="E4027" t="str">
            <v>BS2S 300 ARISTON</v>
          </cell>
          <cell r="F4027">
            <v>257.90273999999999</v>
          </cell>
          <cell r="G4027">
            <v>442.12</v>
          </cell>
          <cell r="H4027">
            <v>351.68555454545452</v>
          </cell>
          <cell r="I4027">
            <v>364.09798588235293</v>
          </cell>
          <cell r="J4027">
            <v>429.83790000000005</v>
          </cell>
          <cell r="K4027">
            <v>30948.328799999999</v>
          </cell>
          <cell r="L4027">
            <v>30948.400000000001</v>
          </cell>
          <cell r="M4027">
            <v>30948.328799999999</v>
          </cell>
          <cell r="N4027">
            <v>0</v>
          </cell>
          <cell r="O4027">
            <v>0</v>
          </cell>
        </row>
        <row r="4028">
          <cell r="B4028" t="str">
            <v>467416</v>
          </cell>
          <cell r="C4028" t="str">
            <v>BS2S 400 ARISTON бойлер</v>
          </cell>
          <cell r="D4028" t="str">
            <v>BS2S 400 ARISTON бойлер</v>
          </cell>
          <cell r="E4028" t="str">
            <v>BS2S 400 ARISTON</v>
          </cell>
          <cell r="F4028">
            <v>302.68298125000001</v>
          </cell>
          <cell r="G4028">
            <v>518.89</v>
          </cell>
          <cell r="H4028">
            <v>412.74951988636366</v>
          </cell>
          <cell r="I4028">
            <v>427.31715000000003</v>
          </cell>
          <cell r="J4028">
            <v>484.29277000000002</v>
          </cell>
          <cell r="K4028">
            <v>36321.957750000001</v>
          </cell>
          <cell r="L4028">
            <v>36322.299999999996</v>
          </cell>
          <cell r="M4028">
            <v>36321.957750000001</v>
          </cell>
          <cell r="N4028">
            <v>0</v>
          </cell>
          <cell r="O4028">
            <v>0</v>
          </cell>
        </row>
        <row r="4029">
          <cell r="B4029" t="str">
            <v>467417</v>
          </cell>
          <cell r="C4029" t="str">
            <v>BS2S 500 ARISTO</v>
          </cell>
          <cell r="D4029" t="str">
            <v>BS2S 500 ARISTO</v>
          </cell>
          <cell r="E4029" t="str">
            <v>BS2S 500 ARISTON</v>
          </cell>
          <cell r="F4029" t="str">
            <v>-</v>
          </cell>
          <cell r="G4029" t="str">
            <v>-</v>
          </cell>
          <cell r="H4029" t="str">
            <v>-</v>
          </cell>
          <cell r="I4029">
            <v>0</v>
          </cell>
          <cell r="J4029">
            <v>556.93709000000001</v>
          </cell>
          <cell r="K4029">
            <v>0</v>
          </cell>
          <cell r="L4029">
            <v>0</v>
          </cell>
          <cell r="M4029">
            <v>0</v>
          </cell>
          <cell r="N4029">
            <v>0</v>
          </cell>
          <cell r="O4029">
            <v>0</v>
          </cell>
        </row>
        <row r="4030">
          <cell r="B4030" t="str">
            <v>3722598</v>
          </cell>
          <cell r="C4030" t="str">
            <v>BRAUCHWASSERFUEHLER-SET QAZ 36-526/109</v>
          </cell>
          <cell r="D4030" t="str">
            <v>HOT WATER SENSOR QAZ36-526/110</v>
          </cell>
          <cell r="E4030" t="str">
            <v>HOT WATER SENSOR QAZ36-526/111</v>
          </cell>
          <cell r="F4030">
            <v>6.40123</v>
          </cell>
          <cell r="G4030">
            <v>8.8000000000000007</v>
          </cell>
          <cell r="H4030">
            <v>7.0020200000000008</v>
          </cell>
          <cell r="I4030">
            <v>5.9019200000000005</v>
          </cell>
          <cell r="J4030">
            <v>5.6584500000000002</v>
          </cell>
          <cell r="K4030">
            <v>768.14760000000001</v>
          </cell>
          <cell r="L4030">
            <v>616</v>
          </cell>
          <cell r="M4030">
            <v>616.17776000000003</v>
          </cell>
          <cell r="N4030">
            <v>0</v>
          </cell>
          <cell r="O4030">
            <v>0</v>
          </cell>
        </row>
        <row r="4031">
          <cell r="B4031" t="str">
            <v>502570</v>
          </cell>
          <cell r="C4031" t="str">
            <v>Удлинение d60-0,5м M2</v>
          </cell>
          <cell r="D4031" t="str">
            <v>Удлинение дымохода M2 (Ø60 - 0,5 м)</v>
          </cell>
          <cell r="E4031" t="str">
            <v>D60-0.5M FF FLUE EXTEND PIPE</v>
          </cell>
          <cell r="F4031">
            <v>0.79040383333333331</v>
          </cell>
          <cell r="G4031">
            <v>0.89</v>
          </cell>
          <cell r="H4031">
            <v>0.87512693181818169</v>
          </cell>
          <cell r="I4031">
            <v>0.77371129411764716</v>
          </cell>
          <cell r="J4031">
            <v>0.8128212658227848</v>
          </cell>
          <cell r="K4031">
            <v>94.848460000000003</v>
          </cell>
          <cell r="L4031">
            <v>62.300000000000004</v>
          </cell>
          <cell r="M4031">
            <v>77.011169999999993</v>
          </cell>
          <cell r="N4031">
            <v>65.63451988636362</v>
          </cell>
          <cell r="O4031">
            <v>580</v>
          </cell>
        </row>
        <row r="4032">
          <cell r="B4032" t="str">
            <v>502718</v>
          </cell>
          <cell r="C4032" t="str">
            <v>Отвод 90° M2</v>
          </cell>
          <cell r="D4032" t="str">
            <v>Отвод дымохода 90° M2 (Ø60)</v>
          </cell>
          <cell r="E4032" t="str">
            <v>D60 FF FLUE 90 BEND</v>
          </cell>
          <cell r="F4032">
            <v>1.0532730833333332</v>
          </cell>
          <cell r="G4032">
            <v>1.19</v>
          </cell>
          <cell r="H4032">
            <v>1.1668320454545453</v>
          </cell>
          <cell r="I4032">
            <v>1.0316112941176472</v>
          </cell>
          <cell r="J4032">
            <v>1.1551300000000002</v>
          </cell>
          <cell r="K4032">
            <v>126.39277</v>
          </cell>
          <cell r="L4032">
            <v>83.3</v>
          </cell>
          <cell r="M4032">
            <v>102.68122</v>
          </cell>
          <cell r="N4032">
            <v>87.512403409090894</v>
          </cell>
          <cell r="O4032">
            <v>0</v>
          </cell>
        </row>
        <row r="4033">
          <cell r="B4033" t="str">
            <v>502972</v>
          </cell>
          <cell r="C4033" t="str">
            <v>CM 10 SRE</v>
          </cell>
          <cell r="D4033" t="str">
            <v>CM 10 SRE водонагреватель</v>
          </cell>
          <cell r="E4033" t="str">
            <v>CM 10 SRE</v>
          </cell>
          <cell r="F4033" t="str">
            <v>-</v>
          </cell>
          <cell r="G4033" t="str">
            <v>-</v>
          </cell>
          <cell r="H4033" t="e">
            <v>#N/A</v>
          </cell>
          <cell r="I4033">
            <v>0</v>
          </cell>
          <cell r="J4033">
            <v>24.14695</v>
          </cell>
          <cell r="K4033">
            <v>0</v>
          </cell>
          <cell r="L4033">
            <v>0</v>
          </cell>
          <cell r="M4033" t="e">
            <v>#N/A</v>
          </cell>
          <cell r="N4033">
            <v>0</v>
          </cell>
          <cell r="O4033">
            <v>0</v>
          </cell>
        </row>
        <row r="4034">
          <cell r="B4034" t="str">
            <v>502973</v>
          </cell>
          <cell r="C4034" t="str">
            <v>CM 10 SSE</v>
          </cell>
          <cell r="D4034" t="str">
            <v>CM 10 SSE водонагреватель</v>
          </cell>
          <cell r="E4034" t="str">
            <v>CM 10 SSE</v>
          </cell>
          <cell r="F4034" t="str">
            <v>-</v>
          </cell>
          <cell r="G4034" t="str">
            <v>-</v>
          </cell>
          <cell r="H4034" t="e">
            <v>#N/A</v>
          </cell>
          <cell r="I4034">
            <v>0</v>
          </cell>
          <cell r="J4034">
            <v>24.074549999999999</v>
          </cell>
          <cell r="K4034">
            <v>0</v>
          </cell>
          <cell r="L4034">
            <v>0</v>
          </cell>
          <cell r="M4034" t="e">
            <v>#N/A</v>
          </cell>
          <cell r="N4034">
            <v>0</v>
          </cell>
          <cell r="O4034">
            <v>0</v>
          </cell>
        </row>
        <row r="4035">
          <cell r="B4035" t="str">
            <v>502974</v>
          </cell>
          <cell r="C4035" t="str">
            <v>CM 15 SRE</v>
          </cell>
          <cell r="D4035" t="str">
            <v>CM 15 SRE водонагреватель</v>
          </cell>
          <cell r="E4035" t="str">
            <v>CM 15 SRE</v>
          </cell>
          <cell r="F4035" t="str">
            <v>-</v>
          </cell>
          <cell r="G4035" t="str">
            <v>-</v>
          </cell>
          <cell r="H4035" t="e">
            <v>#N/A</v>
          </cell>
          <cell r="I4035">
            <v>0</v>
          </cell>
          <cell r="J4035">
            <v>24.526499999999999</v>
          </cell>
          <cell r="K4035">
            <v>0</v>
          </cell>
          <cell r="L4035">
            <v>0</v>
          </cell>
          <cell r="M4035" t="e">
            <v>#N/A</v>
          </cell>
          <cell r="N4035">
            <v>0</v>
          </cell>
          <cell r="O4035">
            <v>0</v>
          </cell>
        </row>
        <row r="4036">
          <cell r="B4036" t="str">
            <v>502975</v>
          </cell>
          <cell r="C4036" t="str">
            <v>CM 15 SSE</v>
          </cell>
          <cell r="D4036" t="str">
            <v>CM 15 SSE водонагреватель</v>
          </cell>
          <cell r="E4036" t="str">
            <v>CM 15 SSE</v>
          </cell>
          <cell r="F4036" t="str">
            <v>-</v>
          </cell>
          <cell r="G4036" t="str">
            <v>-</v>
          </cell>
          <cell r="H4036" t="e">
            <v>#N/A</v>
          </cell>
          <cell r="I4036">
            <v>0</v>
          </cell>
          <cell r="J4036">
            <v>26.54466</v>
          </cell>
          <cell r="K4036">
            <v>0</v>
          </cell>
          <cell r="L4036">
            <v>0</v>
          </cell>
          <cell r="M4036" t="e">
            <v>#N/A</v>
          </cell>
          <cell r="N4036">
            <v>0</v>
          </cell>
          <cell r="O4036">
            <v>0</v>
          </cell>
        </row>
        <row r="4037">
          <cell r="B4037" t="str">
            <v>502976</v>
          </cell>
          <cell r="C4037" t="str">
            <v>CM 30 SRE</v>
          </cell>
          <cell r="D4037" t="str">
            <v>CM 30 SRE водонагреватель</v>
          </cell>
          <cell r="E4037" t="str">
            <v>CM 30 SRE</v>
          </cell>
          <cell r="F4037" t="str">
            <v>-</v>
          </cell>
          <cell r="G4037" t="str">
            <v>-</v>
          </cell>
          <cell r="H4037" t="e">
            <v>#N/A</v>
          </cell>
          <cell r="I4037">
            <v>0</v>
          </cell>
          <cell r="J4037">
            <v>31.89781</v>
          </cell>
          <cell r="K4037">
            <v>0</v>
          </cell>
          <cell r="L4037">
            <v>0</v>
          </cell>
          <cell r="M4037" t="e">
            <v>#N/A</v>
          </cell>
          <cell r="N4037">
            <v>0</v>
          </cell>
          <cell r="O4037">
            <v>0</v>
          </cell>
        </row>
        <row r="4038">
          <cell r="B4038" t="str">
            <v>504273</v>
          </cell>
          <cell r="C4038" t="str">
            <v>TI-SHAPE 50 QB EE</v>
          </cell>
          <cell r="D4038" t="str">
            <v>TI-SHAPE 50 QB EE</v>
          </cell>
          <cell r="E4038" t="str">
            <v>TI-SHAPE 50 QB EE</v>
          </cell>
          <cell r="F4038">
            <v>29.747469083333332</v>
          </cell>
          <cell r="G4038">
            <v>51</v>
          </cell>
          <cell r="H4038">
            <v>40.564730568181815</v>
          </cell>
          <cell r="I4038">
            <v>41.996426941176466</v>
          </cell>
          <cell r="J4038">
            <v>0</v>
          </cell>
          <cell r="K4038">
            <v>3569.6962899999999</v>
          </cell>
          <cell r="L4038">
            <v>3570</v>
          </cell>
          <cell r="M4038">
            <v>3569.6962899999999</v>
          </cell>
          <cell r="N4038">
            <v>0</v>
          </cell>
          <cell r="O4038">
            <v>0</v>
          </cell>
        </row>
        <row r="4039">
          <cell r="B4039" t="str">
            <v>504275</v>
          </cell>
          <cell r="C4039" t="str">
            <v>TI-SHAPE 80 QB EE</v>
          </cell>
          <cell r="D4039" t="str">
            <v>TI-SHAPE 80 QB EE</v>
          </cell>
          <cell r="E4039" t="str">
            <v>TI-SHAPE 80 QB EE</v>
          </cell>
          <cell r="F4039">
            <v>37.908742666666662</v>
          </cell>
          <cell r="G4039">
            <v>64.989999999999995</v>
          </cell>
          <cell r="H4039">
            <v>51.693739999999998</v>
          </cell>
          <cell r="I4039">
            <v>53.51822494117647</v>
          </cell>
          <cell r="J4039">
            <v>0</v>
          </cell>
          <cell r="K4039">
            <v>4549.0491199999997</v>
          </cell>
          <cell r="L4039">
            <v>4549.2999999999993</v>
          </cell>
          <cell r="M4039">
            <v>4549.0491199999997</v>
          </cell>
          <cell r="N4039">
            <v>0</v>
          </cell>
          <cell r="O4039">
            <v>0</v>
          </cell>
        </row>
        <row r="4040">
          <cell r="B4040" t="str">
            <v>504307</v>
          </cell>
          <cell r="C4040" t="str">
            <v>TI-SHAPE 50 H QB EE</v>
          </cell>
          <cell r="D4040" t="str">
            <v>TI-SHAPE 50 H QB EE</v>
          </cell>
          <cell r="E4040" t="str">
            <v>TI-SHAPE 50 H QB EE</v>
          </cell>
          <cell r="F4040">
            <v>29.809814249999999</v>
          </cell>
          <cell r="G4040">
            <v>51.1</v>
          </cell>
          <cell r="H4040">
            <v>40.649746704545457</v>
          </cell>
          <cell r="I4040">
            <v>42.084443647058819</v>
          </cell>
          <cell r="J4040">
            <v>0</v>
          </cell>
          <cell r="K4040">
            <v>3577.1777099999999</v>
          </cell>
          <cell r="L4040">
            <v>3577</v>
          </cell>
          <cell r="M4040">
            <v>3577.1777099999999</v>
          </cell>
          <cell r="N4040">
            <v>0</v>
          </cell>
          <cell r="O4040">
            <v>0</v>
          </cell>
        </row>
        <row r="4041">
          <cell r="B4041" t="str">
            <v>506436</v>
          </cell>
          <cell r="C4041" t="str">
            <v>SI-30 H</v>
          </cell>
          <cell r="D4041" t="str">
            <v>SI-30 H</v>
          </cell>
          <cell r="E4041" t="str">
            <v>SI-30 H</v>
          </cell>
          <cell r="F4041">
            <v>19.305666666666664</v>
          </cell>
          <cell r="G4041">
            <v>33.1</v>
          </cell>
          <cell r="H4041">
            <v>26.325909090909089</v>
          </cell>
          <cell r="I4041">
            <v>27.25505882352941</v>
          </cell>
          <cell r="J4041">
            <v>0</v>
          </cell>
          <cell r="K4041">
            <v>2316.6799999999998</v>
          </cell>
          <cell r="L4041">
            <v>2317</v>
          </cell>
          <cell r="M4041">
            <v>2316.6799999999998</v>
          </cell>
          <cell r="N4041">
            <v>0</v>
          </cell>
          <cell r="O4041">
            <v>0</v>
          </cell>
        </row>
        <row r="4042">
          <cell r="B4042" t="str">
            <v>506441</v>
          </cell>
          <cell r="C4042" t="str">
            <v>SI-50 V</v>
          </cell>
          <cell r="D4042" t="str">
            <v>SI-50 V</v>
          </cell>
          <cell r="E4042" t="str">
            <v>SI-50 V</v>
          </cell>
          <cell r="F4042">
            <v>26.827292416666662</v>
          </cell>
          <cell r="G4042">
            <v>45.99</v>
          </cell>
          <cell r="H4042">
            <v>36.582671477272726</v>
          </cell>
          <cell r="I4042">
            <v>37.873824588235287</v>
          </cell>
          <cell r="J4042">
            <v>0</v>
          </cell>
          <cell r="K4042">
            <v>3219.2750899999996</v>
          </cell>
          <cell r="L4042">
            <v>3219.3</v>
          </cell>
          <cell r="M4042">
            <v>3219.2750899999996</v>
          </cell>
          <cell r="N4042">
            <v>0</v>
          </cell>
          <cell r="O4042">
            <v>0</v>
          </cell>
        </row>
        <row r="4043">
          <cell r="B4043" t="str">
            <v>535001</v>
          </cell>
          <cell r="C4043" t="str">
            <v>GENUS 27 BI (EE) MET котёл двухконтурный</v>
          </cell>
          <cell r="D4043" t="str">
            <v>GENUS 27 BI (EE) MET котёл двухконтурный</v>
          </cell>
          <cell r="E4043" t="str">
            <v>GENUS 27 BI (EE) MET</v>
          </cell>
          <cell r="F4043">
            <v>119.327978</v>
          </cell>
          <cell r="G4043">
            <v>204.56</v>
          </cell>
          <cell r="H4043">
            <v>162.71996999999999</v>
          </cell>
          <cell r="I4043">
            <v>168.46302776470588</v>
          </cell>
          <cell r="J4043">
            <v>325.43993999999998</v>
          </cell>
          <cell r="K4043">
            <v>14319.35736</v>
          </cell>
          <cell r="L4043">
            <v>14319.2</v>
          </cell>
          <cell r="M4043">
            <v>14319.35736</v>
          </cell>
          <cell r="N4043">
            <v>0</v>
          </cell>
          <cell r="O4043">
            <v>0</v>
          </cell>
        </row>
        <row r="4044">
          <cell r="B4044" t="str">
            <v>535149</v>
          </cell>
          <cell r="C4044" t="str">
            <v>GENUS 27 RI TAN</v>
          </cell>
          <cell r="D4044" t="str">
            <v>GENUS 27 RI TAN</v>
          </cell>
          <cell r="E4044" t="str">
            <v>GENUS 27 RI TANK (RU,UC) MET</v>
          </cell>
          <cell r="F4044" t="str">
            <v>-</v>
          </cell>
          <cell r="G4044" t="str">
            <v>-</v>
          </cell>
          <cell r="H4044" t="str">
            <v>-</v>
          </cell>
          <cell r="I4044">
            <v>0</v>
          </cell>
          <cell r="J4044">
            <v>273.6515</v>
          </cell>
          <cell r="K4044">
            <v>0</v>
          </cell>
          <cell r="L4044">
            <v>0</v>
          </cell>
          <cell r="M4044">
            <v>0</v>
          </cell>
          <cell r="N4044">
            <v>0</v>
          </cell>
          <cell r="O4044">
            <v>0</v>
          </cell>
        </row>
        <row r="4045">
          <cell r="B4045" t="str">
            <v>535202</v>
          </cell>
          <cell r="C4045" t="str">
            <v>MICROGENUS 23 MI (ECO) MET</v>
          </cell>
          <cell r="D4045" t="str">
            <v>MICROGENUS 23 MI (ECO) MET</v>
          </cell>
          <cell r="E4045" t="str">
            <v>MICROGENUS 23 MI (ECO) MET</v>
          </cell>
          <cell r="F4045" t="str">
            <v>-</v>
          </cell>
          <cell r="G4045" t="str">
            <v>-</v>
          </cell>
          <cell r="H4045" t="str">
            <v>-</v>
          </cell>
          <cell r="I4045">
            <v>0</v>
          </cell>
          <cell r="J4045">
            <v>239.62481</v>
          </cell>
          <cell r="K4045">
            <v>0</v>
          </cell>
          <cell r="L4045">
            <v>0</v>
          </cell>
          <cell r="M4045">
            <v>0</v>
          </cell>
          <cell r="N4045">
            <v>0</v>
          </cell>
          <cell r="O4045">
            <v>0</v>
          </cell>
        </row>
        <row r="4046">
          <cell r="B4046" t="str">
            <v>535204</v>
          </cell>
          <cell r="C4046" t="str">
            <v>MICROGENUS 23 MFFI (ECO) MET</v>
          </cell>
          <cell r="D4046" t="str">
            <v>MICROGENUS 23 MFFI (ECO) MET</v>
          </cell>
          <cell r="E4046" t="str">
            <v>MICROGENUS 23 MFFI (ECO) MET</v>
          </cell>
          <cell r="F4046" t="str">
            <v>-</v>
          </cell>
          <cell r="G4046" t="str">
            <v>-</v>
          </cell>
          <cell r="H4046" t="e">
            <v>#N/A</v>
          </cell>
          <cell r="I4046">
            <v>0</v>
          </cell>
          <cell r="J4046">
            <v>256.51249000000001</v>
          </cell>
          <cell r="K4046">
            <v>0</v>
          </cell>
          <cell r="L4046">
            <v>0</v>
          </cell>
          <cell r="M4046" t="e">
            <v>#N/A</v>
          </cell>
          <cell r="N4046">
            <v>0</v>
          </cell>
          <cell r="O4046">
            <v>0</v>
          </cell>
        </row>
        <row r="4047">
          <cell r="B4047" t="str">
            <v>535792</v>
          </cell>
          <cell r="C4047" t="str">
            <v>Газовый котел</v>
          </cell>
          <cell r="D4047" t="str">
            <v>MICROGENUS 27 MI (EE) MET</v>
          </cell>
          <cell r="E4047" t="str">
            <v>MICROGENUS 27 MI (EE) MET</v>
          </cell>
          <cell r="F4047" t="str">
            <v>-</v>
          </cell>
          <cell r="G4047" t="str">
            <v>-</v>
          </cell>
          <cell r="H4047" t="e">
            <v>#N/A</v>
          </cell>
          <cell r="I4047">
            <v>0</v>
          </cell>
          <cell r="J4047">
            <v>254.53504999999998</v>
          </cell>
          <cell r="K4047">
            <v>0</v>
          </cell>
          <cell r="L4047">
            <v>0</v>
          </cell>
          <cell r="M4047" t="e">
            <v>#N/A</v>
          </cell>
          <cell r="N4047">
            <v>0</v>
          </cell>
          <cell r="O4047">
            <v>0</v>
          </cell>
        </row>
        <row r="4048">
          <cell r="B4048" t="str">
            <v>535794</v>
          </cell>
          <cell r="C4048" t="str">
            <v>MICROGENUS 27 MFFI (EE) MET</v>
          </cell>
          <cell r="D4048" t="str">
            <v>MICROGENUS 27 MFFI (EE) MET</v>
          </cell>
          <cell r="E4048" t="str">
            <v>MICROGENUS 27 MFFI(EE)MET</v>
          </cell>
          <cell r="F4048" t="str">
            <v>-</v>
          </cell>
          <cell r="G4048" t="str">
            <v>-</v>
          </cell>
          <cell r="H4048" t="e">
            <v>#N/A</v>
          </cell>
          <cell r="I4048">
            <v>0</v>
          </cell>
          <cell r="J4048">
            <v>273.68059999999997</v>
          </cell>
          <cell r="K4048">
            <v>0</v>
          </cell>
          <cell r="L4048">
            <v>0</v>
          </cell>
          <cell r="M4048" t="e">
            <v>#N/A</v>
          </cell>
          <cell r="N4048">
            <v>0</v>
          </cell>
          <cell r="O4048">
            <v>0</v>
          </cell>
        </row>
        <row r="4049">
          <cell r="B4049" t="str">
            <v>535976</v>
          </cell>
          <cell r="C4049" t="str">
            <v>Газовый котел</v>
          </cell>
          <cell r="D4049" t="str">
            <v>MICROGENUS 27 MI MET (RU-TK)</v>
          </cell>
          <cell r="E4049" t="str">
            <v>MICROGENUS 27 MI met (RU-TK)</v>
          </cell>
          <cell r="F4049" t="str">
            <v>-</v>
          </cell>
          <cell r="G4049" t="str">
            <v>-</v>
          </cell>
          <cell r="H4049" t="e">
            <v>#N/A</v>
          </cell>
          <cell r="I4049">
            <v>0</v>
          </cell>
          <cell r="J4049">
            <v>244.24929999999998</v>
          </cell>
          <cell r="K4049">
            <v>0</v>
          </cell>
          <cell r="L4049">
            <v>0</v>
          </cell>
          <cell r="M4049" t="e">
            <v>#N/A</v>
          </cell>
          <cell r="N4049">
            <v>0</v>
          </cell>
          <cell r="O4049">
            <v>0</v>
          </cell>
        </row>
        <row r="4050">
          <cell r="B4050" t="str">
            <v>535977</v>
          </cell>
          <cell r="C4050" t="str">
            <v>Газовый котел</v>
          </cell>
          <cell r="D4050" t="str">
            <v>MICROGENUS 27 MFFI MET (RU-TK)</v>
          </cell>
          <cell r="E4050" t="str">
            <v>MICROGENUS 27 MFFI met (RU-TK)</v>
          </cell>
          <cell r="F4050" t="str">
            <v>-</v>
          </cell>
          <cell r="G4050" t="str">
            <v>-</v>
          </cell>
          <cell r="H4050" t="e">
            <v>#N/A</v>
          </cell>
          <cell r="I4050">
            <v>0</v>
          </cell>
          <cell r="J4050">
            <v>272.47026</v>
          </cell>
          <cell r="K4050">
            <v>0</v>
          </cell>
          <cell r="L4050">
            <v>0</v>
          </cell>
          <cell r="M4050" t="e">
            <v>#N/A</v>
          </cell>
          <cell r="N4050">
            <v>0</v>
          </cell>
          <cell r="O4050">
            <v>0</v>
          </cell>
        </row>
        <row r="4051">
          <cell r="B4051" t="str">
            <v>537004</v>
          </cell>
          <cell r="C4051" t="str">
            <v>MICROSYSTEM 21 RI MET. ARISTON</v>
          </cell>
          <cell r="D4051" t="str">
            <v>MICROSYSTEM 21 RI MET. ARISTON</v>
          </cell>
          <cell r="E4051" t="str">
            <v>MicroSystem 21 RI met. ARISTON</v>
          </cell>
          <cell r="F4051" t="str">
            <v>-</v>
          </cell>
          <cell r="G4051" t="str">
            <v>-</v>
          </cell>
          <cell r="H4051" t="str">
            <v>-</v>
          </cell>
          <cell r="I4051">
            <v>0</v>
          </cell>
          <cell r="J4051">
            <v>198.31738000000001</v>
          </cell>
          <cell r="K4051">
            <v>0</v>
          </cell>
          <cell r="L4051">
            <v>0</v>
          </cell>
          <cell r="M4051">
            <v>0</v>
          </cell>
          <cell r="N4051">
            <v>0</v>
          </cell>
          <cell r="O4051">
            <v>0</v>
          </cell>
        </row>
        <row r="4052">
          <cell r="B4052" t="str">
            <v>537006</v>
          </cell>
          <cell r="C4052" t="str">
            <v>MICROSYSTEM 21 RFFI MET. ARISTON</v>
          </cell>
          <cell r="D4052" t="str">
            <v>MICROSYSTEM 21 RFFI MET. ARISTON</v>
          </cell>
          <cell r="E4052" t="str">
            <v>MicroSystem 21 RFFI met. ARISTON</v>
          </cell>
          <cell r="F4052" t="str">
            <v>-</v>
          </cell>
          <cell r="G4052" t="str">
            <v>-</v>
          </cell>
          <cell r="H4052" t="e">
            <v>#N/A</v>
          </cell>
          <cell r="I4052">
            <v>0</v>
          </cell>
          <cell r="J4052">
            <v>221.98621</v>
          </cell>
          <cell r="K4052">
            <v>0</v>
          </cell>
          <cell r="L4052">
            <v>0</v>
          </cell>
          <cell r="M4052" t="e">
            <v>#N/A</v>
          </cell>
          <cell r="N4052">
            <v>0</v>
          </cell>
          <cell r="O4052">
            <v>0</v>
          </cell>
        </row>
        <row r="4053">
          <cell r="B4053" t="str">
            <v>537008</v>
          </cell>
          <cell r="C4053" t="str">
            <v>MICROSYSTEM 28 RI MET. ARISTON</v>
          </cell>
          <cell r="D4053" t="str">
            <v>MICROSYSTEM 28 RI MET. ARISTON</v>
          </cell>
          <cell r="E4053" t="str">
            <v>MicroSystem 28 RI met. ARISTON</v>
          </cell>
          <cell r="F4053">
            <v>89.058612499999995</v>
          </cell>
          <cell r="G4053">
            <v>152.66999999999999</v>
          </cell>
          <cell r="H4053">
            <v>121.4435625</v>
          </cell>
          <cell r="I4053">
            <v>125.72980588235293</v>
          </cell>
          <cell r="J4053">
            <v>213.74067000000002</v>
          </cell>
          <cell r="K4053">
            <v>10687.0335</v>
          </cell>
          <cell r="L4053">
            <v>10686.9</v>
          </cell>
          <cell r="M4053">
            <v>10687.0335</v>
          </cell>
          <cell r="N4053">
            <v>0</v>
          </cell>
          <cell r="O4053">
            <v>0</v>
          </cell>
        </row>
        <row r="4054">
          <cell r="B4054" t="str">
            <v>537010</v>
          </cell>
          <cell r="C4054" t="str">
            <v>MICROSYSTEM 28 RFFI MET. ARISTON</v>
          </cell>
          <cell r="D4054" t="str">
            <v>MICROSYSTEM 28 RFFI MET. ARISTON</v>
          </cell>
          <cell r="E4054" t="str">
            <v>MicroSystem 28 RFFI met. ARISTON</v>
          </cell>
          <cell r="F4054">
            <v>101.30793283333333</v>
          </cell>
          <cell r="G4054">
            <v>173.67</v>
          </cell>
          <cell r="H4054">
            <v>138.14718113636363</v>
          </cell>
          <cell r="I4054">
            <v>143.022964</v>
          </cell>
          <cell r="J4054">
            <v>227.50532999999999</v>
          </cell>
          <cell r="K4054">
            <v>12156.951939999999</v>
          </cell>
          <cell r="L4054">
            <v>12156.9</v>
          </cell>
          <cell r="M4054">
            <v>12156.951939999999</v>
          </cell>
          <cell r="N4054">
            <v>0</v>
          </cell>
          <cell r="O4054">
            <v>0</v>
          </cell>
        </row>
        <row r="4055">
          <cell r="B4055" t="str">
            <v>537064</v>
          </cell>
          <cell r="C4055" t="str">
            <v>ACO 27 MFFI MET (IT)</v>
          </cell>
          <cell r="D4055" t="str">
            <v>ACO 27 MFFI MET (EAA)</v>
          </cell>
          <cell r="E4055" t="str">
            <v>ACO 27 MFFI met (IT)</v>
          </cell>
          <cell r="F4055" t="str">
            <v>-</v>
          </cell>
          <cell r="G4055" t="str">
            <v>-</v>
          </cell>
          <cell r="H4055" t="e">
            <v>#N/A</v>
          </cell>
          <cell r="I4055">
            <v>0</v>
          </cell>
          <cell r="J4055">
            <v>418.83077000000003</v>
          </cell>
          <cell r="K4055">
            <v>0</v>
          </cell>
          <cell r="L4055">
            <v>0</v>
          </cell>
          <cell r="M4055" t="e">
            <v>#N/A</v>
          </cell>
          <cell r="N4055">
            <v>0</v>
          </cell>
          <cell r="O4055">
            <v>0</v>
          </cell>
        </row>
        <row r="4056">
          <cell r="B4056" t="str">
            <v>537162</v>
          </cell>
          <cell r="C4056" t="str">
            <v>Котел R18 180 EMR</v>
          </cell>
          <cell r="D4056" t="str">
            <v>C 8180 G20 20MBAR</v>
          </cell>
          <cell r="E4056" t="str">
            <v>C 8180 G20 20MBAR</v>
          </cell>
          <cell r="F4056">
            <v>4131.0666541666669</v>
          </cell>
          <cell r="G4056">
            <v>7081.83</v>
          </cell>
          <cell r="H4056">
            <v>5633.2727102272729</v>
          </cell>
          <cell r="I4056">
            <v>5832.0941000000003</v>
          </cell>
          <cell r="J4056">
            <v>0</v>
          </cell>
          <cell r="K4056">
            <v>495727.99849999999</v>
          </cell>
          <cell r="L4056">
            <v>495728.1</v>
          </cell>
          <cell r="M4056">
            <v>495727.99849999999</v>
          </cell>
          <cell r="N4056">
            <v>0</v>
          </cell>
          <cell r="O4056">
            <v>0</v>
          </cell>
        </row>
        <row r="4057">
          <cell r="B4057" t="str">
            <v>537169</v>
          </cell>
          <cell r="C4057" t="str">
            <v>Котел R18 210 EMR</v>
          </cell>
          <cell r="D4057" t="str">
            <v>R 8210 G20 20MBAR</v>
          </cell>
          <cell r="E4057" t="str">
            <v>R 8210 G20 20MBAR</v>
          </cell>
          <cell r="F4057">
            <v>2.9823355</v>
          </cell>
          <cell r="G4057">
            <v>5.1100000000000003</v>
          </cell>
          <cell r="H4057">
            <v>4066.8211363636365</v>
          </cell>
          <cell r="I4057">
            <v>4210.3559999999998</v>
          </cell>
          <cell r="J4057">
            <v>0</v>
          </cell>
          <cell r="K4057">
            <v>357.88026000000002</v>
          </cell>
          <cell r="L4057">
            <v>357.70000000000005</v>
          </cell>
          <cell r="M4057">
            <v>357.88026000000002</v>
          </cell>
          <cell r="N4057">
            <v>0</v>
          </cell>
          <cell r="O4057">
            <v>0</v>
          </cell>
        </row>
        <row r="4058">
          <cell r="B4058" t="str">
            <v>537170</v>
          </cell>
          <cell r="C4058" t="str">
            <v>Котел R18 244 EMR</v>
          </cell>
          <cell r="D4058" t="str">
            <v>R 8244 G20 20MBAR</v>
          </cell>
          <cell r="E4058" t="str">
            <v>R 8244 G20 20MBAR</v>
          </cell>
          <cell r="F4058">
            <v>3.2225496666666666</v>
          </cell>
          <cell r="G4058">
            <v>5.52</v>
          </cell>
          <cell r="H4058">
            <v>4394.3859090909091</v>
          </cell>
          <cell r="I4058">
            <v>4549.4818823529413</v>
          </cell>
          <cell r="J4058">
            <v>0</v>
          </cell>
          <cell r="K4058">
            <v>386.70596</v>
          </cell>
          <cell r="L4058">
            <v>386.4</v>
          </cell>
          <cell r="M4058">
            <v>386.70596</v>
          </cell>
          <cell r="N4058">
            <v>0</v>
          </cell>
          <cell r="O4058">
            <v>0</v>
          </cell>
        </row>
        <row r="4059">
          <cell r="B4059" t="str">
            <v>537182</v>
          </cell>
          <cell r="C4059" t="str">
            <v>Котел R2105 EMR</v>
          </cell>
          <cell r="D4059" t="str">
            <v>R 2105 G20 20MBAR</v>
          </cell>
          <cell r="E4059" t="str">
            <v>R 2105 G20 20MBAR</v>
          </cell>
          <cell r="F4059">
            <v>1.9922074999999999</v>
          </cell>
          <cell r="G4059">
            <v>3.42</v>
          </cell>
          <cell r="H4059">
            <v>2716.6465909090907</v>
          </cell>
          <cell r="I4059">
            <v>2812.5282352941176</v>
          </cell>
          <cell r="J4059">
            <v>0</v>
          </cell>
          <cell r="K4059">
            <v>239.06489999999999</v>
          </cell>
          <cell r="L4059">
            <v>239.4</v>
          </cell>
          <cell r="M4059">
            <v>239.06489999999999</v>
          </cell>
          <cell r="N4059">
            <v>0</v>
          </cell>
          <cell r="O4059">
            <v>0</v>
          </cell>
        </row>
        <row r="4060">
          <cell r="B4060" t="str">
            <v>537212</v>
          </cell>
          <cell r="C4060" t="str">
            <v>GIWH 13 P</v>
          </cell>
          <cell r="D4060" t="str">
            <v>GIWH 13 P A (13</v>
          </cell>
          <cell r="E4060" t="str">
            <v>GIWH 13 P A (13mbar) G20</v>
          </cell>
          <cell r="F4060" t="str">
            <v>-</v>
          </cell>
          <cell r="G4060" t="str">
            <v>-</v>
          </cell>
          <cell r="H4060" t="str">
            <v>-</v>
          </cell>
          <cell r="I4060">
            <v>0</v>
          </cell>
          <cell r="J4060">
            <v>0</v>
          </cell>
          <cell r="K4060">
            <v>0</v>
          </cell>
          <cell r="L4060">
            <v>0</v>
          </cell>
          <cell r="M4060">
            <v>0</v>
          </cell>
          <cell r="N4060">
            <v>0</v>
          </cell>
          <cell r="O4060">
            <v>0</v>
          </cell>
        </row>
        <row r="4061">
          <cell r="B4061" t="str">
            <v>537214</v>
          </cell>
          <cell r="C4061" t="str">
            <v>GIWH 10 E</v>
          </cell>
          <cell r="D4061" t="str">
            <v>GIWH 10 E A (13</v>
          </cell>
          <cell r="E4061" t="str">
            <v>GIWH 10 E A (13mbar) G20</v>
          </cell>
          <cell r="F4061" t="str">
            <v>-</v>
          </cell>
          <cell r="G4061" t="str">
            <v>-</v>
          </cell>
          <cell r="H4061" t="str">
            <v>-</v>
          </cell>
          <cell r="I4061">
            <v>0</v>
          </cell>
          <cell r="J4061">
            <v>0</v>
          </cell>
          <cell r="K4061">
            <v>0</v>
          </cell>
          <cell r="L4061">
            <v>0</v>
          </cell>
          <cell r="M4061">
            <v>0</v>
          </cell>
          <cell r="N4061">
            <v>0</v>
          </cell>
          <cell r="O4061">
            <v>0</v>
          </cell>
        </row>
        <row r="4062">
          <cell r="B4062" t="str">
            <v>537250</v>
          </cell>
          <cell r="C4062" t="str">
            <v>T2 LLS 23 MI (RU,UCR) MET</v>
          </cell>
          <cell r="D4062" t="str">
            <v>T2 LLS 23 MI (RU,UCR) MET</v>
          </cell>
          <cell r="E4062" t="str">
            <v>T2 LLS 23 MI (RU,UCR) MET</v>
          </cell>
          <cell r="F4062" t="str">
            <v>-</v>
          </cell>
          <cell r="G4062" t="str">
            <v>-</v>
          </cell>
          <cell r="H4062" t="str">
            <v>-</v>
          </cell>
          <cell r="I4062">
            <v>0</v>
          </cell>
          <cell r="J4062">
            <v>215.78169</v>
          </cell>
          <cell r="K4062">
            <v>0</v>
          </cell>
          <cell r="L4062">
            <v>0</v>
          </cell>
          <cell r="M4062">
            <v>0</v>
          </cell>
          <cell r="N4062">
            <v>0</v>
          </cell>
          <cell r="O4062">
            <v>0</v>
          </cell>
        </row>
        <row r="4063">
          <cell r="B4063" t="str">
            <v>537634</v>
          </cell>
          <cell r="C4063" t="str">
            <v>UNO 24 MI MET (TK, RU)</v>
          </cell>
          <cell r="D4063" t="str">
            <v>UNO 24 MI MET (TK, RU)</v>
          </cell>
          <cell r="E4063" t="str">
            <v>UNO 24 MI met (TK, RU)</v>
          </cell>
          <cell r="F4063">
            <v>95.024328666666662</v>
          </cell>
          <cell r="G4063">
            <v>162.9</v>
          </cell>
          <cell r="H4063">
            <v>129.57863</v>
          </cell>
          <cell r="I4063">
            <v>134.15199341176469</v>
          </cell>
          <cell r="J4063">
            <v>259.15726000000001</v>
          </cell>
          <cell r="K4063">
            <v>11402.91944</v>
          </cell>
          <cell r="L4063">
            <v>11403</v>
          </cell>
          <cell r="M4063">
            <v>11402.91944</v>
          </cell>
          <cell r="N4063">
            <v>0</v>
          </cell>
          <cell r="O4063">
            <v>0</v>
          </cell>
        </row>
        <row r="4064">
          <cell r="B4064" t="str">
            <v>537636</v>
          </cell>
          <cell r="C4064" t="str">
            <v>UNO 24 MFFI MET (TK, RU)</v>
          </cell>
          <cell r="D4064" t="str">
            <v>UNO 24 MFFI MET (TK, RU)</v>
          </cell>
          <cell r="E4064" t="str">
            <v>UNO 24 MFFI met (TK, RU)</v>
          </cell>
          <cell r="F4064" t="str">
            <v>-</v>
          </cell>
          <cell r="G4064" t="str">
            <v>-</v>
          </cell>
          <cell r="H4064" t="str">
            <v>-</v>
          </cell>
          <cell r="I4064">
            <v>0</v>
          </cell>
          <cell r="J4064">
            <v>251.40325000000001</v>
          </cell>
          <cell r="K4064">
            <v>0</v>
          </cell>
          <cell r="L4064">
            <v>0</v>
          </cell>
          <cell r="M4064">
            <v>0</v>
          </cell>
          <cell r="N4064">
            <v>0</v>
          </cell>
          <cell r="O4064">
            <v>0</v>
          </cell>
        </row>
        <row r="4065">
          <cell r="B4065" t="str">
            <v>537655</v>
          </cell>
          <cell r="C4065" t="str">
            <v>B60 28 BI ARISTON MET</v>
          </cell>
          <cell r="D4065" t="str">
            <v>B60 28 BI ARISTON MET</v>
          </cell>
          <cell r="E4065" t="str">
            <v>B60 28BI ARISTON MET</v>
          </cell>
          <cell r="F4065">
            <v>340.56768749999998</v>
          </cell>
          <cell r="G4065">
            <v>583.83000000000004</v>
          </cell>
          <cell r="H4065">
            <v>464.41048295454544</v>
          </cell>
          <cell r="I4065">
            <v>480.80144117647058</v>
          </cell>
          <cell r="J4065">
            <v>544.90830000000005</v>
          </cell>
          <cell r="K4065">
            <v>40868.122499999998</v>
          </cell>
          <cell r="L4065">
            <v>40868.100000000006</v>
          </cell>
          <cell r="M4065">
            <v>40868.122499999998</v>
          </cell>
          <cell r="N4065">
            <v>0</v>
          </cell>
          <cell r="O4065">
            <v>0</v>
          </cell>
        </row>
        <row r="4066">
          <cell r="B4066" t="str">
            <v>537657</v>
          </cell>
          <cell r="C4066" t="str">
            <v>B60 30 BFFI ARISTON MET</v>
          </cell>
          <cell r="D4066" t="str">
            <v>B60 30 BFFI ARISTON MET</v>
          </cell>
          <cell r="E4066" t="str">
            <v>GENIA MAXI  30 / 60 BFFI MET</v>
          </cell>
          <cell r="F4066">
            <v>362.67299375000005</v>
          </cell>
          <cell r="G4066">
            <v>621.73</v>
          </cell>
          <cell r="H4066">
            <v>494.55408238636369</v>
          </cell>
          <cell r="I4066">
            <v>512.0089323529412</v>
          </cell>
          <cell r="J4066">
            <v>580.27679000000001</v>
          </cell>
          <cell r="K4066">
            <v>43520.759250000003</v>
          </cell>
          <cell r="L4066">
            <v>43521.1</v>
          </cell>
          <cell r="M4066">
            <v>43520.759250000003</v>
          </cell>
          <cell r="N4066">
            <v>0</v>
          </cell>
          <cell r="O4066">
            <v>0</v>
          </cell>
        </row>
        <row r="4067">
          <cell r="B4067" t="str">
            <v>537813</v>
          </cell>
          <cell r="C4067" t="str">
            <v>MICROGENUS PLUS 24 MI MET</v>
          </cell>
          <cell r="D4067" t="str">
            <v>MICROGENUS PLUS 24 MI MET</v>
          </cell>
          <cell r="E4067" t="str">
            <v>MICROGENUS PLUS 24 MI MET (RU-UCR-CZ-PL)</v>
          </cell>
          <cell r="F4067" t="str">
            <v>-</v>
          </cell>
          <cell r="G4067" t="str">
            <v>-</v>
          </cell>
          <cell r="H4067" t="str">
            <v>-</v>
          </cell>
          <cell r="I4067">
            <v>0</v>
          </cell>
          <cell r="J4067">
            <v>275.46456999999998</v>
          </cell>
          <cell r="K4067">
            <v>0</v>
          </cell>
          <cell r="L4067">
            <v>0</v>
          </cell>
          <cell r="M4067">
            <v>0</v>
          </cell>
          <cell r="N4067">
            <v>0</v>
          </cell>
          <cell r="O4067">
            <v>0</v>
          </cell>
        </row>
        <row r="4068">
          <cell r="B4068" t="str">
            <v>537814</v>
          </cell>
          <cell r="C4068" t="str">
            <v>MICROGENUS PLUS 24 MFFI MET</v>
          </cell>
          <cell r="D4068" t="str">
            <v>MICROGENUS PLUS 24 MFFI MET</v>
          </cell>
          <cell r="E4068" t="str">
            <v>MICROGENUS PLUS 24 MFFI MET (RU-UCR-CZ-P</v>
          </cell>
          <cell r="F4068" t="str">
            <v>-</v>
          </cell>
          <cell r="G4068" t="str">
            <v>-</v>
          </cell>
          <cell r="H4068" t="str">
            <v>-</v>
          </cell>
          <cell r="I4068">
            <v>0</v>
          </cell>
          <cell r="J4068">
            <v>293.65958000000001</v>
          </cell>
          <cell r="K4068">
            <v>0</v>
          </cell>
          <cell r="L4068">
            <v>0</v>
          </cell>
          <cell r="M4068">
            <v>0</v>
          </cell>
          <cell r="N4068">
            <v>0</v>
          </cell>
          <cell r="O4068">
            <v>0</v>
          </cell>
        </row>
        <row r="4069">
          <cell r="B4069" t="str">
            <v>537815</v>
          </cell>
          <cell r="C4069" t="str">
            <v>MICROGENUS PLUS 28 MI MET</v>
          </cell>
          <cell r="D4069" t="str">
            <v>MICROGENUS PLUS 28 MI MET</v>
          </cell>
          <cell r="E4069" t="str">
            <v>MICROGENUS PLUS 28 MI MET (RU-UCR-CZ-PL)</v>
          </cell>
          <cell r="F4069" t="str">
            <v>-</v>
          </cell>
          <cell r="G4069" t="str">
            <v>-</v>
          </cell>
          <cell r="H4069" t="str">
            <v>-</v>
          </cell>
          <cell r="I4069">
            <v>0</v>
          </cell>
          <cell r="J4069">
            <v>290.97739000000001</v>
          </cell>
          <cell r="K4069">
            <v>0</v>
          </cell>
          <cell r="L4069">
            <v>0</v>
          </cell>
          <cell r="M4069">
            <v>0</v>
          </cell>
          <cell r="N4069">
            <v>0</v>
          </cell>
          <cell r="O4069">
            <v>0</v>
          </cell>
        </row>
        <row r="4070">
          <cell r="B4070" t="str">
            <v>537816</v>
          </cell>
          <cell r="C4070" t="str">
            <v>MICROGENUS PLUS 28 MFFI MET</v>
          </cell>
          <cell r="D4070" t="str">
            <v>MICROGENUS PLUS 28 MFFI MET</v>
          </cell>
          <cell r="E4070" t="str">
            <v>MICROGENUS PLUS 28 MFFI MET (RU-UCR-CZ-P</v>
          </cell>
          <cell r="F4070" t="str">
            <v>-</v>
          </cell>
          <cell r="G4070" t="str">
            <v>-</v>
          </cell>
          <cell r="H4070" t="str">
            <v>-</v>
          </cell>
          <cell r="I4070">
            <v>0</v>
          </cell>
          <cell r="J4070">
            <v>308.30770000000001</v>
          </cell>
          <cell r="K4070">
            <v>0</v>
          </cell>
          <cell r="L4070">
            <v>0</v>
          </cell>
          <cell r="M4070">
            <v>0</v>
          </cell>
          <cell r="N4070">
            <v>0</v>
          </cell>
          <cell r="O4070">
            <v>0</v>
          </cell>
        </row>
        <row r="4071">
          <cell r="B4071" t="str">
            <v>537817</v>
          </cell>
          <cell r="C4071" t="str">
            <v>MICROGENUS PLUS 31 MFFI MET</v>
          </cell>
          <cell r="D4071" t="str">
            <v>MICROGENUS PLUS 31 MFFI MET</v>
          </cell>
          <cell r="E4071" t="str">
            <v>MICROGENUS PLUS 31 MFFI MET (RU-UCR-CZ-P</v>
          </cell>
          <cell r="F4071" t="str">
            <v>-</v>
          </cell>
          <cell r="G4071" t="str">
            <v>-</v>
          </cell>
          <cell r="H4071" t="str">
            <v>-</v>
          </cell>
          <cell r="I4071">
            <v>0</v>
          </cell>
          <cell r="J4071">
            <v>310.55770000000001</v>
          </cell>
          <cell r="K4071">
            <v>0</v>
          </cell>
          <cell r="L4071">
            <v>0</v>
          </cell>
          <cell r="M4071">
            <v>0</v>
          </cell>
          <cell r="N4071">
            <v>0</v>
          </cell>
          <cell r="O4071">
            <v>0</v>
          </cell>
        </row>
        <row r="4072">
          <cell r="B4072" t="str">
            <v>537823</v>
          </cell>
          <cell r="C4072" t="str">
            <v>TX 23 MI ARISTON (RO)</v>
          </cell>
          <cell r="D4072" t="str">
            <v>TX 23 MI ARISTON (RO)</v>
          </cell>
          <cell r="E4072" t="str">
            <v>TX 23 MI ARISTON (RO)</v>
          </cell>
          <cell r="F4072">
            <v>142.57632666666666</v>
          </cell>
          <cell r="G4072">
            <v>244.42</v>
          </cell>
          <cell r="H4072">
            <v>194.42226363636362</v>
          </cell>
          <cell r="I4072">
            <v>201.28422588235293</v>
          </cell>
          <cell r="J4072">
            <v>244.41656</v>
          </cell>
          <cell r="K4072">
            <v>17109.159199999998</v>
          </cell>
          <cell r="L4072">
            <v>17109.399999999998</v>
          </cell>
          <cell r="M4072">
            <v>17109.159199999998</v>
          </cell>
          <cell r="N4072">
            <v>0</v>
          </cell>
          <cell r="O4072">
            <v>0</v>
          </cell>
        </row>
        <row r="4073">
          <cell r="B4073" t="str">
            <v>537824</v>
          </cell>
          <cell r="C4073" t="str">
            <v>TX 23 MFFI ARISTON (RO)</v>
          </cell>
          <cell r="D4073" t="str">
            <v>TX 23 MFFI ARISTON (RO)</v>
          </cell>
          <cell r="E4073" t="str">
            <v>TX 23 MFFI ARISTON (RO)</v>
          </cell>
          <cell r="F4073" t="str">
            <v>-</v>
          </cell>
          <cell r="G4073" t="str">
            <v>-</v>
          </cell>
          <cell r="H4073" t="str">
            <v>-</v>
          </cell>
          <cell r="I4073">
            <v>0</v>
          </cell>
          <cell r="J4073">
            <v>272.04714000000001</v>
          </cell>
          <cell r="K4073">
            <v>0</v>
          </cell>
          <cell r="L4073">
            <v>0</v>
          </cell>
          <cell r="M4073">
            <v>0</v>
          </cell>
          <cell r="N4073">
            <v>0</v>
          </cell>
          <cell r="O4073">
            <v>0</v>
          </cell>
        </row>
        <row r="4074">
          <cell r="B4074" t="str">
            <v>537933</v>
          </cell>
          <cell r="C4074" t="str">
            <v>T2 23 MFFI (RU,UCR) MET</v>
          </cell>
          <cell r="D4074" t="str">
            <v>T2 23 MFFI (RU,UCR) MET</v>
          </cell>
          <cell r="E4074" t="str">
            <v>T2 23 MFFI (RU,UCR) MET</v>
          </cell>
          <cell r="F4074" t="str">
            <v>-</v>
          </cell>
          <cell r="G4074" t="str">
            <v>-</v>
          </cell>
          <cell r="H4074" t="str">
            <v>-</v>
          </cell>
          <cell r="I4074">
            <v>0</v>
          </cell>
          <cell r="J4074">
            <v>235.45975000000001</v>
          </cell>
          <cell r="K4074">
            <v>0</v>
          </cell>
          <cell r="L4074">
            <v>0</v>
          </cell>
          <cell r="M4074">
            <v>0</v>
          </cell>
          <cell r="N4074">
            <v>0</v>
          </cell>
          <cell r="O4074">
            <v>0</v>
          </cell>
        </row>
        <row r="4075">
          <cell r="B4075" t="str">
            <v>60000319</v>
          </cell>
          <cell r="C4075" t="str">
            <v>К-Т ПЕРЕВОДА НА СЖИЖЕННЫЙ ГАЗ (LPG)</v>
          </cell>
          <cell r="D4075" t="str">
            <v>Комплект ПЕРЕВОДА НА СЖИЖЕННЫЙ ГАЗ (LPG) NHRE 18</v>
          </cell>
          <cell r="E4075" t="str">
            <v>CONVERSION KIT NAT &gt; LPG</v>
          </cell>
          <cell r="F4075" t="str">
            <v>-</v>
          </cell>
          <cell r="G4075" t="str">
            <v>-</v>
          </cell>
          <cell r="H4075" t="e">
            <v>#N/A</v>
          </cell>
          <cell r="I4075">
            <v>0</v>
          </cell>
          <cell r="J4075">
            <v>7.9991400000000006</v>
          </cell>
          <cell r="K4075">
            <v>0</v>
          </cell>
          <cell r="L4075">
            <v>0</v>
          </cell>
          <cell r="M4075" t="e">
            <v>#N/A</v>
          </cell>
          <cell r="N4075">
            <v>0</v>
          </cell>
          <cell r="O4075">
            <v>0</v>
          </cell>
        </row>
        <row r="4076">
          <cell r="B4076" t="str">
            <v>60000320</v>
          </cell>
          <cell r="C4076" t="str">
            <v>К-Т ПЕРЕВОДА НА СЖИЖЕННЫЙ ГАЗ (LPG)</v>
          </cell>
          <cell r="D4076" t="str">
            <v>Комплект ПЕРЕВОДА НА СЖИЖЕННЫЙ ГАЗ (LPG) NHRE 26</v>
          </cell>
          <cell r="E4076" t="str">
            <v>CONVERSION KIT NAT &gt; LPG</v>
          </cell>
          <cell r="F4076" t="str">
            <v>-</v>
          </cell>
          <cell r="G4076" t="str">
            <v>-</v>
          </cell>
          <cell r="H4076" t="e">
            <v>#N/A</v>
          </cell>
          <cell r="I4076">
            <v>0</v>
          </cell>
          <cell r="J4076">
            <v>7.6964399999999999</v>
          </cell>
          <cell r="K4076">
            <v>0</v>
          </cell>
          <cell r="L4076">
            <v>0</v>
          </cell>
          <cell r="M4076" t="e">
            <v>#N/A</v>
          </cell>
          <cell r="N4076">
            <v>0</v>
          </cell>
          <cell r="O4076">
            <v>0</v>
          </cell>
        </row>
        <row r="4077">
          <cell r="B4077" t="str">
            <v>60000321</v>
          </cell>
          <cell r="C4077" t="str">
            <v>К-Т ПЕРЕВОДА НА СЖИЖЕННЫЙ ГАЗ (LPG)</v>
          </cell>
          <cell r="D4077" t="str">
            <v>Комплект ПЕРЕВОДА НА СЖИЖЕННЫЙ ГАЗ (LPG) NHRE 36</v>
          </cell>
          <cell r="E4077" t="str">
            <v>CONVERSION KIT NAT &gt; LPG</v>
          </cell>
          <cell r="F4077" t="str">
            <v>-</v>
          </cell>
          <cell r="G4077" t="str">
            <v>-</v>
          </cell>
          <cell r="H4077" t="e">
            <v>#N/A</v>
          </cell>
          <cell r="I4077">
            <v>0</v>
          </cell>
          <cell r="J4077">
            <v>7.3239099999999997</v>
          </cell>
          <cell r="K4077">
            <v>0</v>
          </cell>
          <cell r="L4077">
            <v>0</v>
          </cell>
          <cell r="M4077" t="e">
            <v>#N/A</v>
          </cell>
          <cell r="N4077">
            <v>0</v>
          </cell>
          <cell r="O4077">
            <v>0</v>
          </cell>
        </row>
        <row r="4078">
          <cell r="B4078" t="str">
            <v>60000323</v>
          </cell>
          <cell r="C4078" t="str">
            <v>К-Т ПЕРЕВОДА НА СЖИЖЕННЫЙ ГАЗ (LPG)</v>
          </cell>
          <cell r="D4078" t="str">
            <v>Комплект ПЕРЕВОДА НА СЖИЖЕННЫЙ ГАЗ (LPG) NHRE 60</v>
          </cell>
          <cell r="E4078" t="str">
            <v>CONVERSION KIT NAT &gt; LPG</v>
          </cell>
          <cell r="F4078" t="str">
            <v>-</v>
          </cell>
          <cell r="G4078" t="str">
            <v>-</v>
          </cell>
          <cell r="H4078" t="e">
            <v>#N/A</v>
          </cell>
          <cell r="I4078">
            <v>0</v>
          </cell>
          <cell r="J4078">
            <v>8.5106999999999999</v>
          </cell>
          <cell r="K4078">
            <v>0</v>
          </cell>
          <cell r="L4078">
            <v>0</v>
          </cell>
          <cell r="M4078" t="e">
            <v>#N/A</v>
          </cell>
          <cell r="N4078">
            <v>0</v>
          </cell>
          <cell r="O4078">
            <v>0</v>
          </cell>
        </row>
        <row r="4079">
          <cell r="B4079" t="str">
            <v>60000325</v>
          </cell>
          <cell r="C4079" t="str">
            <v>К-Т ПЕРЕВОДА НА СЖИЖЕННЫЙ ГАЗ (LPG)</v>
          </cell>
          <cell r="D4079" t="str">
            <v>Комплект ПЕРЕВОДА НА СЖИЖЕННЫЙ ГАЗ (LPG) NHRE 90</v>
          </cell>
          <cell r="E4079" t="str">
            <v>CONVERSION KIT NAT &gt; LPG</v>
          </cell>
          <cell r="F4079" t="str">
            <v>-</v>
          </cell>
          <cell r="G4079" t="str">
            <v>-</v>
          </cell>
          <cell r="H4079" t="e">
            <v>#N/A</v>
          </cell>
          <cell r="I4079">
            <v>0</v>
          </cell>
          <cell r="J4079">
            <v>10.769909999999999</v>
          </cell>
          <cell r="K4079">
            <v>0</v>
          </cell>
          <cell r="L4079">
            <v>0</v>
          </cell>
          <cell r="M4079" t="e">
            <v>#N/A</v>
          </cell>
          <cell r="N4079">
            <v>0</v>
          </cell>
          <cell r="O4079">
            <v>0</v>
          </cell>
        </row>
        <row r="4080">
          <cell r="B4080" t="str">
            <v>64200902</v>
          </cell>
          <cell r="C4080" t="str">
            <v>Гидравлический разделитель DN200</v>
          </cell>
          <cell r="D4080" t="str">
            <v>Гидравлический разделитель МОНО</v>
          </cell>
          <cell r="E4080" t="str">
            <v>MONO HEADER DN200</v>
          </cell>
          <cell r="F4080">
            <v>550.44353999999998</v>
          </cell>
          <cell r="G4080">
            <v>525.27</v>
          </cell>
          <cell r="H4080">
            <v>493.45288999999997</v>
          </cell>
          <cell r="I4080">
            <v>404.66148999999996</v>
          </cell>
          <cell r="J4080">
            <v>419.31981000000002</v>
          </cell>
          <cell r="K4080">
            <v>66053.224799999996</v>
          </cell>
          <cell r="L4080">
            <v>36768.9</v>
          </cell>
          <cell r="M4080">
            <v>43423.854319999999</v>
          </cell>
          <cell r="N4080">
            <v>0</v>
          </cell>
          <cell r="O4080">
            <v>0</v>
          </cell>
        </row>
        <row r="4081">
          <cell r="B4081" t="str">
            <v>64200903</v>
          </cell>
          <cell r="C4081" t="str">
            <v>Гидравлический разделитель DN 200</v>
          </cell>
          <cell r="D4081" t="str">
            <v>Гидравлический разделитель МОНО</v>
          </cell>
          <cell r="E4081" t="str">
            <v>MONO HEADER DN200</v>
          </cell>
          <cell r="F4081">
            <v>505.07572999999996</v>
          </cell>
          <cell r="G4081">
            <v>477.26</v>
          </cell>
          <cell r="H4081">
            <v>483.42751999999996</v>
          </cell>
          <cell r="I4081">
            <v>396.80973</v>
          </cell>
          <cell r="J4081">
            <v>416.99853000000002</v>
          </cell>
          <cell r="K4081">
            <v>60609.087599999999</v>
          </cell>
          <cell r="L4081">
            <v>33408.199999999997</v>
          </cell>
          <cell r="M4081">
            <v>42541.621759999995</v>
          </cell>
          <cell r="N4081">
            <v>0</v>
          </cell>
          <cell r="O4081">
            <v>0</v>
          </cell>
        </row>
        <row r="4082">
          <cell r="B4082" t="str">
            <v>64200904</v>
          </cell>
          <cell r="C4082" t="str">
            <v>Гидравлический разделитель DN200</v>
          </cell>
          <cell r="D4082" t="str">
            <v>Гидравлический разделитель DN200</v>
          </cell>
          <cell r="E4082" t="str">
            <v>SEPARATORE IDRAULICO DUO DN200 DN65/125</v>
          </cell>
          <cell r="F4082">
            <v>571.43851000000006</v>
          </cell>
          <cell r="G4082">
            <v>578.03</v>
          </cell>
          <cell r="H4082">
            <v>640.80397000000005</v>
          </cell>
          <cell r="I4082">
            <v>516.90481</v>
          </cell>
          <cell r="J4082">
            <v>522.8895500000001</v>
          </cell>
          <cell r="K4082">
            <v>68572.621200000009</v>
          </cell>
          <cell r="L4082">
            <v>40462.1</v>
          </cell>
          <cell r="M4082">
            <v>56390.749360000002</v>
          </cell>
          <cell r="N4082">
            <v>0</v>
          </cell>
          <cell r="O4082">
            <v>0</v>
          </cell>
        </row>
        <row r="4083">
          <cell r="B4083" t="str">
            <v>64200906</v>
          </cell>
          <cell r="C4083" t="str">
            <v>Гидравлический разделитель МОНО DN150</v>
          </cell>
          <cell r="D4083" t="str">
            <v>Гидравлический разделитель МОНО DN150</v>
          </cell>
          <cell r="E4083" t="str">
            <v>MONO HEADER DN150</v>
          </cell>
          <cell r="F4083">
            <v>315.80533000000003</v>
          </cell>
          <cell r="G4083">
            <v>322.42</v>
          </cell>
          <cell r="H4083">
            <v>373.86857999999995</v>
          </cell>
          <cell r="I4083">
            <v>298.76848999999999</v>
          </cell>
          <cell r="J4083">
            <v>285.45648999999997</v>
          </cell>
          <cell r="K4083">
            <v>37896.639600000002</v>
          </cell>
          <cell r="L4083">
            <v>22569.4</v>
          </cell>
          <cell r="M4083">
            <v>32900.435039999997</v>
          </cell>
          <cell r="N4083">
            <v>0</v>
          </cell>
          <cell r="O4083">
            <v>0</v>
          </cell>
        </row>
        <row r="4084">
          <cell r="B4084" t="str">
            <v>3722660</v>
          </cell>
          <cell r="C4084" t="str">
            <v>CONTROLLER LOGON B G2Z2 IN WALL HOUSING</v>
          </cell>
          <cell r="D4084" t="str">
            <v>Реле контура отопления LOGON B G2Z2/360</v>
          </cell>
          <cell r="E4084" t="str">
            <v>CONTROLLER LOGON B G2Z2 IN WALL HOUSING</v>
          </cell>
          <cell r="F4084" t="str">
            <v>-</v>
          </cell>
          <cell r="G4084" t="str">
            <v>-</v>
          </cell>
          <cell r="H4084" t="str">
            <v>-</v>
          </cell>
          <cell r="I4084">
            <v>0</v>
          </cell>
          <cell r="J4084">
            <v>172.82876000000002</v>
          </cell>
          <cell r="K4084">
            <v>0</v>
          </cell>
          <cell r="L4084">
            <v>0</v>
          </cell>
          <cell r="M4084">
            <v>0</v>
          </cell>
          <cell r="N4084">
            <v>0</v>
          </cell>
          <cell r="O4084">
            <v>0</v>
          </cell>
        </row>
        <row r="4085">
          <cell r="B4085" t="str">
            <v>64201319</v>
          </cell>
          <cell r="C4085" t="str">
            <v>СЕПАРАТОР КОНДЕНСАТА</v>
          </cell>
          <cell r="D4085" t="str">
            <v>CONDENSATE SEPARATOR 80MM</v>
          </cell>
          <cell r="E4085" t="str">
            <v>CONDENSATE SEPARATOR 80MM</v>
          </cell>
          <cell r="F4085" t="str">
            <v>-</v>
          </cell>
          <cell r="G4085" t="str">
            <v>-</v>
          </cell>
          <cell r="H4085" t="e">
            <v>#N/A</v>
          </cell>
          <cell r="I4085">
            <v>0</v>
          </cell>
          <cell r="J4085">
            <v>0</v>
          </cell>
          <cell r="K4085">
            <v>0</v>
          </cell>
          <cell r="L4085">
            <v>0</v>
          </cell>
          <cell r="M4085" t="e">
            <v>#N/A</v>
          </cell>
          <cell r="N4085">
            <v>0</v>
          </cell>
          <cell r="O4085">
            <v>0</v>
          </cell>
        </row>
        <row r="4086">
          <cell r="B4086" t="str">
            <v>64201320</v>
          </cell>
          <cell r="C4086" t="str">
            <v>СЕПАРАТОР КОНДЕНСАТА</v>
          </cell>
          <cell r="D4086" t="str">
            <v>CONDENSATE SEPARATOR 100MM</v>
          </cell>
          <cell r="E4086" t="str">
            <v>CONDENSATE SEPARATOR 100MM</v>
          </cell>
          <cell r="F4086" t="str">
            <v>-</v>
          </cell>
          <cell r="G4086" t="str">
            <v>-</v>
          </cell>
          <cell r="H4086" t="e">
            <v>#N/A</v>
          </cell>
          <cell r="I4086">
            <v>0</v>
          </cell>
          <cell r="J4086">
            <v>0</v>
          </cell>
          <cell r="K4086">
            <v>0</v>
          </cell>
          <cell r="L4086">
            <v>0</v>
          </cell>
          <cell r="M4086" t="e">
            <v>#N/A</v>
          </cell>
          <cell r="N4086">
            <v>0</v>
          </cell>
          <cell r="O4086">
            <v>0</v>
          </cell>
        </row>
        <row r="4087">
          <cell r="B4087" t="str">
            <v>3723103</v>
          </cell>
          <cell r="C4087" t="str">
            <v>ANLEGTHERM/BEG.BODENHEIZ  RAST5-PE UPM3</v>
          </cell>
          <cell r="D4087" t="str">
            <v>INVEST.TERM/TEMPLIM FL.HEAT. R5-PE ALPHA</v>
          </cell>
          <cell r="E4087" t="str">
            <v>INVEST.TERM/TEMPLIM FL.HEAT. R5-PE ALPHA</v>
          </cell>
          <cell r="F4087">
            <v>55.87509</v>
          </cell>
          <cell r="G4087">
            <v>48.05</v>
          </cell>
          <cell r="H4087">
            <v>42.134819999999998</v>
          </cell>
          <cell r="I4087">
            <v>40.852919999999997</v>
          </cell>
          <cell r="J4087">
            <v>41.951646017699119</v>
          </cell>
          <cell r="K4087">
            <v>6705.0108</v>
          </cell>
          <cell r="L4087">
            <v>3363.5</v>
          </cell>
          <cell r="M4087">
            <v>3707.8641600000001</v>
          </cell>
          <cell r="N4087">
            <v>0</v>
          </cell>
          <cell r="O4087">
            <v>0</v>
          </cell>
        </row>
        <row r="4088">
          <cell r="B4088" t="str">
            <v>3723446</v>
          </cell>
          <cell r="C4088" t="str">
            <v>SET COM GATEWAY BACNET MODBUS KNX 01</v>
          </cell>
          <cell r="D4088" t="str">
            <v>Интерфейс COM GETWAY BACNET MODBUS для 1 устройства</v>
          </cell>
          <cell r="E4088" t="str">
            <v>SET COM GATEWAY BACNET MODBUS 01</v>
          </cell>
          <cell r="F4088">
            <v>574.3252</v>
          </cell>
          <cell r="G4088">
            <v>560.21</v>
          </cell>
          <cell r="H4088">
            <v>489.99084000000005</v>
          </cell>
          <cell r="I4088">
            <v>497.27409999999998</v>
          </cell>
          <cell r="J4088">
            <v>505.81090999999998</v>
          </cell>
          <cell r="K4088">
            <v>68919.024000000005</v>
          </cell>
          <cell r="L4088">
            <v>39214.700000000004</v>
          </cell>
          <cell r="M4088">
            <v>43119.193920000005</v>
          </cell>
          <cell r="N4088">
            <v>0</v>
          </cell>
          <cell r="O4088">
            <v>0</v>
          </cell>
        </row>
        <row r="4089">
          <cell r="B4089" t="str">
            <v>3723447</v>
          </cell>
          <cell r="C4089" t="str">
            <v>SET COM GATEWAY BACNET MODBUS KNX 04</v>
          </cell>
          <cell r="D4089" t="str">
            <v>Интерфейс COM GETWAY BACNET MODBUS для 4 устройств</v>
          </cell>
          <cell r="E4089" t="str">
            <v>SET COM GATEWAY BACNET MODBUS 04</v>
          </cell>
          <cell r="F4089">
            <v>715.58519999999999</v>
          </cell>
          <cell r="G4089">
            <v>685.62</v>
          </cell>
          <cell r="H4089">
            <v>627.14522999999997</v>
          </cell>
          <cell r="I4089">
            <v>624.67409999999995</v>
          </cell>
          <cell r="J4089">
            <v>640.88039000000003</v>
          </cell>
          <cell r="K4089">
            <v>85870.224000000002</v>
          </cell>
          <cell r="L4089">
            <v>47993.4</v>
          </cell>
          <cell r="M4089">
            <v>55188.78024</v>
          </cell>
          <cell r="N4089">
            <v>0</v>
          </cell>
          <cell r="O4089">
            <v>0</v>
          </cell>
        </row>
        <row r="4090">
          <cell r="B4090" t="str">
            <v>3723448</v>
          </cell>
          <cell r="C4090" t="str">
            <v>SET COM GATEWAY LON 01</v>
          </cell>
          <cell r="D4090" t="str">
            <v>Интерфейс COM GETWAY LON для 1 устройства</v>
          </cell>
          <cell r="E4090" t="str">
            <v>SET COM GATEWAY LON 01</v>
          </cell>
          <cell r="F4090">
            <v>530.55727999999999</v>
          </cell>
          <cell r="G4090">
            <v>516.44000000000005</v>
          </cell>
          <cell r="H4090">
            <v>520.46104000000003</v>
          </cell>
          <cell r="I4090">
            <v>507.09660000000002</v>
          </cell>
          <cell r="J4090">
            <v>548.21463000000006</v>
          </cell>
          <cell r="K4090">
            <v>63666.873599999999</v>
          </cell>
          <cell r="L4090">
            <v>36150.800000000003</v>
          </cell>
          <cell r="M4090">
            <v>45800.571520000005</v>
          </cell>
          <cell r="N4090">
            <v>0</v>
          </cell>
          <cell r="O4090">
            <v>0</v>
          </cell>
        </row>
        <row r="4091">
          <cell r="B4091" t="str">
            <v>65102976</v>
          </cell>
          <cell r="C4091" t="str">
            <v>К-Т ПЕРЕВОДА НА СЖ.ГАЗ UNOBLOC 24,31</v>
          </cell>
          <cell r="D4091" t="str">
            <v>Комплект перевода на сжиженный газ UNOBLOC GPV 24, 31 RI</v>
          </cell>
          <cell r="E4091" t="str">
            <v>LPG BURNER JET FULL KIT</v>
          </cell>
          <cell r="F4091" t="str">
            <v>-</v>
          </cell>
          <cell r="G4091" t="str">
            <v>-</v>
          </cell>
          <cell r="H4091" t="e">
            <v>#N/A</v>
          </cell>
          <cell r="I4091">
            <v>0</v>
          </cell>
          <cell r="J4091">
            <v>7.5320200000000002</v>
          </cell>
          <cell r="K4091">
            <v>0</v>
          </cell>
          <cell r="L4091">
            <v>0</v>
          </cell>
          <cell r="M4091" t="e">
            <v>#N/A</v>
          </cell>
          <cell r="N4091">
            <v>0</v>
          </cell>
          <cell r="O4091">
            <v>3148.3849488000005</v>
          </cell>
        </row>
        <row r="4092">
          <cell r="B4092" t="str">
            <v>65102977</v>
          </cell>
          <cell r="C4092" t="str">
            <v>К-Т ПЕРЕВОДА НА СЖ.ГАЗ UNOBLOC 38,45</v>
          </cell>
          <cell r="D4092" t="str">
            <v xml:space="preserve">Комплект перевода на сжиженный газ UNOBLOC G 38, 45 RI </v>
          </cell>
          <cell r="E4092" t="str">
            <v>LPG BURNER JET FULL KIT</v>
          </cell>
          <cell r="F4092" t="str">
            <v>-</v>
          </cell>
          <cell r="G4092" t="str">
            <v>-</v>
          </cell>
          <cell r="H4092" t="e">
            <v>#N/A</v>
          </cell>
          <cell r="I4092">
            <v>0</v>
          </cell>
          <cell r="J4092">
            <v>8.4087499999999995</v>
          </cell>
          <cell r="K4092">
            <v>0</v>
          </cell>
          <cell r="L4092">
            <v>0</v>
          </cell>
          <cell r="M4092" t="e">
            <v>#N/A</v>
          </cell>
          <cell r="N4092">
            <v>0</v>
          </cell>
          <cell r="O4092">
            <v>3148.3849488000005</v>
          </cell>
        </row>
        <row r="4093">
          <cell r="B4093" t="str">
            <v>65102978</v>
          </cell>
          <cell r="C4093" t="str">
            <v>К-Т ПЕРЕВОДА НА СЖ.ГАЗ UNOBLOC 55,64</v>
          </cell>
          <cell r="D4093" t="str">
            <v xml:space="preserve">Комплект перевода на сжиженный газ UNOBLOC G 55, 64 RI </v>
          </cell>
          <cell r="E4093" t="str">
            <v>LPG BURNER JET FULL KIT</v>
          </cell>
          <cell r="F4093" t="str">
            <v>-</v>
          </cell>
          <cell r="G4093" t="str">
            <v>-</v>
          </cell>
          <cell r="H4093" t="e">
            <v>#N/A</v>
          </cell>
          <cell r="I4093">
            <v>0</v>
          </cell>
          <cell r="J4093">
            <v>58.932199999999995</v>
          </cell>
          <cell r="K4093">
            <v>0</v>
          </cell>
          <cell r="L4093">
            <v>0</v>
          </cell>
          <cell r="M4093" t="e">
            <v>#N/A</v>
          </cell>
          <cell r="N4093">
            <v>0</v>
          </cell>
          <cell r="O4093">
            <v>21226.208203200003</v>
          </cell>
        </row>
        <row r="4094">
          <cell r="B4094" t="str">
            <v>6865</v>
          </cell>
          <cell r="C4094" t="str">
            <v>CNA1R BOLLITORE SOLARE</v>
          </cell>
          <cell r="D4094" t="str">
            <v>CNA1R BOLLITORE SOLARE</v>
          </cell>
          <cell r="E4094" t="str">
            <v>CNA1R BOLLITORE SOLARE</v>
          </cell>
          <cell r="F4094" t="str">
            <v>-</v>
          </cell>
          <cell r="G4094" t="str">
            <v>-</v>
          </cell>
          <cell r="H4094" t="e">
            <v>#N/A</v>
          </cell>
          <cell r="I4094">
            <v>0</v>
          </cell>
          <cell r="J4094">
            <v>0</v>
          </cell>
          <cell r="K4094">
            <v>0</v>
          </cell>
          <cell r="L4094">
            <v>0</v>
          </cell>
          <cell r="M4094" t="e">
            <v>#N/A</v>
          </cell>
          <cell r="N4094">
            <v>0</v>
          </cell>
          <cell r="O4094">
            <v>0</v>
          </cell>
        </row>
        <row r="4095">
          <cell r="B4095" t="str">
            <v>704101</v>
          </cell>
          <cell r="C4095" t="str">
            <v>ZAWIESIE+PODKŁADKI GUMOWE</v>
          </cell>
          <cell r="D4095" t="str">
            <v>Кронштейн настенный наружного блока</v>
          </cell>
          <cell r="E4095" t="str">
            <v>KIT STAFFE + ANTIVIBRANTI A</v>
          </cell>
          <cell r="F4095">
            <v>5.9230600000000004</v>
          </cell>
          <cell r="G4095">
            <v>5.92</v>
          </cell>
          <cell r="H4095">
            <v>6.5705600000000004</v>
          </cell>
          <cell r="I4095">
            <v>5.9230599999999995</v>
          </cell>
          <cell r="J4095">
            <v>6.19991</v>
          </cell>
          <cell r="K4095">
            <v>710.7672</v>
          </cell>
          <cell r="L4095">
            <v>414.4</v>
          </cell>
          <cell r="M4095">
            <v>578.20928000000004</v>
          </cell>
          <cell r="N4095">
            <v>0</v>
          </cell>
          <cell r="O4095">
            <v>0</v>
          </cell>
        </row>
        <row r="4096">
          <cell r="B4096" t="str">
            <v>704760</v>
          </cell>
          <cell r="C4096" t="str">
            <v>ZESTAW ODPROWADZANIA SPALIN SGA FB</v>
          </cell>
          <cell r="D4096" t="str">
            <v>Coaxial kit, 1m</v>
          </cell>
          <cell r="E4096" t="str">
            <v>Coaxial kit, 1m</v>
          </cell>
          <cell r="F4096" t="str">
            <v>-</v>
          </cell>
          <cell r="G4096" t="str">
            <v>-</v>
          </cell>
          <cell r="H4096" t="e">
            <v>#N/A</v>
          </cell>
          <cell r="I4096">
            <v>0</v>
          </cell>
          <cell r="J4096">
            <v>12.306989999999999</v>
          </cell>
          <cell r="K4096">
            <v>0</v>
          </cell>
          <cell r="L4096">
            <v>0</v>
          </cell>
          <cell r="M4096" t="e">
            <v>#N/A</v>
          </cell>
          <cell r="N4096">
            <v>0</v>
          </cell>
          <cell r="O4096">
            <v>0</v>
          </cell>
        </row>
        <row r="4097">
          <cell r="B4097" t="str">
            <v>704830</v>
          </cell>
          <cell r="C4097" t="str">
            <v>Манжета оформ.пересечения пл.кровли (чер</v>
          </cell>
          <cell r="D4097" t="str">
            <v>Манжета оформ.пересечения пл.кровли (чер</v>
          </cell>
          <cell r="E4097" t="str">
            <v>Outlet Disk (horiz Plane)</v>
          </cell>
          <cell r="F4097">
            <v>2.2000000000000002</v>
          </cell>
          <cell r="G4097">
            <v>3.77</v>
          </cell>
          <cell r="H4097">
            <v>3</v>
          </cell>
          <cell r="I4097">
            <v>3.1058823529411765</v>
          </cell>
          <cell r="J4097">
            <v>6</v>
          </cell>
          <cell r="K4097">
            <v>264</v>
          </cell>
          <cell r="L4097">
            <v>263.89999999999998</v>
          </cell>
          <cell r="M4097">
            <v>264</v>
          </cell>
          <cell r="N4097">
            <v>0</v>
          </cell>
          <cell r="O4097">
            <v>0</v>
          </cell>
        </row>
        <row r="4098">
          <cell r="B4098" t="str">
            <v>705113</v>
          </cell>
          <cell r="C4098" t="str">
            <v>Наконечник трубы отвода дыма 80</v>
          </cell>
          <cell r="D4098" t="str">
            <v>Наконечник трубы отвода дыма 80</v>
          </cell>
          <cell r="E4098" t="str">
            <v>Stainless Steel Vent Cap</v>
          </cell>
          <cell r="F4098">
            <v>1.6260833333333333</v>
          </cell>
          <cell r="G4098">
            <v>2.79</v>
          </cell>
          <cell r="H4098">
            <v>2.2173863636363635</v>
          </cell>
          <cell r="I4098">
            <v>2.2956470588235294</v>
          </cell>
          <cell r="J4098">
            <v>2.4700000000000002</v>
          </cell>
          <cell r="K4098">
            <v>195.13</v>
          </cell>
          <cell r="L4098">
            <v>195.3</v>
          </cell>
          <cell r="M4098">
            <v>195.13</v>
          </cell>
          <cell r="N4098">
            <v>0</v>
          </cell>
          <cell r="O4098">
            <v>0</v>
          </cell>
        </row>
        <row r="4099">
          <cell r="B4099" t="str">
            <v>705160</v>
          </cell>
          <cell r="C4099" t="str">
            <v>Оголовок 80 горизонтальной трубы забора</v>
          </cell>
          <cell r="D4099" t="str">
            <v>Оголовок 80 горизонтальной трубы забора</v>
          </cell>
          <cell r="E4099" t="str">
            <v>Terminal For D.80 Exhaust</v>
          </cell>
          <cell r="F4099">
            <v>2.6002083333333332</v>
          </cell>
          <cell r="G4099">
            <v>4.46</v>
          </cell>
          <cell r="H4099">
            <v>3.5457386363636361</v>
          </cell>
          <cell r="I4099">
            <v>3.670882352941176</v>
          </cell>
          <cell r="J4099">
            <v>4.4574999999999996</v>
          </cell>
          <cell r="K4099">
            <v>312.02499999999998</v>
          </cell>
          <cell r="L4099">
            <v>312.2</v>
          </cell>
          <cell r="M4099">
            <v>312.02499999999998</v>
          </cell>
          <cell r="N4099">
            <v>0</v>
          </cell>
          <cell r="O4099">
            <v>0</v>
          </cell>
        </row>
        <row r="4100">
          <cell r="B4100" t="str">
            <v>705757</v>
          </cell>
          <cell r="C4100" t="str">
            <v>PRZEJŚCIE 60/100 NA 80 3318017</v>
          </cell>
          <cell r="D4100" t="str">
            <v>Адаптер 60/80 для отвода  продуктов сгор</v>
          </cell>
          <cell r="E4100" t="str">
            <v>Manifold Twin Pipe System</v>
          </cell>
          <cell r="F4100" t="str">
            <v>-</v>
          </cell>
          <cell r="G4100" t="str">
            <v>-</v>
          </cell>
          <cell r="H4100" t="e">
            <v>#N/A</v>
          </cell>
          <cell r="I4100">
            <v>0</v>
          </cell>
          <cell r="J4100">
            <v>3.75</v>
          </cell>
          <cell r="K4100">
            <v>0</v>
          </cell>
          <cell r="L4100">
            <v>0</v>
          </cell>
          <cell r="M4100" t="e">
            <v>#N/A</v>
          </cell>
          <cell r="N4100">
            <v>0</v>
          </cell>
          <cell r="O4100">
            <v>0</v>
          </cell>
        </row>
        <row r="4101">
          <cell r="B4101" t="str">
            <v>705758</v>
          </cell>
          <cell r="C4101" t="str">
            <v>Комплект колен 80 MF 90° (2 шт.)</v>
          </cell>
          <cell r="D4101" t="str">
            <v>Комплект колен 80 MF 90° (2 шт.)</v>
          </cell>
          <cell r="E4101" t="str">
            <v>Elbow 90' 80m</v>
          </cell>
          <cell r="F4101">
            <v>2.645866666666667</v>
          </cell>
          <cell r="G4101">
            <v>4.54</v>
          </cell>
          <cell r="H4101">
            <v>3.6080000000000001</v>
          </cell>
          <cell r="I4101">
            <v>3.7353411764705884</v>
          </cell>
          <cell r="J4101">
            <v>7.2160000000000002</v>
          </cell>
          <cell r="K4101">
            <v>317.50400000000002</v>
          </cell>
          <cell r="L4101">
            <v>317.8</v>
          </cell>
          <cell r="M4101">
            <v>317.50400000000002</v>
          </cell>
          <cell r="N4101">
            <v>0</v>
          </cell>
          <cell r="O4101">
            <v>0</v>
          </cell>
        </row>
        <row r="4102">
          <cell r="B4102" t="str">
            <v>705759</v>
          </cell>
          <cell r="C4102" t="str">
            <v>Комплект колен 80 MF 90° (20 шт.)</v>
          </cell>
          <cell r="D4102" t="str">
            <v>Копмлект колен 80 MF 90° (20 шт.)</v>
          </cell>
          <cell r="E4102" t="str">
            <v>Elbow 90' 80mm (20 In A Pack)</v>
          </cell>
          <cell r="F4102">
            <v>44.111666666666665</v>
          </cell>
          <cell r="G4102">
            <v>75.62</v>
          </cell>
          <cell r="H4102">
            <v>60.152272727272724</v>
          </cell>
          <cell r="I4102">
            <v>62.275294117647057</v>
          </cell>
          <cell r="J4102">
            <v>75.62</v>
          </cell>
          <cell r="K4102">
            <v>5293.4</v>
          </cell>
          <cell r="L4102">
            <v>5293.4000000000005</v>
          </cell>
          <cell r="M4102">
            <v>5293.4</v>
          </cell>
          <cell r="N4102">
            <v>0</v>
          </cell>
          <cell r="O4102">
            <v>0</v>
          </cell>
        </row>
        <row r="4103">
          <cell r="B4103" t="str">
            <v>705760</v>
          </cell>
          <cell r="C4103" t="str">
            <v>KOLANKO 45 D=80                  3318020</v>
          </cell>
          <cell r="D4103" t="str">
            <v>Комплект колен 80 MF 45°(2 шт.)</v>
          </cell>
          <cell r="E4103" t="str">
            <v>Elbow 45' 80mm.</v>
          </cell>
          <cell r="F4103" t="str">
            <v>-</v>
          </cell>
          <cell r="G4103" t="str">
            <v>-</v>
          </cell>
          <cell r="H4103" t="e">
            <v>#N/A</v>
          </cell>
          <cell r="I4103">
            <v>0</v>
          </cell>
          <cell r="J4103">
            <v>5.9547600000000003</v>
          </cell>
          <cell r="K4103">
            <v>0</v>
          </cell>
          <cell r="L4103">
            <v>0</v>
          </cell>
          <cell r="M4103" t="e">
            <v>#N/A</v>
          </cell>
          <cell r="N4103">
            <v>0</v>
          </cell>
          <cell r="O4103">
            <v>0</v>
          </cell>
        </row>
        <row r="4104">
          <cell r="B4104" t="str">
            <v>705761</v>
          </cell>
          <cell r="C4104" t="str">
            <v>Труба 80 х 1000 мм (1 шт)</v>
          </cell>
          <cell r="D4104" t="str">
            <v>Труба 80 х 1000 мм (1 шт)</v>
          </cell>
          <cell r="E4104" t="str">
            <v>Pipe 80mm By 100cm</v>
          </cell>
          <cell r="F4104">
            <v>3.0923141666666667</v>
          </cell>
          <cell r="G4104">
            <v>5.3</v>
          </cell>
          <cell r="H4104">
            <v>4.2167920454545458</v>
          </cell>
          <cell r="I4104">
            <v>4.3656199999999998</v>
          </cell>
          <cell r="J4104">
            <v>5.3011099999999995</v>
          </cell>
          <cell r="K4104">
            <v>371.07769999999999</v>
          </cell>
          <cell r="L4104">
            <v>371</v>
          </cell>
          <cell r="M4104">
            <v>371.07769999999999</v>
          </cell>
          <cell r="N4104">
            <v>0</v>
          </cell>
          <cell r="O4104">
            <v>0</v>
          </cell>
        </row>
        <row r="4105">
          <cell r="B4105" t="str">
            <v>705762</v>
          </cell>
          <cell r="C4105" t="str">
            <v>Комплект труб 80 х 1000 мм (10шт)</v>
          </cell>
          <cell r="D4105" t="str">
            <v>Комплект труб 80 х 1000 мм (10шт)</v>
          </cell>
          <cell r="E4105" t="str">
            <v>Pipe 80mm By 100cm (pack of 10)</v>
          </cell>
          <cell r="F4105">
            <v>22.33</v>
          </cell>
          <cell r="G4105">
            <v>38.28</v>
          </cell>
          <cell r="H4105">
            <v>30.45</v>
          </cell>
          <cell r="I4105">
            <v>31.52470588235294</v>
          </cell>
          <cell r="J4105">
            <v>53.591999999999999</v>
          </cell>
          <cell r="K4105">
            <v>2679.6</v>
          </cell>
          <cell r="L4105">
            <v>2679.6</v>
          </cell>
          <cell r="M4105">
            <v>2679.6</v>
          </cell>
          <cell r="N4105">
            <v>0</v>
          </cell>
          <cell r="O4105">
            <v>0</v>
          </cell>
        </row>
        <row r="4106">
          <cell r="B4106" t="str">
            <v>705764</v>
          </cell>
          <cell r="C4106" t="str">
            <v>Набор вертикального дымоудаления</v>
          </cell>
          <cell r="D4106" t="str">
            <v>Набор вертикального дымоудаления</v>
          </cell>
          <cell r="E4106" t="str">
            <v>Vertical Flue Kit</v>
          </cell>
          <cell r="F4106">
            <v>10.904666666666666</v>
          </cell>
          <cell r="G4106">
            <v>18.690000000000001</v>
          </cell>
          <cell r="H4106">
            <v>14.87</v>
          </cell>
          <cell r="I4106">
            <v>15.394823529411765</v>
          </cell>
          <cell r="J4106">
            <v>29.74</v>
          </cell>
          <cell r="K4106">
            <v>1308.56</v>
          </cell>
          <cell r="L4106">
            <v>1308.3000000000002</v>
          </cell>
          <cell r="M4106">
            <v>1308.56</v>
          </cell>
          <cell r="N4106">
            <v>0</v>
          </cell>
          <cell r="O4106">
            <v>0</v>
          </cell>
        </row>
        <row r="4107">
          <cell r="B4107" t="str">
            <v>705767</v>
          </cell>
          <cell r="C4107" t="str">
            <v>Разделитель дымохода/воздуховода с прокл</v>
          </cell>
          <cell r="D4107" t="str">
            <v>Разделитель дымохода/воздуховода с прокл</v>
          </cell>
          <cell r="E4107" t="str">
            <v>Twin Pipe Adaptor</v>
          </cell>
          <cell r="F4107">
            <v>1.9803583333333334</v>
          </cell>
          <cell r="G4107">
            <v>3.39</v>
          </cell>
          <cell r="H4107">
            <v>2.7004886363636365</v>
          </cell>
          <cell r="I4107">
            <v>2.7957999999999998</v>
          </cell>
          <cell r="J4107">
            <v>4.7528600000000001</v>
          </cell>
          <cell r="K4107">
            <v>237.643</v>
          </cell>
          <cell r="L4107">
            <v>237.3</v>
          </cell>
          <cell r="M4107">
            <v>237.643</v>
          </cell>
          <cell r="N4107">
            <v>0</v>
          </cell>
          <cell r="O4107">
            <v>0</v>
          </cell>
        </row>
        <row r="4108">
          <cell r="B4108" t="str">
            <v>705769</v>
          </cell>
          <cell r="C4108" t="str">
            <v>Адаптер d80 для изолированных труб</v>
          </cell>
          <cell r="D4108" t="str">
            <v xml:space="preserve">Адаптер ∅80 для изолированных труб </v>
          </cell>
          <cell r="E4108" t="str">
            <v>Adaptor For Insulated Pipes</v>
          </cell>
          <cell r="F4108">
            <v>2.7414316666666663</v>
          </cell>
          <cell r="G4108">
            <v>4.7</v>
          </cell>
          <cell r="H4108">
            <v>3.7383159090909088</v>
          </cell>
          <cell r="I4108">
            <v>3.870256470588235</v>
          </cell>
          <cell r="J4108">
            <v>4.1642000000000001</v>
          </cell>
          <cell r="K4108">
            <v>328.97179999999997</v>
          </cell>
          <cell r="L4108">
            <v>329</v>
          </cell>
          <cell r="M4108">
            <v>328.97179999999997</v>
          </cell>
          <cell r="N4108">
            <v>0</v>
          </cell>
          <cell r="O4108">
            <v>1587.6183173760007</v>
          </cell>
        </row>
        <row r="4109">
          <cell r="B4109" t="str">
            <v>705770</v>
          </cell>
          <cell r="C4109" t="str">
            <v>PRZEDŁUŻENIE D80X500</v>
          </cell>
          <cell r="D4109" t="str">
            <v>Комплект труб 80 х 500 мм (10шт)</v>
          </cell>
          <cell r="E4109" t="str">
            <v>Pipe 80mm By 50cm (pack of 10)</v>
          </cell>
          <cell r="F4109" t="str">
            <v>-</v>
          </cell>
          <cell r="G4109" t="str">
            <v>-</v>
          </cell>
          <cell r="H4109" t="e">
            <v>#N/A</v>
          </cell>
          <cell r="I4109">
            <v>0</v>
          </cell>
          <cell r="J4109">
            <v>28.008330000000001</v>
          </cell>
          <cell r="K4109">
            <v>0</v>
          </cell>
          <cell r="L4109">
            <v>0</v>
          </cell>
          <cell r="M4109" t="e">
            <v>#N/A</v>
          </cell>
          <cell r="N4109">
            <v>0</v>
          </cell>
          <cell r="O4109">
            <v>0</v>
          </cell>
        </row>
        <row r="4110">
          <cell r="B4110" t="str">
            <v>705771</v>
          </cell>
          <cell r="C4110" t="str">
            <v>Удлинение изолиров. M/F d80/100-1000мм</v>
          </cell>
          <cell r="D4110" t="str">
            <v>Удлинение M/F Ø80/100 - 1000 мм теплоизолированное с прокладками и крепежными винтами</v>
          </cell>
          <cell r="E4110" t="str">
            <v>Pipe Insulated (100cm)</v>
          </cell>
          <cell r="F4110">
            <v>8.7356422499999997</v>
          </cell>
          <cell r="G4110">
            <v>14.98</v>
          </cell>
          <cell r="H4110">
            <v>11.912239431818181</v>
          </cell>
          <cell r="I4110">
            <v>12.332671411764704</v>
          </cell>
          <cell r="J4110">
            <v>13.26933</v>
          </cell>
          <cell r="K4110">
            <v>1048.2770699999999</v>
          </cell>
          <cell r="L4110">
            <v>1048.6000000000001</v>
          </cell>
          <cell r="M4110">
            <v>1048.2770699999999</v>
          </cell>
          <cell r="N4110">
            <v>0</v>
          </cell>
          <cell r="O4110">
            <v>4630.553425680002</v>
          </cell>
        </row>
        <row r="4111">
          <cell r="B4111" t="str">
            <v>705772</v>
          </cell>
          <cell r="C4111" t="str">
            <v>Отвод 90° M/F d80/100 изолированный</v>
          </cell>
          <cell r="D4111" t="str">
            <v>Отвод 90° M/F Ø80/100 теплоизолированный с прокладками и крепежными винтами</v>
          </cell>
          <cell r="E4111" t="str">
            <v>Elbow 90' Insulated (80/100)</v>
          </cell>
          <cell r="F4111">
            <v>7.5462972500000003</v>
          </cell>
          <cell r="G4111">
            <v>12.94</v>
          </cell>
          <cell r="H4111">
            <v>10.290405340909091</v>
          </cell>
          <cell r="I4111">
            <v>10.65359611764706</v>
          </cell>
          <cell r="J4111">
            <v>11.462729999999999</v>
          </cell>
          <cell r="K4111">
            <v>905.55567000000008</v>
          </cell>
          <cell r="L4111">
            <v>905.8</v>
          </cell>
          <cell r="M4111">
            <v>905.55567000000008</v>
          </cell>
          <cell r="N4111">
            <v>0</v>
          </cell>
          <cell r="O4111">
            <v>4630.553425680002</v>
          </cell>
        </row>
        <row r="4112">
          <cell r="B4112" t="str">
            <v>705773</v>
          </cell>
          <cell r="C4112" t="str">
            <v>Отвод 45° M/F d80/100 изолиров. 2шт.</v>
          </cell>
          <cell r="D4112" t="str">
            <v>Отвод 45° M/F Ø80/100 (2 шт.) теплоизолированный с прокладками и крепежными винтами</v>
          </cell>
          <cell r="E4112" t="str">
            <v>Elbow 45' Insulated (80/100)</v>
          </cell>
          <cell r="F4112">
            <v>6.6479487499999994</v>
          </cell>
          <cell r="G4112">
            <v>11.4</v>
          </cell>
          <cell r="H4112">
            <v>9.065384659090908</v>
          </cell>
          <cell r="I4112">
            <v>9.385339411764706</v>
          </cell>
          <cell r="J4112">
            <v>10.09815</v>
          </cell>
          <cell r="K4112">
            <v>797.75384999999994</v>
          </cell>
          <cell r="L4112">
            <v>798</v>
          </cell>
          <cell r="M4112">
            <v>797.75384999999994</v>
          </cell>
          <cell r="N4112">
            <v>0</v>
          </cell>
          <cell r="O4112">
            <v>3307.538161200001</v>
          </cell>
        </row>
        <row r="4113">
          <cell r="B4113" t="str">
            <v>705778</v>
          </cell>
          <cell r="C4113" t="str">
            <v>Крепление для газохода (3 шт.)</v>
          </cell>
          <cell r="D4113" t="str">
            <v>Хомуты диаметром 125мм (3 шт.)</v>
          </cell>
          <cell r="E4113" t="str">
            <v>Support Bracket 80mm</v>
          </cell>
          <cell r="F4113">
            <v>2.1758333333333337</v>
          </cell>
          <cell r="G4113">
            <v>3.73</v>
          </cell>
          <cell r="H4113">
            <v>2.9670454545454548</v>
          </cell>
          <cell r="I4113">
            <v>3.0717647058823534</v>
          </cell>
          <cell r="J4113">
            <v>3.73</v>
          </cell>
          <cell r="K4113">
            <v>261.10000000000002</v>
          </cell>
          <cell r="L4113">
            <v>261.10000000000002</v>
          </cell>
          <cell r="M4113">
            <v>261.10000000000002</v>
          </cell>
          <cell r="N4113">
            <v>0</v>
          </cell>
          <cell r="O4113">
            <v>0</v>
          </cell>
        </row>
        <row r="4114">
          <cell r="B4114" t="str">
            <v>705783</v>
          </cell>
          <cell r="C4114" t="str">
            <v>Комплект прохода через стену или крышу с</v>
          </cell>
          <cell r="D4114" t="str">
            <v>Комплект прохода через стену или крышу с</v>
          </cell>
          <cell r="E4114" t="str">
            <v>Coaxial Discharge Kit (0.75M)</v>
          </cell>
          <cell r="F4114">
            <v>5.8520641666666666</v>
          </cell>
          <cell r="G4114">
            <v>10.029999999999999</v>
          </cell>
          <cell r="H4114">
            <v>7.9800874999999998</v>
          </cell>
          <cell r="I4114">
            <v>8.2617376470588244</v>
          </cell>
          <cell r="J4114">
            <v>10.032110000000001</v>
          </cell>
          <cell r="K4114">
            <v>702.24770000000001</v>
          </cell>
          <cell r="L4114">
            <v>702.09999999999991</v>
          </cell>
          <cell r="M4114">
            <v>702.24770000000001</v>
          </cell>
          <cell r="N4114">
            <v>0</v>
          </cell>
          <cell r="O4114">
            <v>0</v>
          </cell>
        </row>
        <row r="4115">
          <cell r="B4115" t="str">
            <v>705784</v>
          </cell>
          <cell r="C4115" t="str">
            <v>Декоративные розетки 80, 2 шт.</v>
          </cell>
          <cell r="D4115" t="str">
            <v>Декоративные розетки 80, 2 шт.</v>
          </cell>
          <cell r="E4115" t="str">
            <v>Cover Plate 80mm</v>
          </cell>
          <cell r="F4115">
            <v>1.2094166666666666</v>
          </cell>
          <cell r="G4115">
            <v>2.0699999999999998</v>
          </cell>
          <cell r="H4115">
            <v>1.6492045454545454</v>
          </cell>
          <cell r="I4115">
            <v>1.7074117647058824</v>
          </cell>
          <cell r="J4115">
            <v>2.9264999999999999</v>
          </cell>
          <cell r="K4115">
            <v>145.13</v>
          </cell>
          <cell r="L4115">
            <v>144.89999999999998</v>
          </cell>
          <cell r="M4115">
            <v>145.13</v>
          </cell>
          <cell r="N4115">
            <v>0</v>
          </cell>
          <cell r="O4115">
            <v>0</v>
          </cell>
        </row>
        <row r="4116">
          <cell r="B4116" t="str">
            <v>705788</v>
          </cell>
          <cell r="C4116" t="str">
            <v>Коаксиальное колено 45 град</v>
          </cell>
          <cell r="D4116" t="str">
            <v>Коаксиальное колено 45 град</v>
          </cell>
          <cell r="E4116" t="str">
            <v>Elbow 45' Coaxial</v>
          </cell>
          <cell r="F4116">
            <v>7.9134241666666671</v>
          </cell>
          <cell r="G4116">
            <v>13.57</v>
          </cell>
          <cell r="H4116">
            <v>10.791032954545456</v>
          </cell>
          <cell r="I4116">
            <v>11.171892941176472</v>
          </cell>
          <cell r="J4116">
            <v>13.56587</v>
          </cell>
          <cell r="K4116">
            <v>949.61090000000002</v>
          </cell>
          <cell r="L4116">
            <v>949.9</v>
          </cell>
          <cell r="M4116">
            <v>949.61090000000002</v>
          </cell>
          <cell r="N4116">
            <v>0</v>
          </cell>
          <cell r="O4116">
            <v>0</v>
          </cell>
        </row>
        <row r="4117">
          <cell r="B4117" t="str">
            <v>705798</v>
          </cell>
          <cell r="C4117" t="str">
            <v>Сборник конденсата 80</v>
          </cell>
          <cell r="D4117" t="str">
            <v>Сборник конденсата 80</v>
          </cell>
          <cell r="E4117" t="str">
            <v>Stub With Condensate Collector</v>
          </cell>
          <cell r="F4117">
            <v>1.4448333333333332</v>
          </cell>
          <cell r="G4117">
            <v>2.48</v>
          </cell>
          <cell r="H4117">
            <v>1.9702272727272727</v>
          </cell>
          <cell r="I4117">
            <v>2.0397647058823529</v>
          </cell>
          <cell r="J4117">
            <v>3.82</v>
          </cell>
          <cell r="K4117">
            <v>173.38</v>
          </cell>
          <cell r="L4117">
            <v>173.6</v>
          </cell>
          <cell r="M4117">
            <v>173.38</v>
          </cell>
          <cell r="N4117">
            <v>0</v>
          </cell>
          <cell r="O4117">
            <v>0</v>
          </cell>
        </row>
        <row r="4118">
          <cell r="B4118" t="str">
            <v>705981</v>
          </cell>
          <cell r="C4118" t="str">
            <v>Комплект соединительных кабелей</v>
          </cell>
          <cell r="D4118" t="str">
            <v>Комплект соединительных кабелей</v>
          </cell>
          <cell r="E4118" t="str">
            <v>KIT ELETTRICO GHISA/BOLLITORE</v>
          </cell>
          <cell r="F4118">
            <v>12.24</v>
          </cell>
          <cell r="G4118">
            <v>20.98</v>
          </cell>
          <cell r="H4118">
            <v>16.690909090909091</v>
          </cell>
          <cell r="I4118">
            <v>17.28</v>
          </cell>
          <cell r="J4118">
            <v>20.399999999999999</v>
          </cell>
          <cell r="K4118">
            <v>1468.8</v>
          </cell>
          <cell r="L4118">
            <v>1468.6000000000001</v>
          </cell>
          <cell r="M4118">
            <v>1468.8</v>
          </cell>
          <cell r="N4118">
            <v>0</v>
          </cell>
          <cell r="O4118">
            <v>0</v>
          </cell>
        </row>
        <row r="4119">
          <cell r="B4119" t="str">
            <v>705998</v>
          </cell>
          <cell r="C4119" t="str">
            <v>Система очистки</v>
          </cell>
          <cell r="D4119" t="str">
            <v>Система очистки</v>
          </cell>
          <cell r="E4119" t="str">
            <v>System Cleaner</v>
          </cell>
          <cell r="F4119">
            <v>12.572997500000001</v>
          </cell>
          <cell r="G4119">
            <v>21.55</v>
          </cell>
          <cell r="H4119">
            <v>17.144996590909091</v>
          </cell>
          <cell r="I4119">
            <v>17.750114117647058</v>
          </cell>
          <cell r="J4119">
            <v>21.553709999999999</v>
          </cell>
          <cell r="K4119">
            <v>1508.7597000000001</v>
          </cell>
          <cell r="L4119">
            <v>1508.5</v>
          </cell>
          <cell r="M4119">
            <v>1508.7597000000001</v>
          </cell>
          <cell r="N4119">
            <v>0</v>
          </cell>
          <cell r="O4119">
            <v>0</v>
          </cell>
        </row>
        <row r="4120">
          <cell r="B4120" t="str">
            <v>706025</v>
          </cell>
          <cell r="C4120" t="str">
            <v>Комплект для работы на сж.газе 0,77</v>
          </cell>
          <cell r="D4120" t="str">
            <v>Комплект для работы на сж.газе 0,77</v>
          </cell>
          <cell r="E4120" t="str">
            <v>KIT UGELLI TRASF. LPG 0,77</v>
          </cell>
          <cell r="F4120">
            <v>0.72985833333333328</v>
          </cell>
          <cell r="G4120">
            <v>1.25</v>
          </cell>
          <cell r="H4120">
            <v>0.99526136363636364</v>
          </cell>
          <cell r="I4120">
            <v>1.0303882352941176</v>
          </cell>
          <cell r="J4120">
            <v>1.75166</v>
          </cell>
          <cell r="K4120">
            <v>87.582999999999998</v>
          </cell>
          <cell r="L4120">
            <v>87.5</v>
          </cell>
          <cell r="M4120">
            <v>87.582999999999998</v>
          </cell>
          <cell r="N4120">
            <v>0</v>
          </cell>
          <cell r="O4120">
            <v>0</v>
          </cell>
        </row>
        <row r="4121">
          <cell r="B4121" t="str">
            <v>706026</v>
          </cell>
          <cell r="C4121" t="str">
            <v>Комплект раздельных труб</v>
          </cell>
          <cell r="D4121" t="str">
            <v>Комплект раздельных труб</v>
          </cell>
          <cell r="E4121" t="str">
            <v>KIT BIFLUX</v>
          </cell>
          <cell r="F4121">
            <v>13.202681250000001</v>
          </cell>
          <cell r="G4121">
            <v>22.63</v>
          </cell>
          <cell r="H4121">
            <v>18.003656250000002</v>
          </cell>
          <cell r="I4121">
            <v>18.639079411764708</v>
          </cell>
          <cell r="J4121">
            <v>21.124290000000002</v>
          </cell>
          <cell r="K4121">
            <v>1584.3217500000001</v>
          </cell>
          <cell r="L4121">
            <v>1584.1</v>
          </cell>
          <cell r="M4121">
            <v>1584.3217500000001</v>
          </cell>
          <cell r="N4121">
            <v>0</v>
          </cell>
          <cell r="O4121">
            <v>0</v>
          </cell>
        </row>
        <row r="4122">
          <cell r="B4122" t="str">
            <v>706043</v>
          </cell>
          <cell r="C4122" t="str">
            <v>Механический термостат</v>
          </cell>
          <cell r="D4122" t="str">
            <v>Механический термостат</v>
          </cell>
          <cell r="E4122" t="str">
            <v>TERMOSTATO MECCANICO</v>
          </cell>
          <cell r="F4122" t="str">
            <v>-</v>
          </cell>
          <cell r="G4122" t="str">
            <v>-</v>
          </cell>
          <cell r="H4122" t="str">
            <v>-</v>
          </cell>
          <cell r="I4122">
            <v>0</v>
          </cell>
          <cell r="J4122">
            <v>9.9700100000000003</v>
          </cell>
          <cell r="K4122">
            <v>0</v>
          </cell>
          <cell r="L4122">
            <v>0</v>
          </cell>
          <cell r="M4122">
            <v>0</v>
          </cell>
          <cell r="N4122">
            <v>0</v>
          </cell>
          <cell r="O4122">
            <v>0</v>
          </cell>
        </row>
        <row r="4123">
          <cell r="B4123" t="str">
            <v>706052</v>
          </cell>
          <cell r="C4123" t="str">
            <v>ZESTAW KONC.STANDARD 60/100 KOL-&gt;3318001</v>
          </cell>
          <cell r="D4123" t="str">
            <v>Комплект коаксиальных труб</v>
          </cell>
          <cell r="E4123" t="str">
            <v>KIT SCARICO COAX PARETE GER</v>
          </cell>
          <cell r="F4123" t="str">
            <v>-</v>
          </cell>
          <cell r="G4123" t="str">
            <v>-</v>
          </cell>
          <cell r="H4123" t="e">
            <v>#N/A</v>
          </cell>
          <cell r="I4123">
            <v>0</v>
          </cell>
          <cell r="J4123">
            <v>11.52</v>
          </cell>
          <cell r="K4123">
            <v>0</v>
          </cell>
          <cell r="L4123">
            <v>0</v>
          </cell>
          <cell r="M4123" t="e">
            <v>#N/A</v>
          </cell>
          <cell r="N4123">
            <v>0</v>
          </cell>
          <cell r="O4123">
            <v>0</v>
          </cell>
        </row>
        <row r="4124">
          <cell r="B4124" t="str">
            <v>706054</v>
          </cell>
          <cell r="C4124" t="str">
            <v>Коаксиальное колено 90 60/100</v>
          </cell>
          <cell r="D4124" t="str">
            <v>Коаксиальное колено 90 60/100</v>
          </cell>
          <cell r="E4124" t="str">
            <v>COUDE 30° 60/100</v>
          </cell>
          <cell r="F4124">
            <v>3.1548591666666668</v>
          </cell>
          <cell r="G4124">
            <v>5.41</v>
          </cell>
          <cell r="H4124">
            <v>4.3020806818181816</v>
          </cell>
          <cell r="I4124">
            <v>4.4539188235294116</v>
          </cell>
          <cell r="J4124">
            <v>5.4083300000000003</v>
          </cell>
          <cell r="K4124">
            <v>378.5831</v>
          </cell>
          <cell r="L4124">
            <v>378.7</v>
          </cell>
          <cell r="M4124">
            <v>378.5831</v>
          </cell>
          <cell r="N4124">
            <v>0</v>
          </cell>
          <cell r="O4124">
            <v>0</v>
          </cell>
        </row>
        <row r="4125">
          <cell r="B4125" t="str">
            <v>706055</v>
          </cell>
          <cell r="C4125" t="str">
            <v>Комплект из 2 коаксиальных колен по 45°</v>
          </cell>
          <cell r="D4125" t="str">
            <v>Комплект из 2 коаксиальных колен по 45°</v>
          </cell>
          <cell r="E4125" t="str">
            <v>COUDE 45° 60/100</v>
          </cell>
          <cell r="F4125">
            <v>4.2240000000000002</v>
          </cell>
          <cell r="G4125">
            <v>7.24</v>
          </cell>
          <cell r="H4125">
            <v>5.76</v>
          </cell>
          <cell r="I4125">
            <v>5.9632941176470586</v>
          </cell>
          <cell r="J4125">
            <v>11.52</v>
          </cell>
          <cell r="K4125">
            <v>506.88</v>
          </cell>
          <cell r="L4125">
            <v>506.8</v>
          </cell>
          <cell r="M4125">
            <v>506.88</v>
          </cell>
          <cell r="N4125">
            <v>0</v>
          </cell>
          <cell r="O4125">
            <v>0</v>
          </cell>
        </row>
        <row r="4126">
          <cell r="B4126" t="str">
            <v>706056</v>
          </cell>
          <cell r="C4126" t="str">
            <v>Коаксиальное удлинение 1000 мм 60/100</v>
          </cell>
          <cell r="D4126" t="str">
            <v>Коаксиальное удлинение 1000 мм 60/100</v>
          </cell>
          <cell r="E4126" t="str">
            <v>RALLONGE 60-100 LG 1000</v>
          </cell>
          <cell r="F4126">
            <v>4.3860000000000001</v>
          </cell>
          <cell r="G4126">
            <v>7.52</v>
          </cell>
          <cell r="H4126">
            <v>5.9809090909090914</v>
          </cell>
          <cell r="I4126">
            <v>6.1920000000000002</v>
          </cell>
          <cell r="J4126">
            <v>7.31</v>
          </cell>
          <cell r="K4126">
            <v>526.32000000000005</v>
          </cell>
          <cell r="L4126">
            <v>526.4</v>
          </cell>
          <cell r="M4126">
            <v>526.32000000000005</v>
          </cell>
          <cell r="N4126">
            <v>0</v>
          </cell>
          <cell r="O4126">
            <v>0</v>
          </cell>
        </row>
        <row r="4127">
          <cell r="B4127" t="str">
            <v>706057</v>
          </cell>
          <cell r="C4127" t="str">
            <v>Коаксиальное удлинение 500 мм 60/100</v>
          </cell>
          <cell r="D4127" t="str">
            <v>Коаксиальное удлинение 500 мм 60/100</v>
          </cell>
          <cell r="E4127" t="str">
            <v>RALLONGE 60-100 LG 500</v>
          </cell>
          <cell r="F4127">
            <v>2.4704166666666665</v>
          </cell>
          <cell r="G4127">
            <v>4.24</v>
          </cell>
          <cell r="H4127">
            <v>3.3687499999999999</v>
          </cell>
          <cell r="I4127">
            <v>3.4876470588235291</v>
          </cell>
          <cell r="J4127">
            <v>4.2350000000000003</v>
          </cell>
          <cell r="K4127">
            <v>296.45</v>
          </cell>
          <cell r="L4127">
            <v>296.8</v>
          </cell>
          <cell r="M4127">
            <v>296.45</v>
          </cell>
          <cell r="N4127">
            <v>0</v>
          </cell>
          <cell r="O4127">
            <v>0</v>
          </cell>
        </row>
        <row r="4128">
          <cell r="B4128" t="str">
            <v>706060</v>
          </cell>
          <cell r="C4128" t="str">
            <v>ODWADNIACZ 60/100             (3318008)</v>
          </cell>
          <cell r="D4128" t="str">
            <v>Патрубок 160 мм 60/100 со сборником конд</v>
          </cell>
          <cell r="E4128" t="str">
            <v>ENS.RECUP. CONDENSATS 60-100</v>
          </cell>
          <cell r="F4128" t="str">
            <v>-</v>
          </cell>
          <cell r="G4128" t="str">
            <v>-</v>
          </cell>
          <cell r="H4128" t="e">
            <v>#N/A</v>
          </cell>
          <cell r="I4128">
            <v>0</v>
          </cell>
          <cell r="J4128">
            <v>6.8675299999999995</v>
          </cell>
          <cell r="K4128">
            <v>0</v>
          </cell>
          <cell r="L4128">
            <v>0</v>
          </cell>
          <cell r="M4128" t="e">
            <v>#N/A</v>
          </cell>
          <cell r="N4128">
            <v>0</v>
          </cell>
          <cell r="O4128">
            <v>0</v>
          </cell>
        </row>
        <row r="4129">
          <cell r="B4129" t="str">
            <v>706070</v>
          </cell>
          <cell r="C4129" t="str">
            <v>Манжета для оформ.перес.пл.кровли (крас)</v>
          </cell>
          <cell r="D4129" t="str">
            <v>Манжета для оформ.перес.пл.кровли (крас)</v>
          </cell>
          <cell r="E4129" t="str">
            <v>Vent Cap Base For Roofs (Red)</v>
          </cell>
          <cell r="F4129">
            <v>1.8223333333333334</v>
          </cell>
          <cell r="G4129">
            <v>3.12</v>
          </cell>
          <cell r="H4129">
            <v>2.4849999999999999</v>
          </cell>
          <cell r="I4129">
            <v>2.5727058823529414</v>
          </cell>
          <cell r="J4129">
            <v>4.97</v>
          </cell>
          <cell r="K4129">
            <v>218.68</v>
          </cell>
          <cell r="L4129">
            <v>218.4</v>
          </cell>
          <cell r="M4129">
            <v>218.68</v>
          </cell>
          <cell r="N4129">
            <v>0</v>
          </cell>
          <cell r="O4129">
            <v>0</v>
          </cell>
        </row>
        <row r="4130">
          <cell r="B4130" t="str">
            <v>706124</v>
          </cell>
          <cell r="C4130" t="str">
            <v>Фильтр контура отопления</v>
          </cell>
          <cell r="D4130" t="str">
            <v>Фильтр контура отопления</v>
          </cell>
          <cell r="E4130" t="str">
            <v>FILTRO CIRCUITO RISCALDAMENTO</v>
          </cell>
          <cell r="F4130">
            <v>3.0333100000000002</v>
          </cell>
          <cell r="G4130">
            <v>5.2</v>
          </cell>
          <cell r="H4130">
            <v>4.1363318181818185</v>
          </cell>
          <cell r="I4130">
            <v>4.2823200000000003</v>
          </cell>
          <cell r="J4130">
            <v>5.1999599999999999</v>
          </cell>
          <cell r="K4130">
            <v>363.99720000000002</v>
          </cell>
          <cell r="L4130">
            <v>364</v>
          </cell>
          <cell r="M4130">
            <v>363.99720000000002</v>
          </cell>
          <cell r="N4130">
            <v>0</v>
          </cell>
          <cell r="O4130">
            <v>0</v>
          </cell>
        </row>
        <row r="4131">
          <cell r="B4131" t="str">
            <v>706134</v>
          </cell>
          <cell r="C4131" t="str">
            <v>Удлинение M/F длиной 500 мм</v>
          </cell>
          <cell r="D4131" t="str">
            <v>Удлинение M/F длиной 500 мм</v>
          </cell>
          <cell r="E4131" t="str">
            <v>Twin Pipe 500mm Extension</v>
          </cell>
          <cell r="F4131">
            <v>2.0766666666666667</v>
          </cell>
          <cell r="G4131">
            <v>3.56</v>
          </cell>
          <cell r="H4131">
            <v>2.8318181818181816</v>
          </cell>
          <cell r="I4131">
            <v>2.9317647058823528</v>
          </cell>
          <cell r="J4131">
            <v>3.56</v>
          </cell>
          <cell r="K4131">
            <v>249.2</v>
          </cell>
          <cell r="L4131">
            <v>249.20000000000002</v>
          </cell>
          <cell r="M4131">
            <v>249.2</v>
          </cell>
          <cell r="N4131">
            <v>0</v>
          </cell>
          <cell r="O4131">
            <v>0</v>
          </cell>
        </row>
        <row r="4132">
          <cell r="B4132" t="str">
            <v>706161</v>
          </cell>
          <cell r="C4132" t="str">
            <v>Универсальный комплект гидравлических со</v>
          </cell>
          <cell r="D4132" t="str">
            <v>Универсальный комплект гидравлических подводок</v>
          </cell>
          <cell r="E4132" t="str">
            <v>KIT ADATTATORE UNIVERSALE</v>
          </cell>
          <cell r="F4132">
            <v>11.925170833333334</v>
          </cell>
          <cell r="G4132">
            <v>20.440000000000001</v>
          </cell>
          <cell r="H4132">
            <v>16.261596590909093</v>
          </cell>
          <cell r="I4132">
            <v>16.835535294117648</v>
          </cell>
          <cell r="J4132">
            <v>20.443150000000003</v>
          </cell>
          <cell r="K4132">
            <v>1431.0205000000001</v>
          </cell>
          <cell r="L4132">
            <v>1430.8000000000002</v>
          </cell>
          <cell r="M4132">
            <v>1431.0205000000001</v>
          </cell>
          <cell r="N4132">
            <v>0</v>
          </cell>
          <cell r="O4132">
            <v>0</v>
          </cell>
        </row>
        <row r="4133">
          <cell r="B4133" t="str">
            <v>706327</v>
          </cell>
          <cell r="C4133" t="str">
            <v>Комплект гидравлических соединений (без</v>
          </cell>
          <cell r="D4133" t="str">
            <v>Комплект гидравлических соединений (без</v>
          </cell>
          <cell r="E4133" t="str">
            <v>KIT RISC.MSYSTEM(I,S,P,EE)</v>
          </cell>
          <cell r="F4133">
            <v>8.0035900000000009</v>
          </cell>
          <cell r="G4133">
            <v>13.72</v>
          </cell>
          <cell r="H4133">
            <v>10.913986363636365</v>
          </cell>
          <cell r="I4133">
            <v>11.299185882352942</v>
          </cell>
          <cell r="J4133">
            <v>13.72044</v>
          </cell>
          <cell r="K4133">
            <v>960.43080000000009</v>
          </cell>
          <cell r="L4133">
            <v>960.40000000000009</v>
          </cell>
          <cell r="M4133">
            <v>960.43080000000009</v>
          </cell>
          <cell r="N4133">
            <v>0</v>
          </cell>
          <cell r="O4133">
            <v>0</v>
          </cell>
        </row>
        <row r="4134">
          <cell r="B4134" t="str">
            <v>706349</v>
          </cell>
          <cell r="C4134" t="str">
            <v>Механический таймер</v>
          </cell>
          <cell r="D4134" t="str">
            <v>Механический таймер</v>
          </cell>
          <cell r="E4134" t="str">
            <v>OROLOGIO MECCANICO MICROGENUS</v>
          </cell>
          <cell r="F4134">
            <v>3.5939999999999999</v>
          </cell>
          <cell r="G4134">
            <v>6.16</v>
          </cell>
          <cell r="H4134">
            <v>4.9009090909090904</v>
          </cell>
          <cell r="I4134">
            <v>5.0738823529411761</v>
          </cell>
          <cell r="J4134">
            <v>8.6256000000000004</v>
          </cell>
          <cell r="K4134">
            <v>431.28</v>
          </cell>
          <cell r="L4134">
            <v>431.2</v>
          </cell>
          <cell r="M4134">
            <v>431.28</v>
          </cell>
          <cell r="N4134">
            <v>0</v>
          </cell>
          <cell r="O4134">
            <v>0</v>
          </cell>
        </row>
        <row r="4135">
          <cell r="B4135" t="str">
            <v>706357</v>
          </cell>
          <cell r="C4135" t="str">
            <v>Механический таймер</v>
          </cell>
          <cell r="D4135" t="str">
            <v>Механический таймер</v>
          </cell>
          <cell r="E4135" t="str">
            <v>Mechanical Timeclock</v>
          </cell>
          <cell r="F4135">
            <v>5.8666799999999997</v>
          </cell>
          <cell r="G4135">
            <v>10.06</v>
          </cell>
          <cell r="H4135">
            <v>8.0000181818181808</v>
          </cell>
          <cell r="I4135">
            <v>8.2823717647058821</v>
          </cell>
          <cell r="J4135">
            <v>9.7777999999999992</v>
          </cell>
          <cell r="K4135">
            <v>704.00159999999994</v>
          </cell>
          <cell r="L4135">
            <v>704.2</v>
          </cell>
          <cell r="M4135">
            <v>704.00159999999994</v>
          </cell>
          <cell r="N4135">
            <v>0</v>
          </cell>
          <cell r="O4135">
            <v>0</v>
          </cell>
        </row>
        <row r="4136">
          <cell r="B4136" t="str">
            <v>3723449</v>
          </cell>
          <cell r="C4136" t="str">
            <v>SET COM GATEWAY LON 04</v>
          </cell>
          <cell r="D4136" t="str">
            <v>Интерфейс COM GETWAY LON для 4 устройств</v>
          </cell>
          <cell r="E4136" t="str">
            <v>SET COM GATEWAY LON 04</v>
          </cell>
          <cell r="F4136">
            <v>671.81727999999987</v>
          </cell>
          <cell r="G4136">
            <v>641.85</v>
          </cell>
          <cell r="H4136">
            <v>657.61543000000006</v>
          </cell>
          <cell r="I4136">
            <v>634.49660000000006</v>
          </cell>
          <cell r="J4136">
            <v>683.28410999999994</v>
          </cell>
          <cell r="K4136">
            <v>80618.073599999989</v>
          </cell>
          <cell r="L4136">
            <v>44929.5</v>
          </cell>
          <cell r="M4136">
            <v>57870.157840000007</v>
          </cell>
          <cell r="N4136">
            <v>0</v>
          </cell>
          <cell r="O4136">
            <v>0</v>
          </cell>
        </row>
        <row r="4137">
          <cell r="B4137" t="str">
            <v>3731463</v>
          </cell>
          <cell r="C4137" t="str">
            <v>PRUEFBRENNER BG PB2 (82)</v>
          </cell>
          <cell r="D4137" t="str">
            <v>TEST BURNER PB3</v>
          </cell>
          <cell r="E4137" t="str">
            <v>TEST BURNER PB4</v>
          </cell>
          <cell r="F4137" t="str">
            <v>-</v>
          </cell>
          <cell r="G4137" t="str">
            <v>-</v>
          </cell>
          <cell r="H4137" t="e">
            <v>#N/A</v>
          </cell>
          <cell r="I4137">
            <v>0</v>
          </cell>
          <cell r="J4137">
            <v>0</v>
          </cell>
          <cell r="K4137">
            <v>0</v>
          </cell>
          <cell r="L4137">
            <v>0</v>
          </cell>
          <cell r="M4137" t="e">
            <v>#N/A</v>
          </cell>
          <cell r="N4137">
            <v>0</v>
          </cell>
          <cell r="O4137">
            <v>0</v>
          </cell>
        </row>
        <row r="4138">
          <cell r="B4138" t="str">
            <v>3732019</v>
          </cell>
          <cell r="C4138" t="str">
            <v>RAUMGERAET QAA 75</v>
          </cell>
          <cell r="D4138" t="str">
            <v>ROOM TEMPARATURE CONTROLLER QAA75</v>
          </cell>
          <cell r="E4138" t="str">
            <v>ROOM TEMPARATURE CONTROLLER QAA75</v>
          </cell>
          <cell r="F4138" t="str">
            <v>-</v>
          </cell>
          <cell r="G4138" t="str">
            <v>-</v>
          </cell>
          <cell r="H4138" t="e">
            <v>#N/A</v>
          </cell>
          <cell r="I4138">
            <v>0</v>
          </cell>
          <cell r="J4138">
            <v>0</v>
          </cell>
          <cell r="K4138">
            <v>0</v>
          </cell>
          <cell r="L4138">
            <v>0</v>
          </cell>
          <cell r="M4138" t="e">
            <v>#N/A</v>
          </cell>
          <cell r="N4138">
            <v>0</v>
          </cell>
          <cell r="O4138">
            <v>0</v>
          </cell>
        </row>
        <row r="4139">
          <cell r="B4139" t="str">
            <v>3732020</v>
          </cell>
          <cell r="C4139" t="str">
            <v>RAUMGERAET QAA 78</v>
          </cell>
          <cell r="D4139" t="str">
            <v>ROOM TEMPARATURE CONTROLLER QAA78</v>
          </cell>
          <cell r="E4139" t="str">
            <v>ROOM TEMPARATURE CONTROLLER QAA78</v>
          </cell>
          <cell r="F4139" t="str">
            <v>-</v>
          </cell>
          <cell r="G4139" t="str">
            <v>-</v>
          </cell>
          <cell r="H4139" t="e">
            <v>#N/A</v>
          </cell>
          <cell r="I4139">
            <v>0</v>
          </cell>
          <cell r="J4139">
            <v>0</v>
          </cell>
          <cell r="K4139">
            <v>0</v>
          </cell>
          <cell r="L4139">
            <v>0</v>
          </cell>
          <cell r="M4139" t="e">
            <v>#N/A</v>
          </cell>
          <cell r="N4139">
            <v>0</v>
          </cell>
          <cell r="O4139">
            <v>0</v>
          </cell>
        </row>
        <row r="4140">
          <cell r="B4140" t="str">
            <v>706582</v>
          </cell>
          <cell r="C4140" t="str">
            <v>Kit sdoppiato per incasso</v>
          </cell>
          <cell r="D4140" t="str">
            <v>TWIN PIPE SYSTEMS FOR BUILT-IN BOILERS
n.1 adaptor Ø60/80 for twin pipe systems with Ø100 for boiler starting
n.2 stub Ø80
n.1 intake terminal
n.1 gasket and fi xing screws
n.1 90° elbow Ø80 with large radius for air intake
n.1 90° elbow Ø80 with sharp radius for exhaust discharge.</v>
          </cell>
          <cell r="E4140" t="str">
            <v>Kit sdoppiato per incasso</v>
          </cell>
          <cell r="F4140" t="str">
            <v>-</v>
          </cell>
          <cell r="G4140" t="str">
            <v>-</v>
          </cell>
          <cell r="H4140" t="e">
            <v>#N/A</v>
          </cell>
          <cell r="I4140">
            <v>0</v>
          </cell>
          <cell r="J4140">
            <v>16.101399999999998</v>
          </cell>
          <cell r="K4140">
            <v>0</v>
          </cell>
          <cell r="L4140">
            <v>0</v>
          </cell>
          <cell r="M4140" t="e">
            <v>#N/A</v>
          </cell>
          <cell r="N4140">
            <v>0</v>
          </cell>
          <cell r="O4140">
            <v>0</v>
          </cell>
        </row>
        <row r="4141">
          <cell r="B4141" t="str">
            <v>707167</v>
          </cell>
          <cell r="C4141" t="str">
            <v>Набор подсоединения бойлера</v>
          </cell>
          <cell r="D4141" t="str">
            <v>Набор подсоединения бойлера</v>
          </cell>
          <cell r="E4141" t="str">
            <v>KIT CONNECTION BACD (CINA)</v>
          </cell>
          <cell r="F4141">
            <v>51.213627500000001</v>
          </cell>
          <cell r="G4141">
            <v>87.79</v>
          </cell>
          <cell r="H4141">
            <v>69.836764772727278</v>
          </cell>
          <cell r="I4141">
            <v>72.301591764705876</v>
          </cell>
          <cell r="J4141">
            <v>87.794789999999992</v>
          </cell>
          <cell r="K4141">
            <v>6145.6352999999999</v>
          </cell>
          <cell r="L4141">
            <v>6145.3</v>
          </cell>
          <cell r="M4141">
            <v>6145.6352999999999</v>
          </cell>
          <cell r="N4141">
            <v>0</v>
          </cell>
          <cell r="O4141">
            <v>0</v>
          </cell>
        </row>
        <row r="4142">
          <cell r="B4142" t="str">
            <v>709022</v>
          </cell>
          <cell r="C4142" t="str">
            <v>Механическое устройство управления</v>
          </cell>
          <cell r="D4142" t="str">
            <v>Механическое устройство управления</v>
          </cell>
          <cell r="E4142" t="str">
            <v>Kit orologio Uno meccanico</v>
          </cell>
          <cell r="F4142">
            <v>3.9473458333333338</v>
          </cell>
          <cell r="G4142">
            <v>6.77</v>
          </cell>
          <cell r="H4142">
            <v>5.3827443181818184</v>
          </cell>
          <cell r="I4142">
            <v>5.572723529411765</v>
          </cell>
          <cell r="J4142">
            <v>9.47363</v>
          </cell>
          <cell r="K4142">
            <v>473.68150000000003</v>
          </cell>
          <cell r="L4142">
            <v>473.9</v>
          </cell>
          <cell r="M4142">
            <v>473.68150000000003</v>
          </cell>
          <cell r="N4142">
            <v>0</v>
          </cell>
          <cell r="O4142">
            <v>0</v>
          </cell>
        </row>
        <row r="4143">
          <cell r="B4143" t="str">
            <v>3732079</v>
          </cell>
          <cell r="C4143" t="str">
            <v>REGLER LOGON B G2Z2 M. OCI345</v>
          </cell>
          <cell r="D4143" t="str">
            <v>Реле контура отопления LOGON B G2Z2/360 с OCI345</v>
          </cell>
          <cell r="E4143" t="str">
            <v>CONTROLLER LOGON B G2Z2 WITH OCI347</v>
          </cell>
          <cell r="F4143" t="str">
            <v>-</v>
          </cell>
          <cell r="G4143" t="str">
            <v>-</v>
          </cell>
          <cell r="H4143" t="e">
            <v>#N/A</v>
          </cell>
          <cell r="I4143">
            <v>0</v>
          </cell>
          <cell r="J4143">
            <v>0</v>
          </cell>
          <cell r="K4143">
            <v>0</v>
          </cell>
          <cell r="L4143">
            <v>0</v>
          </cell>
          <cell r="M4143" t="e">
            <v>#N/A</v>
          </cell>
          <cell r="N4143">
            <v>0</v>
          </cell>
          <cell r="O4143">
            <v>0</v>
          </cell>
        </row>
        <row r="4144">
          <cell r="B4144" t="str">
            <v>709178</v>
          </cell>
          <cell r="C4144" t="str">
            <v>Расширительный бак 5л</v>
          </cell>
          <cell r="D4144" t="str">
            <v>Расширительный бак 5л</v>
          </cell>
          <cell r="E4144" t="str">
            <v>KIT VASO ESP.SUPP.5LT</v>
          </cell>
          <cell r="F4144">
            <v>13.635556666666668</v>
          </cell>
          <cell r="G4144">
            <v>23.38</v>
          </cell>
          <cell r="H4144">
            <v>18.593940909090911</v>
          </cell>
          <cell r="I4144">
            <v>19.250197647058826</v>
          </cell>
          <cell r="J4144">
            <v>23.375240000000002</v>
          </cell>
          <cell r="K4144">
            <v>1636.2668000000001</v>
          </cell>
          <cell r="L4144">
            <v>1636.6</v>
          </cell>
          <cell r="M4144">
            <v>1636.2668000000001</v>
          </cell>
          <cell r="N4144">
            <v>0</v>
          </cell>
          <cell r="O4144">
            <v>0</v>
          </cell>
        </row>
        <row r="4145">
          <cell r="B4145" t="str">
            <v>730002</v>
          </cell>
          <cell r="C4145" t="str">
            <v>Комплект из 2-х кранов</v>
          </cell>
          <cell r="D4145" t="str">
            <v xml:space="preserve">Комплект из 2-х кранов </v>
          </cell>
          <cell r="E4145" t="str">
            <v>ENS. INSTALLATION NEUVE B60 ITALIE</v>
          </cell>
          <cell r="F4145">
            <v>13.993974416666667</v>
          </cell>
          <cell r="G4145">
            <v>23.99</v>
          </cell>
          <cell r="H4145">
            <v>19.082692386363636</v>
          </cell>
          <cell r="I4145">
            <v>19.756199176470588</v>
          </cell>
          <cell r="J4145">
            <v>21.25667</v>
          </cell>
          <cell r="K4145">
            <v>1679.27693</v>
          </cell>
          <cell r="L4145">
            <v>1679.3</v>
          </cell>
          <cell r="M4145">
            <v>1679.27693</v>
          </cell>
          <cell r="N4145">
            <v>0</v>
          </cell>
          <cell r="O4145">
            <v>0</v>
          </cell>
        </row>
        <row r="4146">
          <cell r="B4146" t="str">
            <v>730003</v>
          </cell>
          <cell r="C4146" t="str">
            <v>Комплект из 2-х кранов</v>
          </cell>
          <cell r="D4146" t="str">
            <v xml:space="preserve">Комплект из 2-х кранов </v>
          </cell>
          <cell r="E4146" t="str">
            <v>ENS. POCHETTE ROBINETS CHAUFFAGE B60 IT</v>
          </cell>
          <cell r="F4146">
            <v>3.4278165833333332</v>
          </cell>
          <cell r="G4146">
            <v>5.88</v>
          </cell>
          <cell r="H4146">
            <v>4.674295340909091</v>
          </cell>
          <cell r="I4146">
            <v>4.839270470588235</v>
          </cell>
          <cell r="J4146">
            <v>5.2068100000000008</v>
          </cell>
          <cell r="K4146">
            <v>411.33798999999999</v>
          </cell>
          <cell r="L4146">
            <v>411.59999999999997</v>
          </cell>
          <cell r="M4146">
            <v>411.33798999999999</v>
          </cell>
          <cell r="N4146">
            <v>0</v>
          </cell>
          <cell r="O4146">
            <v>0</v>
          </cell>
        </row>
        <row r="4147">
          <cell r="B4147" t="str">
            <v>7828</v>
          </cell>
          <cell r="C4147" t="str">
            <v>SG 200 ARISTON</v>
          </cell>
          <cell r="D4147" t="str">
            <v>SG 200 ARISTON</v>
          </cell>
          <cell r="E4147" t="str">
            <v>SG 200 ARISTON</v>
          </cell>
          <cell r="F4147" t="str">
            <v>-</v>
          </cell>
          <cell r="G4147" t="str">
            <v>-</v>
          </cell>
          <cell r="H4147" t="e">
            <v>#N/A</v>
          </cell>
          <cell r="I4147">
            <v>0</v>
          </cell>
          <cell r="J4147">
            <v>0</v>
          </cell>
          <cell r="K4147">
            <v>0</v>
          </cell>
          <cell r="L4147">
            <v>0</v>
          </cell>
          <cell r="M4147" t="e">
            <v>#N/A</v>
          </cell>
          <cell r="N4147">
            <v>0</v>
          </cell>
          <cell r="O4147">
            <v>0</v>
          </cell>
        </row>
        <row r="4148">
          <cell r="B4148" t="str">
            <v>800201</v>
          </cell>
          <cell r="C4148" t="str">
            <v>СОЛНЕЧНЫЙ КОЛЛЕ</v>
          </cell>
          <cell r="D4148" t="str">
            <v>СОЛНЕЧНЫЙ КОЛЛЕ</v>
          </cell>
          <cell r="E4148" t="str">
            <v>TOP0solar manifold</v>
          </cell>
          <cell r="F4148">
            <v>119.03407791666667</v>
          </cell>
          <cell r="G4148">
            <v>204.06</v>
          </cell>
          <cell r="H4148">
            <v>162.31919715909092</v>
          </cell>
          <cell r="I4148">
            <v>168.04811000000001</v>
          </cell>
          <cell r="J4148">
            <v>168.04810999999998</v>
          </cell>
          <cell r="K4148">
            <v>14284.08935</v>
          </cell>
          <cell r="L4148">
            <v>14284.2</v>
          </cell>
          <cell r="M4148">
            <v>14284.08935</v>
          </cell>
          <cell r="N4148">
            <v>0</v>
          </cell>
          <cell r="O4148">
            <v>0</v>
          </cell>
        </row>
        <row r="4149">
          <cell r="B4149" t="str">
            <v>800210</v>
          </cell>
          <cell r="C4149" t="str">
            <v>ZESTAW PRZYŁACZY DLA 1 KOLEKTORA</v>
          </cell>
          <cell r="D4149" t="str">
            <v>KIT RACCORDI IDRAULICI 1 COLL. CIRC. FOR</v>
          </cell>
          <cell r="E4149" t="str">
            <v>KIT RACCORDI IDRAULICI 1 COLL. CIRC. FOR</v>
          </cell>
          <cell r="F4149">
            <v>16.945833333333333</v>
          </cell>
          <cell r="G4149">
            <v>29.05</v>
          </cell>
          <cell r="H4149">
            <v>23.107954545454547</v>
          </cell>
          <cell r="I4149">
            <v>23.923529411764704</v>
          </cell>
          <cell r="J4149">
            <v>0</v>
          </cell>
          <cell r="K4149">
            <v>2033.5</v>
          </cell>
          <cell r="L4149">
            <v>2033.5</v>
          </cell>
          <cell r="M4149">
            <v>2033.5</v>
          </cell>
          <cell r="N4149">
            <v>0</v>
          </cell>
          <cell r="O4149">
            <v>0</v>
          </cell>
        </row>
        <row r="4150">
          <cell r="B4150" t="str">
            <v>800211</v>
          </cell>
          <cell r="C4150" t="str">
            <v>Присоединительный комплект и прочие гидр</v>
          </cell>
          <cell r="D4150" t="str">
            <v xml:space="preserve">Присоединительный комплект и прочие гидр </v>
          </cell>
          <cell r="E4150" t="str">
            <v>KIT RACCORDI IDR PER COLLETT. AGGIUNTIVO</v>
          </cell>
          <cell r="F4150">
            <v>3.4937499999999999</v>
          </cell>
          <cell r="G4150">
            <v>5.99</v>
          </cell>
          <cell r="H4150">
            <v>4.7642045454545459</v>
          </cell>
          <cell r="I4150">
            <v>4.9323529411764708</v>
          </cell>
          <cell r="J4150">
            <v>5.59</v>
          </cell>
          <cell r="K4150">
            <v>419.25</v>
          </cell>
          <cell r="L4150">
            <v>419.3</v>
          </cell>
          <cell r="M4150">
            <v>419.25</v>
          </cell>
          <cell r="N4150">
            <v>0</v>
          </cell>
          <cell r="O4150">
            <v>0</v>
          </cell>
        </row>
        <row r="4151">
          <cell r="B4151" t="str">
            <v>3732162</v>
          </cell>
          <cell r="C4151" t="str">
            <v>TAUCHHUELSE Z.KABELFUEHLER R1/2Z</v>
          </cell>
          <cell r="D4151" t="str">
            <v>IMMERSION SLEEVE TO CABLE SENSOR R1/2IN</v>
          </cell>
          <cell r="E4151" t="str">
            <v>IMMERSION SLEEVE TO CABLE SENSOR R1/2IN</v>
          </cell>
          <cell r="F4151" t="str">
            <v>-</v>
          </cell>
          <cell r="G4151" t="str">
            <v>-</v>
          </cell>
          <cell r="H4151" t="e">
            <v>#N/A</v>
          </cell>
          <cell r="I4151">
            <v>0</v>
          </cell>
          <cell r="J4151">
            <v>0</v>
          </cell>
          <cell r="K4151">
            <v>0</v>
          </cell>
          <cell r="L4151">
            <v>0</v>
          </cell>
          <cell r="M4151" t="e">
            <v>#N/A</v>
          </cell>
          <cell r="N4151">
            <v>0</v>
          </cell>
          <cell r="O4151">
            <v>0</v>
          </cell>
        </row>
        <row r="4152">
          <cell r="B4152" t="str">
            <v>800220</v>
          </cell>
          <cell r="C4152" t="str">
            <v>Рама для наземного монтажа для систем с</v>
          </cell>
          <cell r="D4152" t="str">
            <v xml:space="preserve">Рама для наземного монтажа для систем с </v>
          </cell>
          <cell r="E4152" t="str">
            <v>Ground Fixing Frame01 Panel</v>
          </cell>
          <cell r="F4152">
            <v>19.777916666666666</v>
          </cell>
          <cell r="G4152">
            <v>33.909999999999997</v>
          </cell>
          <cell r="H4152">
            <v>26.969886363636363</v>
          </cell>
          <cell r="I4152">
            <v>27.921764705882353</v>
          </cell>
          <cell r="J4152">
            <v>33.905000000000001</v>
          </cell>
          <cell r="K4152">
            <v>2373.35</v>
          </cell>
          <cell r="L4152">
            <v>2373.6999999999998</v>
          </cell>
          <cell r="M4152">
            <v>2373.35</v>
          </cell>
          <cell r="N4152">
            <v>0</v>
          </cell>
          <cell r="O4152">
            <v>0</v>
          </cell>
        </row>
        <row r="4153">
          <cell r="B4153" t="str">
            <v>800221</v>
          </cell>
          <cell r="C4153" t="str">
            <v>Рама для наземного монтажа систем, состо</v>
          </cell>
          <cell r="D4153" t="str">
            <v>TELAIO A TERRA 150-1 CIRC NAT</v>
          </cell>
          <cell r="E4153" t="str">
            <v>TELAIO A TERRA 150-1 CIRC NAT</v>
          </cell>
          <cell r="F4153">
            <v>47.295416666666668</v>
          </cell>
          <cell r="G4153">
            <v>81.08</v>
          </cell>
          <cell r="H4153">
            <v>64.493749999999991</v>
          </cell>
          <cell r="I4153">
            <v>66.77</v>
          </cell>
          <cell r="J4153">
            <v>66.77</v>
          </cell>
          <cell r="K4153">
            <v>5675.45</v>
          </cell>
          <cell r="L4153">
            <v>5675.5999999999995</v>
          </cell>
          <cell r="M4153">
            <v>5675.45</v>
          </cell>
          <cell r="N4153">
            <v>0</v>
          </cell>
          <cell r="O4153">
            <v>0</v>
          </cell>
        </row>
        <row r="4154">
          <cell r="B4154" t="str">
            <v>800223</v>
          </cell>
          <cell r="C4154" t="str">
            <v>Соединительный комплект для рам для назе</v>
          </cell>
          <cell r="D4154" t="str">
            <v xml:space="preserve">Соединительный комплект для рам для назе </v>
          </cell>
          <cell r="E4154" t="str">
            <v>Ground Frame0Fitting Connections</v>
          </cell>
          <cell r="F4154">
            <v>2.1875</v>
          </cell>
          <cell r="G4154">
            <v>3.75</v>
          </cell>
          <cell r="H4154">
            <v>2.9829545454545454</v>
          </cell>
          <cell r="I4154">
            <v>3.0882352941176472</v>
          </cell>
          <cell r="J4154">
            <v>3.75</v>
          </cell>
          <cell r="K4154">
            <v>262.5</v>
          </cell>
          <cell r="L4154">
            <v>262.5</v>
          </cell>
          <cell r="M4154">
            <v>262.5</v>
          </cell>
          <cell r="N4154">
            <v>0</v>
          </cell>
          <cell r="O4154">
            <v>0</v>
          </cell>
        </row>
        <row r="4155">
          <cell r="B4155" t="str">
            <v>800226</v>
          </cell>
          <cell r="C4155" t="str">
            <v>Рама для крышного монтажа систем, состоя</v>
          </cell>
          <cell r="D4155" t="str">
            <v xml:space="preserve">Рама для крышного монтажа систем, состоя </v>
          </cell>
          <cell r="E4155" t="str">
            <v>TELAIO A TETTO 150-1 CIRC NAT</v>
          </cell>
          <cell r="F4155">
            <v>27.860974166666665</v>
          </cell>
          <cell r="G4155">
            <v>47.76</v>
          </cell>
          <cell r="H4155">
            <v>37.992237499999995</v>
          </cell>
          <cell r="I4155">
            <v>39.33314</v>
          </cell>
          <cell r="J4155">
            <v>47.761669999999995</v>
          </cell>
          <cell r="K4155">
            <v>3343.3168999999998</v>
          </cell>
          <cell r="L4155">
            <v>3343.2</v>
          </cell>
          <cell r="M4155">
            <v>3343.3168999999998</v>
          </cell>
          <cell r="N4155">
            <v>0</v>
          </cell>
          <cell r="O4155">
            <v>0</v>
          </cell>
        </row>
        <row r="4156">
          <cell r="B4156" t="str">
            <v>800231</v>
          </cell>
          <cell r="C4156" t="str">
            <v>Рама для крышного монтажа для систем с п</v>
          </cell>
          <cell r="D4156" t="str">
            <v xml:space="preserve">Рама для крышного монтажа для систем с п </v>
          </cell>
          <cell r="E4156" t="str">
            <v>TELAIO A TETTO 3 PANNELLI CIRC FORZ</v>
          </cell>
          <cell r="F4156">
            <v>17.345071333333333</v>
          </cell>
          <cell r="G4156">
            <v>29.73</v>
          </cell>
          <cell r="H4156">
            <v>23.652369999999998</v>
          </cell>
          <cell r="I4156">
            <v>24.487159529411763</v>
          </cell>
          <cell r="J4156">
            <v>47.304739999999995</v>
          </cell>
          <cell r="K4156">
            <v>2081.4085599999999</v>
          </cell>
          <cell r="L4156">
            <v>2081.1</v>
          </cell>
          <cell r="M4156">
            <v>2081.4085599999999</v>
          </cell>
          <cell r="N4156">
            <v>0</v>
          </cell>
          <cell r="O4156">
            <v>0</v>
          </cell>
        </row>
        <row r="4157">
          <cell r="B4157" t="str">
            <v>3905043</v>
          </cell>
          <cell r="C4157" t="str">
            <v>Соединительный кабель для подключения 2-</v>
          </cell>
          <cell r="D4157" t="str">
            <v>BUS CABLE BOILER-2-BOILER</v>
          </cell>
          <cell r="E4157" t="str">
            <v>BUS CABLE BOILER-2-BOILER</v>
          </cell>
          <cell r="F4157">
            <v>7.27</v>
          </cell>
          <cell r="G4157">
            <v>7.27</v>
          </cell>
          <cell r="H4157">
            <v>7.27</v>
          </cell>
          <cell r="I4157">
            <v>7.04</v>
          </cell>
          <cell r="J4157">
            <v>4.09</v>
          </cell>
          <cell r="K4157">
            <v>872.4</v>
          </cell>
          <cell r="L4157">
            <v>508.9</v>
          </cell>
          <cell r="M4157">
            <v>639.76</v>
          </cell>
          <cell r="N4157">
            <v>0</v>
          </cell>
          <cell r="O4157">
            <v>0</v>
          </cell>
        </row>
        <row r="4158">
          <cell r="B4158" t="str">
            <v>800235</v>
          </cell>
          <cell r="C4158" t="str">
            <v>Ручной насос для заправки антифриза</v>
          </cell>
          <cell r="D4158" t="str">
            <v>Ручной насос для заправки антифриза</v>
          </cell>
          <cell r="E4158" t="str">
            <v>Solar manual pump</v>
          </cell>
          <cell r="F4158">
            <v>35.711440000000003</v>
          </cell>
          <cell r="G4158">
            <v>35.71</v>
          </cell>
          <cell r="H4158">
            <v>35.711440000000003</v>
          </cell>
          <cell r="I4158">
            <v>35.711440000000003</v>
          </cell>
          <cell r="J4158">
            <v>35.711440000000003</v>
          </cell>
          <cell r="K4158">
            <v>4285.3728000000001</v>
          </cell>
          <cell r="L4158">
            <v>2499.7000000000003</v>
          </cell>
          <cell r="M4158">
            <v>3142.6067200000002</v>
          </cell>
          <cell r="N4158">
            <v>0</v>
          </cell>
          <cell r="O4158">
            <v>0</v>
          </cell>
        </row>
        <row r="4159">
          <cell r="B4159" t="str">
            <v>3905044</v>
          </cell>
          <cell r="C4159" t="str">
            <v>Удлинительный кабеля шины</v>
          </cell>
          <cell r="D4159" t="str">
            <v>EXTENSION CABLE BUS</v>
          </cell>
          <cell r="E4159" t="str">
            <v>EXTENSION CABLE BUS</v>
          </cell>
          <cell r="F4159">
            <v>76.089999999999989</v>
          </cell>
          <cell r="G4159">
            <v>76.09</v>
          </cell>
          <cell r="H4159">
            <v>76.09</v>
          </cell>
          <cell r="I4159">
            <v>75.539999999999992</v>
          </cell>
          <cell r="J4159">
            <v>3.9699999999999998</v>
          </cell>
          <cell r="K4159">
            <v>9130.7999999999993</v>
          </cell>
          <cell r="L4159">
            <v>5326.3</v>
          </cell>
          <cell r="M4159">
            <v>6695.92</v>
          </cell>
          <cell r="N4159">
            <v>0</v>
          </cell>
          <cell r="O4159">
            <v>0</v>
          </cell>
        </row>
        <row r="4160">
          <cell r="B4160" t="str">
            <v>828016</v>
          </cell>
          <cell r="C4160" t="str">
            <v>TI 500 STI</v>
          </cell>
          <cell r="D4160" t="str">
            <v>TI 500 STI</v>
          </cell>
          <cell r="E4160" t="str">
            <v>TI 500 STI</v>
          </cell>
          <cell r="F4160">
            <v>212.14771083333335</v>
          </cell>
          <cell r="G4160">
            <v>363.68</v>
          </cell>
          <cell r="H4160">
            <v>363.68179000000003</v>
          </cell>
          <cell r="I4160">
            <v>363.68178999999998</v>
          </cell>
          <cell r="J4160">
            <v>0</v>
          </cell>
          <cell r="K4160">
            <v>25457.725300000002</v>
          </cell>
          <cell r="L4160">
            <v>25457.600000000002</v>
          </cell>
          <cell r="M4160">
            <v>32003.997520000001</v>
          </cell>
          <cell r="N4160">
            <v>0</v>
          </cell>
          <cell r="O4160">
            <v>0</v>
          </cell>
        </row>
        <row r="4161">
          <cell r="B4161" t="str">
            <v>83V3626114-R</v>
          </cell>
          <cell r="C4161" t="str">
            <v>ABS VLS EVO INOX PW 30</v>
          </cell>
          <cell r="D4161" t="str">
            <v>ABS VLS EVO INOX PW 30</v>
          </cell>
          <cell r="E4161" t="str">
            <v>ABS VLS EVO INOX PW 30</v>
          </cell>
          <cell r="F4161" t="str">
            <v>-</v>
          </cell>
          <cell r="G4161" t="str">
            <v>-</v>
          </cell>
          <cell r="H4161" t="e">
            <v>#N/A</v>
          </cell>
          <cell r="I4161">
            <v>0</v>
          </cell>
          <cell r="J4161">
            <v>0</v>
          </cell>
          <cell r="K4161">
            <v>0</v>
          </cell>
          <cell r="L4161">
            <v>0</v>
          </cell>
          <cell r="M4161" t="e">
            <v>#N/A</v>
          </cell>
          <cell r="N4161">
            <v>0</v>
          </cell>
          <cell r="O4161">
            <v>0</v>
          </cell>
        </row>
        <row r="4162">
          <cell r="B4162" t="str">
            <v>83V3626115-R</v>
          </cell>
          <cell r="C4162" t="str">
            <v>ABS VLS EVO INOX PW 50</v>
          </cell>
          <cell r="D4162" t="str">
            <v>ABS VLS EVO INOX PW 50</v>
          </cell>
          <cell r="E4162" t="str">
            <v>ABS VLS EVO INOX PW 50</v>
          </cell>
          <cell r="F4162" t="str">
            <v>-</v>
          </cell>
          <cell r="G4162" t="str">
            <v>-</v>
          </cell>
          <cell r="H4162" t="e">
            <v>#N/A</v>
          </cell>
          <cell r="I4162">
            <v>0</v>
          </cell>
          <cell r="J4162">
            <v>0</v>
          </cell>
          <cell r="K4162">
            <v>0</v>
          </cell>
          <cell r="L4162">
            <v>0</v>
          </cell>
          <cell r="M4162" t="e">
            <v>#N/A</v>
          </cell>
          <cell r="N4162">
            <v>0</v>
          </cell>
          <cell r="O4162">
            <v>0</v>
          </cell>
        </row>
        <row r="4163">
          <cell r="B4163" t="str">
            <v>83V3626116-R</v>
          </cell>
          <cell r="C4163" t="str">
            <v>ABS VLS EVO INOX PW 80</v>
          </cell>
          <cell r="D4163" t="str">
            <v>ABS VLS EVO INOX PW 80</v>
          </cell>
          <cell r="E4163" t="str">
            <v>ABS VLS EVO INOX PW 80</v>
          </cell>
          <cell r="F4163" t="str">
            <v>-</v>
          </cell>
          <cell r="G4163" t="str">
            <v>-</v>
          </cell>
          <cell r="H4163" t="e">
            <v>#N/A</v>
          </cell>
          <cell r="I4163">
            <v>0</v>
          </cell>
          <cell r="J4163">
            <v>0</v>
          </cell>
          <cell r="K4163">
            <v>0</v>
          </cell>
          <cell r="L4163">
            <v>0</v>
          </cell>
          <cell r="M4163" t="e">
            <v>#N/A</v>
          </cell>
          <cell r="N4163">
            <v>0</v>
          </cell>
          <cell r="O4163">
            <v>0</v>
          </cell>
        </row>
        <row r="4164">
          <cell r="B4164" t="str">
            <v>83V3626117-R</v>
          </cell>
          <cell r="C4164" t="str">
            <v>ABS VLS EVO INOX PW 100</v>
          </cell>
          <cell r="D4164" t="str">
            <v>ABS VLS EVO INOX PW 100</v>
          </cell>
          <cell r="E4164" t="str">
            <v>ABS VLS EVO INOX PW 100</v>
          </cell>
          <cell r="F4164" t="str">
            <v>-</v>
          </cell>
          <cell r="G4164" t="str">
            <v>-</v>
          </cell>
          <cell r="H4164" t="e">
            <v>#N/A</v>
          </cell>
          <cell r="I4164">
            <v>0</v>
          </cell>
          <cell r="J4164">
            <v>0</v>
          </cell>
          <cell r="K4164">
            <v>0</v>
          </cell>
          <cell r="L4164">
            <v>0</v>
          </cell>
          <cell r="M4164" t="e">
            <v>#N/A</v>
          </cell>
          <cell r="N4164">
            <v>0</v>
          </cell>
          <cell r="O4164">
            <v>0</v>
          </cell>
        </row>
        <row r="4165">
          <cell r="B4165" t="str">
            <v>83V3626118-R</v>
          </cell>
          <cell r="C4165" t="str">
            <v>ABS VLS EVO INOX QH 30</v>
          </cell>
          <cell r="D4165" t="str">
            <v>ABS VLS EVO INOX QH 30</v>
          </cell>
          <cell r="E4165" t="str">
            <v>ABS VLS EVO INOX QH 30</v>
          </cell>
          <cell r="F4165" t="str">
            <v>-</v>
          </cell>
          <cell r="G4165" t="str">
            <v>-</v>
          </cell>
          <cell r="H4165" t="e">
            <v>#N/A</v>
          </cell>
          <cell r="I4165">
            <v>0</v>
          </cell>
          <cell r="J4165">
            <v>0</v>
          </cell>
          <cell r="K4165">
            <v>0</v>
          </cell>
          <cell r="L4165">
            <v>0</v>
          </cell>
          <cell r="M4165" t="e">
            <v>#N/A</v>
          </cell>
          <cell r="N4165">
            <v>0</v>
          </cell>
          <cell r="O4165">
            <v>0</v>
          </cell>
        </row>
        <row r="4166">
          <cell r="B4166" t="str">
            <v>83V3626119-R</v>
          </cell>
          <cell r="C4166" t="str">
            <v>ABS VLS EVO INOX QH 50</v>
          </cell>
          <cell r="D4166" t="str">
            <v>ABS VLS EVO INOX QH 50</v>
          </cell>
          <cell r="E4166" t="str">
            <v>ABS VLS EVO INOX QH 50</v>
          </cell>
          <cell r="F4166" t="str">
            <v>-</v>
          </cell>
          <cell r="G4166" t="str">
            <v>-</v>
          </cell>
          <cell r="H4166" t="e">
            <v>#N/A</v>
          </cell>
          <cell r="I4166">
            <v>0</v>
          </cell>
          <cell r="J4166">
            <v>0</v>
          </cell>
          <cell r="K4166">
            <v>0</v>
          </cell>
          <cell r="L4166">
            <v>0</v>
          </cell>
          <cell r="M4166" t="e">
            <v>#N/A</v>
          </cell>
          <cell r="N4166">
            <v>0</v>
          </cell>
          <cell r="O4166">
            <v>0</v>
          </cell>
        </row>
        <row r="4167">
          <cell r="B4167" t="str">
            <v>83V3626120-R</v>
          </cell>
          <cell r="C4167" t="str">
            <v>ABS VLS EVO INOX QH 80</v>
          </cell>
          <cell r="D4167" t="str">
            <v>ABS VLS EVO INOX QH 80</v>
          </cell>
          <cell r="E4167" t="str">
            <v>ABS VLS EVO INOX QH 80</v>
          </cell>
          <cell r="F4167" t="str">
            <v>-</v>
          </cell>
          <cell r="G4167" t="str">
            <v>-</v>
          </cell>
          <cell r="H4167" t="e">
            <v>#N/A</v>
          </cell>
          <cell r="I4167">
            <v>0</v>
          </cell>
          <cell r="J4167">
            <v>0</v>
          </cell>
          <cell r="K4167">
            <v>0</v>
          </cell>
          <cell r="L4167">
            <v>0</v>
          </cell>
          <cell r="M4167" t="e">
            <v>#N/A</v>
          </cell>
          <cell r="N4167">
            <v>0</v>
          </cell>
          <cell r="O4167">
            <v>0</v>
          </cell>
        </row>
        <row r="4168">
          <cell r="B4168" t="str">
            <v>83V3626121-R</v>
          </cell>
          <cell r="C4168" t="str">
            <v>ABS VLS EVO INOX QH 100</v>
          </cell>
          <cell r="D4168" t="str">
            <v>ABS VLS EVO INOX QH 100</v>
          </cell>
          <cell r="E4168" t="str">
            <v>ABS VLS EVO INOX QH 100</v>
          </cell>
          <cell r="F4168" t="str">
            <v>-</v>
          </cell>
          <cell r="G4168" t="str">
            <v>-</v>
          </cell>
          <cell r="H4168" t="e">
            <v>#N/A</v>
          </cell>
          <cell r="I4168">
            <v>0</v>
          </cell>
          <cell r="J4168">
            <v>0</v>
          </cell>
          <cell r="K4168">
            <v>0</v>
          </cell>
          <cell r="L4168">
            <v>0</v>
          </cell>
          <cell r="M4168" t="e">
            <v>#N/A</v>
          </cell>
          <cell r="N4168">
            <v>0</v>
          </cell>
          <cell r="O4168">
            <v>0</v>
          </cell>
        </row>
        <row r="4169">
          <cell r="B4169" t="str">
            <v>83V3700455</v>
          </cell>
          <cell r="C4169" t="str">
            <v>ABS VLS EVO WIFI 50</v>
          </cell>
          <cell r="D4169" t="str">
            <v>ABS VLS EVO WIFI 50</v>
          </cell>
          <cell r="E4169" t="str">
            <v>ABS VLS EVO WIFI 50</v>
          </cell>
          <cell r="F4169" t="str">
            <v>-</v>
          </cell>
          <cell r="G4169" t="str">
            <v>-</v>
          </cell>
          <cell r="H4169" t="e">
            <v>#N/A</v>
          </cell>
          <cell r="I4169">
            <v>0</v>
          </cell>
          <cell r="J4169">
            <v>0</v>
          </cell>
          <cell r="K4169">
            <v>0</v>
          </cell>
          <cell r="L4169">
            <v>0</v>
          </cell>
          <cell r="M4169" t="e">
            <v>#N/A</v>
          </cell>
          <cell r="N4169">
            <v>0</v>
          </cell>
          <cell r="O4169">
            <v>0</v>
          </cell>
        </row>
        <row r="4170">
          <cell r="B4170" t="str">
            <v>83V3700456</v>
          </cell>
          <cell r="C4170" t="str">
            <v>ABS VLS EVO WIFI 80</v>
          </cell>
          <cell r="D4170" t="str">
            <v>ABS VLS EVO WIFI 80</v>
          </cell>
          <cell r="E4170" t="str">
            <v>ABS VLS EVO WIFI 80</v>
          </cell>
          <cell r="F4170" t="str">
            <v>-</v>
          </cell>
          <cell r="G4170" t="str">
            <v>-</v>
          </cell>
          <cell r="H4170" t="e">
            <v>#N/A</v>
          </cell>
          <cell r="I4170">
            <v>0</v>
          </cell>
          <cell r="J4170">
            <v>0</v>
          </cell>
          <cell r="K4170">
            <v>0</v>
          </cell>
          <cell r="L4170">
            <v>0</v>
          </cell>
          <cell r="M4170" t="e">
            <v>#N/A</v>
          </cell>
          <cell r="N4170">
            <v>0</v>
          </cell>
          <cell r="O4170">
            <v>0</v>
          </cell>
        </row>
        <row r="4171">
          <cell r="B4171" t="str">
            <v>83V3700457</v>
          </cell>
          <cell r="C4171" t="str">
            <v>ABS VLS EVO WIFI 100</v>
          </cell>
          <cell r="D4171" t="str">
            <v>ABS VLS EVO WIFI 100</v>
          </cell>
          <cell r="E4171" t="str">
            <v>ABS VLS EVO WIFI 100</v>
          </cell>
          <cell r="F4171" t="str">
            <v>-</v>
          </cell>
          <cell r="G4171" t="str">
            <v>-</v>
          </cell>
          <cell r="H4171" t="e">
            <v>#N/A</v>
          </cell>
          <cell r="I4171">
            <v>0</v>
          </cell>
          <cell r="J4171">
            <v>0</v>
          </cell>
          <cell r="K4171">
            <v>0</v>
          </cell>
          <cell r="L4171">
            <v>0</v>
          </cell>
          <cell r="M4171" t="e">
            <v>#N/A</v>
          </cell>
          <cell r="N4171">
            <v>0</v>
          </cell>
          <cell r="O4171">
            <v>0</v>
          </cell>
        </row>
        <row r="4172">
          <cell r="B4172" t="str">
            <v>83V3700470</v>
          </cell>
          <cell r="C4172" t="str">
            <v>REG FLAT PW 30 V</v>
          </cell>
          <cell r="D4172" t="str">
            <v>REG FLAT PW 30 V</v>
          </cell>
          <cell r="E4172" t="str">
            <v>REG FLAT PW 30 V</v>
          </cell>
          <cell r="F4172" t="str">
            <v>-</v>
          </cell>
          <cell r="G4172" t="str">
            <v>-</v>
          </cell>
          <cell r="H4172" t="e">
            <v>#N/A</v>
          </cell>
          <cell r="I4172">
            <v>0</v>
          </cell>
          <cell r="J4172">
            <v>0</v>
          </cell>
          <cell r="K4172">
            <v>0</v>
          </cell>
          <cell r="L4172">
            <v>0</v>
          </cell>
          <cell r="M4172" t="e">
            <v>#N/A</v>
          </cell>
          <cell r="N4172">
            <v>0</v>
          </cell>
          <cell r="O4172">
            <v>0</v>
          </cell>
        </row>
        <row r="4173">
          <cell r="B4173" t="str">
            <v>83V3700471</v>
          </cell>
          <cell r="C4173" t="str">
            <v>REG FLAT PW 50 V</v>
          </cell>
          <cell r="D4173" t="str">
            <v>REG FLAT PW 50 V</v>
          </cell>
          <cell r="E4173" t="str">
            <v>REG FLAT PW 50 V</v>
          </cell>
          <cell r="F4173" t="str">
            <v>-</v>
          </cell>
          <cell r="G4173" t="str">
            <v>-</v>
          </cell>
          <cell r="H4173" t="e">
            <v>#N/A</v>
          </cell>
          <cell r="I4173">
            <v>0</v>
          </cell>
          <cell r="J4173">
            <v>0</v>
          </cell>
          <cell r="K4173">
            <v>0</v>
          </cell>
          <cell r="L4173">
            <v>0</v>
          </cell>
          <cell r="M4173" t="e">
            <v>#N/A</v>
          </cell>
          <cell r="N4173">
            <v>0</v>
          </cell>
          <cell r="O4173">
            <v>0</v>
          </cell>
        </row>
        <row r="4174">
          <cell r="B4174" t="str">
            <v>83V3700472</v>
          </cell>
          <cell r="C4174" t="str">
            <v>REG FLAT PW 80 V</v>
          </cell>
          <cell r="D4174" t="str">
            <v>REG FLAT PW 80 V</v>
          </cell>
          <cell r="E4174" t="str">
            <v>REG FLAT PW 80 V</v>
          </cell>
          <cell r="F4174" t="str">
            <v>-</v>
          </cell>
          <cell r="G4174" t="str">
            <v>-</v>
          </cell>
          <cell r="H4174" t="e">
            <v>#N/A</v>
          </cell>
          <cell r="I4174">
            <v>0</v>
          </cell>
          <cell r="J4174">
            <v>0</v>
          </cell>
          <cell r="K4174">
            <v>0</v>
          </cell>
          <cell r="L4174">
            <v>0</v>
          </cell>
          <cell r="M4174" t="e">
            <v>#N/A</v>
          </cell>
          <cell r="N4174">
            <v>0</v>
          </cell>
          <cell r="O4174">
            <v>0</v>
          </cell>
        </row>
        <row r="4175">
          <cell r="B4175" t="str">
            <v>83V3700473</v>
          </cell>
          <cell r="C4175" t="str">
            <v>REG FLAT PW 100 V</v>
          </cell>
          <cell r="D4175" t="str">
            <v>REG FLAT PW 100 V</v>
          </cell>
          <cell r="E4175" t="str">
            <v>REG FLAT PW 100 V</v>
          </cell>
          <cell r="F4175" t="str">
            <v>-</v>
          </cell>
          <cell r="G4175" t="str">
            <v>-</v>
          </cell>
          <cell r="H4175" t="e">
            <v>#N/A</v>
          </cell>
          <cell r="I4175">
            <v>0</v>
          </cell>
          <cell r="J4175">
            <v>0</v>
          </cell>
          <cell r="K4175">
            <v>0</v>
          </cell>
          <cell r="L4175">
            <v>0</v>
          </cell>
          <cell r="M4175" t="e">
            <v>#N/A</v>
          </cell>
          <cell r="N4175">
            <v>0</v>
          </cell>
          <cell r="O4175">
            <v>0</v>
          </cell>
        </row>
        <row r="4176">
          <cell r="B4176" t="str">
            <v>868353</v>
          </cell>
          <cell r="C4176" t="str">
            <v>SG 10 OR</v>
          </cell>
          <cell r="D4176" t="str">
            <v>SG 10 OR</v>
          </cell>
          <cell r="E4176" t="str">
            <v>SG 10 OR</v>
          </cell>
          <cell r="F4176">
            <v>13.4686825</v>
          </cell>
          <cell r="G4176">
            <v>23.09</v>
          </cell>
          <cell r="H4176">
            <v>18.366385227272726</v>
          </cell>
          <cell r="I4176">
            <v>19.014610588235293</v>
          </cell>
          <cell r="J4176">
            <v>0</v>
          </cell>
          <cell r="K4176">
            <v>1616.2419</v>
          </cell>
          <cell r="L4176">
            <v>1616.3</v>
          </cell>
          <cell r="M4176">
            <v>1616.2419</v>
          </cell>
          <cell r="N4176">
            <v>0</v>
          </cell>
          <cell r="O4176">
            <v>0</v>
          </cell>
        </row>
        <row r="4177">
          <cell r="B4177" t="str">
            <v>868354</v>
          </cell>
          <cell r="C4177" t="str">
            <v>SG 10 UR</v>
          </cell>
          <cell r="D4177" t="str">
            <v>SG 10 UR</v>
          </cell>
          <cell r="E4177" t="str">
            <v>SG 10 UR</v>
          </cell>
          <cell r="F4177">
            <v>13.507794999999998</v>
          </cell>
          <cell r="G4177">
            <v>23.16</v>
          </cell>
          <cell r="H4177">
            <v>18.419720454545452</v>
          </cell>
          <cell r="I4177">
            <v>19.069828235294114</v>
          </cell>
          <cell r="J4177">
            <v>0</v>
          </cell>
          <cell r="K4177">
            <v>1620.9353999999998</v>
          </cell>
          <cell r="L4177">
            <v>1621.2</v>
          </cell>
          <cell r="M4177">
            <v>1620.9353999999998</v>
          </cell>
          <cell r="N4177">
            <v>0</v>
          </cell>
          <cell r="O4177">
            <v>0</v>
          </cell>
        </row>
        <row r="4178">
          <cell r="B4178" t="str">
            <v>868355</v>
          </cell>
          <cell r="C4178" t="str">
            <v>SG 15 OR</v>
          </cell>
          <cell r="D4178" t="str">
            <v>SG 15 OR</v>
          </cell>
          <cell r="E4178" t="str">
            <v>SG 15 OR</v>
          </cell>
          <cell r="F4178">
            <v>14.008855000000002</v>
          </cell>
          <cell r="G4178">
            <v>24.02</v>
          </cell>
          <cell r="H4178">
            <v>19.102984090909093</v>
          </cell>
          <cell r="I4178">
            <v>19.777207058823532</v>
          </cell>
          <cell r="J4178">
            <v>0</v>
          </cell>
          <cell r="K4178">
            <v>1681.0626000000002</v>
          </cell>
          <cell r="L4178">
            <v>1681.3999999999999</v>
          </cell>
          <cell r="M4178">
            <v>1681.0626000000002</v>
          </cell>
          <cell r="N4178">
            <v>0</v>
          </cell>
          <cell r="O4178">
            <v>0</v>
          </cell>
        </row>
        <row r="4179">
          <cell r="B4179" t="str">
            <v>868356</v>
          </cell>
          <cell r="C4179" t="str">
            <v>SG 15 UR</v>
          </cell>
          <cell r="D4179" t="str">
            <v>SG 15 UR</v>
          </cell>
          <cell r="E4179" t="str">
            <v>SG 15 UR</v>
          </cell>
          <cell r="F4179">
            <v>8.8287320000000005</v>
          </cell>
          <cell r="G4179">
            <v>15.13</v>
          </cell>
          <cell r="H4179">
            <v>12.03918</v>
          </cell>
          <cell r="I4179">
            <v>12.464092235294117</v>
          </cell>
          <cell r="J4179">
            <v>0</v>
          </cell>
          <cell r="K4179">
            <v>1059.44784</v>
          </cell>
          <cell r="L4179">
            <v>1059.1000000000001</v>
          </cell>
          <cell r="M4179">
            <v>1059.44784</v>
          </cell>
          <cell r="N4179">
            <v>0</v>
          </cell>
          <cell r="O4179">
            <v>0</v>
          </cell>
        </row>
        <row r="4180">
          <cell r="B4180" t="str">
            <v>868357</v>
          </cell>
          <cell r="C4180" t="str">
            <v>SG 30 OR</v>
          </cell>
          <cell r="D4180" t="str">
            <v>SG 30 OR</v>
          </cell>
          <cell r="E4180" t="str">
            <v>SG 30 OR</v>
          </cell>
          <cell r="F4180">
            <v>10.749610666666666</v>
          </cell>
          <cell r="G4180">
            <v>18.43</v>
          </cell>
          <cell r="H4180">
            <v>14.65856</v>
          </cell>
          <cell r="I4180">
            <v>15.17592094117647</v>
          </cell>
          <cell r="J4180">
            <v>0</v>
          </cell>
          <cell r="K4180">
            <v>1289.9532799999999</v>
          </cell>
          <cell r="L4180">
            <v>1290.0999999999999</v>
          </cell>
          <cell r="M4180">
            <v>1289.9532799999999</v>
          </cell>
          <cell r="N4180">
            <v>0</v>
          </cell>
          <cell r="O4180">
            <v>0</v>
          </cell>
        </row>
        <row r="4181">
          <cell r="B4181" t="str">
            <v>868907</v>
          </cell>
          <cell r="C4181" t="str">
            <v>NTS 10 R PL (RE)</v>
          </cell>
          <cell r="D4181" t="str">
            <v>NTS 10 R PL (RE)</v>
          </cell>
          <cell r="E4181" t="str">
            <v>NTS 10 R PL (RE)</v>
          </cell>
          <cell r="F4181">
            <v>17.465905916666667</v>
          </cell>
          <cell r="G4181">
            <v>29.94</v>
          </cell>
          <cell r="H4181">
            <v>23.817144431818182</v>
          </cell>
          <cell r="I4181">
            <v>24.657749529411767</v>
          </cell>
          <cell r="J4181">
            <v>0</v>
          </cell>
          <cell r="K4181">
            <v>2095.9087100000002</v>
          </cell>
          <cell r="L4181">
            <v>2095.8000000000002</v>
          </cell>
          <cell r="M4181">
            <v>2095.9087100000002</v>
          </cell>
          <cell r="N4181">
            <v>0</v>
          </cell>
          <cell r="O4181">
            <v>0</v>
          </cell>
        </row>
        <row r="4182">
          <cell r="B4182" t="str">
            <v>868908</v>
          </cell>
          <cell r="C4182" t="str">
            <v>NTS 10 S R PL (RE) Водонагреватель</v>
          </cell>
          <cell r="D4182" t="str">
            <v>NTS 10S R PL (RE) водонагреватель</v>
          </cell>
          <cell r="E4182" t="str">
            <v>NTS 10S R PL (RE)</v>
          </cell>
          <cell r="F4182">
            <v>17.378637250000001</v>
          </cell>
          <cell r="G4182">
            <v>29.79</v>
          </cell>
          <cell r="H4182">
            <v>23.698141704545456</v>
          </cell>
          <cell r="I4182">
            <v>24.534546705882356</v>
          </cell>
          <cell r="J4182">
            <v>26.397929999999999</v>
          </cell>
          <cell r="K4182">
            <v>2085.4364700000001</v>
          </cell>
          <cell r="L4182">
            <v>2085.2999999999997</v>
          </cell>
          <cell r="M4182">
            <v>2085.4364700000001</v>
          </cell>
          <cell r="N4182">
            <v>0</v>
          </cell>
          <cell r="O4182">
            <v>0</v>
          </cell>
        </row>
        <row r="4183">
          <cell r="B4183" t="str">
            <v>868909</v>
          </cell>
          <cell r="C4183" t="str">
            <v>NTS 15 R PL (RE)</v>
          </cell>
          <cell r="D4183" t="str">
            <v>NTS 15 R PL (RE)</v>
          </cell>
          <cell r="E4183" t="str">
            <v>NTS 15 R PL (RE)</v>
          </cell>
          <cell r="F4183">
            <v>15.966749166666666</v>
          </cell>
          <cell r="G4183">
            <v>27.37</v>
          </cell>
          <cell r="H4183">
            <v>21.772839772727274</v>
          </cell>
          <cell r="I4183">
            <v>22.541292941176472</v>
          </cell>
          <cell r="J4183">
            <v>0</v>
          </cell>
          <cell r="K4183">
            <v>1916.0099</v>
          </cell>
          <cell r="L4183">
            <v>1915.9</v>
          </cell>
          <cell r="M4183">
            <v>1916.0099</v>
          </cell>
          <cell r="N4183">
            <v>0</v>
          </cell>
          <cell r="O4183">
            <v>0</v>
          </cell>
        </row>
        <row r="4184">
          <cell r="B4184" t="str">
            <v>868910</v>
          </cell>
          <cell r="C4184" t="str">
            <v>NTS 15S R PL (RE)</v>
          </cell>
          <cell r="D4184" t="str">
            <v>NTS 15S R PL (RE)</v>
          </cell>
          <cell r="E4184" t="str">
            <v>NTS 15S R PL (RE)</v>
          </cell>
          <cell r="F4184">
            <v>19.968622666666668</v>
          </cell>
          <cell r="G4184">
            <v>34.229999999999997</v>
          </cell>
          <cell r="H4184">
            <v>27.229940000000003</v>
          </cell>
          <cell r="I4184">
            <v>27.229939999999999</v>
          </cell>
          <cell r="J4184">
            <v>0</v>
          </cell>
          <cell r="K4184">
            <v>2396.2347200000004</v>
          </cell>
          <cell r="L4184">
            <v>2396.1</v>
          </cell>
          <cell r="M4184">
            <v>2396.2347200000004</v>
          </cell>
          <cell r="N4184">
            <v>0</v>
          </cell>
          <cell r="O4184">
            <v>0</v>
          </cell>
        </row>
        <row r="4185">
          <cell r="B4185" t="str">
            <v>868911</v>
          </cell>
          <cell r="C4185" t="str">
            <v>NTS 30 R PL (RE)</v>
          </cell>
          <cell r="D4185" t="str">
            <v>NTS 30 R PL (RE)</v>
          </cell>
          <cell r="E4185" t="str">
            <v>NTS 30 R PL (RE)</v>
          </cell>
          <cell r="F4185">
            <v>18.998484166666668</v>
          </cell>
          <cell r="G4185">
            <v>32.57</v>
          </cell>
          <cell r="H4185">
            <v>25.907023863636365</v>
          </cell>
          <cell r="I4185">
            <v>26.821389411764706</v>
          </cell>
          <cell r="J4185">
            <v>0</v>
          </cell>
          <cell r="K4185">
            <v>2279.8181</v>
          </cell>
          <cell r="L4185">
            <v>2279.9</v>
          </cell>
          <cell r="M4185">
            <v>2279.8181</v>
          </cell>
          <cell r="N4185">
            <v>0</v>
          </cell>
          <cell r="O4185">
            <v>0</v>
          </cell>
        </row>
        <row r="4186">
          <cell r="B4186" t="str">
            <v>873249</v>
          </cell>
          <cell r="C4186" t="str">
            <v>Отвод коаксиал. 90° d60/100 NEXT EVO</v>
          </cell>
          <cell r="D4186" t="str">
            <v>Отвод дымохода 90° NEXT EVO и Gi7S  (Ø60/100)</v>
          </cell>
          <cell r="E4186" t="str">
            <v>FFI FLUE 90 BEND</v>
          </cell>
          <cell r="F4186">
            <v>4.0190204999999999</v>
          </cell>
          <cell r="G4186">
            <v>4.54</v>
          </cell>
          <cell r="H4186">
            <v>4.4498167045454542</v>
          </cell>
          <cell r="I4186">
            <v>3.9341412941176475</v>
          </cell>
          <cell r="J4186">
            <v>4.1329925316455691</v>
          </cell>
          <cell r="K4186">
            <v>482.28246000000001</v>
          </cell>
          <cell r="L4186">
            <v>317.8</v>
          </cell>
          <cell r="M4186">
            <v>391.58386999999999</v>
          </cell>
          <cell r="N4186">
            <v>333.73625284090906</v>
          </cell>
          <cell r="O4186">
            <v>1250</v>
          </cell>
        </row>
        <row r="4187">
          <cell r="B4187" t="str">
            <v>873485</v>
          </cell>
          <cell r="C4187" t="str">
            <v>Комплект коаксиал.d60/100 Gi7S</v>
          </cell>
          <cell r="D4187" t="str">
            <v xml:space="preserve">Комплект коаксиальный ∅60/100 для Marco Polo Gi7S (дымоход 0,5 м с оголовком и угол 90°) </v>
          </cell>
          <cell r="E4187" t="str">
            <v>FFI FLUE PIPE STD.KIT -S</v>
          </cell>
          <cell r="F4187">
            <v>6.2306763333333333</v>
          </cell>
          <cell r="G4187">
            <v>10.68</v>
          </cell>
          <cell r="H4187">
            <v>10.461519204545453</v>
          </cell>
          <cell r="I4187">
            <v>9.2491662352941173</v>
          </cell>
          <cell r="J4187">
            <v>9.7166662025316448</v>
          </cell>
          <cell r="K4187">
            <v>747.68115999999998</v>
          </cell>
          <cell r="L4187">
            <v>747.6</v>
          </cell>
          <cell r="M4187">
            <v>920.61368999999991</v>
          </cell>
          <cell r="N4187">
            <v>784.61394034090904</v>
          </cell>
          <cell r="O4187">
            <v>0</v>
          </cell>
        </row>
        <row r="4188">
          <cell r="B4188" t="str">
            <v>873486</v>
          </cell>
          <cell r="C4188" t="str">
            <v>Удлинение d60/100-0,5м NEXT EVO</v>
          </cell>
          <cell r="D4188" t="str">
            <v>Удлинение дымохода NEXT EVO и Gi7S  (Ø60/100 - 0,5 м)</v>
          </cell>
          <cell r="E4188" t="str">
            <v>0.5M FFI PLUE EXTEND PIPE</v>
          </cell>
          <cell r="F4188">
            <v>3.3844500000000002</v>
          </cell>
          <cell r="G4188">
            <v>3.83</v>
          </cell>
          <cell r="H4188">
            <v>3.7472269318181817</v>
          </cell>
          <cell r="I4188">
            <v>3.3129762352941179</v>
          </cell>
          <cell r="J4188">
            <v>3.4804299999999997</v>
          </cell>
          <cell r="K4188">
            <v>406.13400000000001</v>
          </cell>
          <cell r="L4188">
            <v>268.10000000000002</v>
          </cell>
          <cell r="M4188">
            <v>329.75596999999999</v>
          </cell>
          <cell r="N4188">
            <v>281.04201988636362</v>
          </cell>
          <cell r="O4188">
            <v>910</v>
          </cell>
        </row>
        <row r="4189">
          <cell r="B4189" t="str">
            <v>873487</v>
          </cell>
          <cell r="C4189" t="str">
            <v>Удлинение d60/100-1,0м NEXT EVO</v>
          </cell>
          <cell r="D4189" t="str">
            <v>Удлинение дымохода NEXT EVO и Gi7S  (Ø60/100 - 1,0 м)</v>
          </cell>
          <cell r="E4189" t="str">
            <v>1.0M FFI FLUE EXTEND PIPE</v>
          </cell>
          <cell r="F4189">
            <v>6.3872384999999996</v>
          </cell>
          <cell r="G4189">
            <v>7.22</v>
          </cell>
          <cell r="H4189">
            <v>7.0718820454545446</v>
          </cell>
          <cell r="I4189">
            <v>6.2523437647058824</v>
          </cell>
          <cell r="J4189">
            <v>6.5683699999999989</v>
          </cell>
          <cell r="K4189">
            <v>766.46861999999999</v>
          </cell>
          <cell r="L4189">
            <v>505.4</v>
          </cell>
          <cell r="M4189">
            <v>622.32561999999996</v>
          </cell>
          <cell r="N4189">
            <v>530.39115340909086</v>
          </cell>
          <cell r="O4189">
            <v>1650</v>
          </cell>
        </row>
        <row r="4190">
          <cell r="B4190" t="str">
            <v>873488</v>
          </cell>
          <cell r="C4190" t="str">
            <v>Удлинение d60-1,0м M2</v>
          </cell>
          <cell r="D4190" t="str">
            <v xml:space="preserve">Удлинение ∅60-1,0м M2 </v>
          </cell>
          <cell r="E4190" t="str">
            <v>D60-1.0M FF FLUE EXTEND PIPE</v>
          </cell>
          <cell r="F4190">
            <v>1.5498064166666665</v>
          </cell>
          <cell r="G4190">
            <v>1.75</v>
          </cell>
          <cell r="H4190">
            <v>1.7159281818181817</v>
          </cell>
          <cell r="I4190">
            <v>1.5170762352941176</v>
          </cell>
          <cell r="J4190">
            <v>1.5937599999999998</v>
          </cell>
          <cell r="K4190">
            <v>185.97676999999999</v>
          </cell>
          <cell r="L4190">
            <v>122.5</v>
          </cell>
          <cell r="M4190">
            <v>151.00167999999999</v>
          </cell>
          <cell r="N4190">
            <v>128.69461363636364</v>
          </cell>
          <cell r="O4190">
            <v>600</v>
          </cell>
        </row>
        <row r="4191">
          <cell r="B4191" t="str">
            <v>877084</v>
          </cell>
          <cell r="C4191" t="str">
            <v>"Группа гидравлической безопасности 1/2"</v>
          </cell>
          <cell r="D4191" t="str">
            <v>Группа гидравлической безопасности 1/2"</v>
          </cell>
          <cell r="E4191" t="str">
            <v>GRUPPO SIC. IDR. 1/2</v>
          </cell>
          <cell r="F4191">
            <v>8.0154499999999995</v>
          </cell>
          <cell r="G4191">
            <v>8.93</v>
          </cell>
          <cell r="H4191">
            <v>9.2077399999999994</v>
          </cell>
          <cell r="I4191">
            <v>8.7160700000000002</v>
          </cell>
          <cell r="J4191">
            <v>7.9079199999999998</v>
          </cell>
          <cell r="K4191">
            <v>961.85400000000004</v>
          </cell>
          <cell r="L4191">
            <v>625.1</v>
          </cell>
          <cell r="M4191">
            <v>810.28111999999999</v>
          </cell>
          <cell r="N4191">
            <v>0</v>
          </cell>
          <cell r="O4191">
            <v>0</v>
          </cell>
        </row>
        <row r="4192">
          <cell r="B4192" t="str">
            <v>877085</v>
          </cell>
          <cell r="C4192" t="str">
            <v>Группа гидравлической безопасности 3/4</v>
          </cell>
          <cell r="D4192" t="str">
            <v>Группа гидравлической безопасности 3/4"</v>
          </cell>
          <cell r="E4192" t="str">
            <v>SAFETY GROUP 3/4</v>
          </cell>
          <cell r="F4192">
            <v>6.5139499999999995</v>
          </cell>
          <cell r="G4192">
            <v>7.03</v>
          </cell>
          <cell r="H4192">
            <v>7.2798999999999987</v>
          </cell>
          <cell r="I4192">
            <v>6.2435999999999998</v>
          </cell>
          <cell r="J4192">
            <v>6.0918199999999993</v>
          </cell>
          <cell r="K4192">
            <v>781.67399999999998</v>
          </cell>
          <cell r="L4192">
            <v>492.1</v>
          </cell>
          <cell r="M4192">
            <v>640.63119999999992</v>
          </cell>
          <cell r="N4192">
            <v>0</v>
          </cell>
          <cell r="O4192">
            <v>2249.1259496160001</v>
          </cell>
        </row>
        <row r="4193">
          <cell r="B4193" t="str">
            <v>877086</v>
          </cell>
          <cell r="C4193" t="str">
            <v>Сифон 1</v>
          </cell>
          <cell r="D4193" t="str">
            <v xml:space="preserve">Сифон 1" </v>
          </cell>
          <cell r="E4193" t="str">
            <v>SIFONE 1</v>
          </cell>
          <cell r="F4193">
            <v>1.1325000000000001</v>
          </cell>
          <cell r="G4193">
            <v>1.08</v>
          </cell>
          <cell r="H4193">
            <v>1.17056</v>
          </cell>
          <cell r="I4193">
            <v>1.0033399999999999</v>
          </cell>
          <cell r="J4193">
            <v>1.1026199999999999</v>
          </cell>
          <cell r="K4193">
            <v>135.9</v>
          </cell>
          <cell r="L4193">
            <v>75.600000000000009</v>
          </cell>
          <cell r="M4193">
            <v>103.00928</v>
          </cell>
          <cell r="N4193">
            <v>0</v>
          </cell>
          <cell r="O4193">
            <v>529.20610579200013</v>
          </cell>
        </row>
        <row r="4194">
          <cell r="B4194" t="str">
            <v>877098</v>
          </cell>
          <cell r="C4194" t="str">
            <v>TI-SHAPE 10 OR EE</v>
          </cell>
          <cell r="D4194" t="str">
            <v>TI-SHAPE 10 OR EE</v>
          </cell>
          <cell r="E4194" t="str">
            <v>TI-SHAPE 10 OR EE</v>
          </cell>
          <cell r="F4194">
            <v>8.790750000000001</v>
          </cell>
          <cell r="G4194">
            <v>15.07</v>
          </cell>
          <cell r="H4194">
            <v>11.987386363636364</v>
          </cell>
          <cell r="I4194">
            <v>12.410470588235295</v>
          </cell>
          <cell r="J4194">
            <v>0</v>
          </cell>
          <cell r="K4194">
            <v>1054.8900000000001</v>
          </cell>
          <cell r="L4194">
            <v>1054.9000000000001</v>
          </cell>
          <cell r="M4194">
            <v>1054.8900000000001</v>
          </cell>
          <cell r="N4194">
            <v>0</v>
          </cell>
          <cell r="O4194">
            <v>0</v>
          </cell>
        </row>
        <row r="4195">
          <cell r="B4195" t="str">
            <v>877099</v>
          </cell>
          <cell r="C4195" t="str">
            <v>TI-SHAPE 10 UR EE</v>
          </cell>
          <cell r="D4195" t="str">
            <v>TI-SHAPE 10 UR EE</v>
          </cell>
          <cell r="E4195" t="str">
            <v>TI-SHAPE 10 UR EE</v>
          </cell>
          <cell r="F4195">
            <v>25.174289999999999</v>
          </cell>
          <cell r="G4195">
            <v>25.17</v>
          </cell>
          <cell r="H4195">
            <v>25.174289999999999</v>
          </cell>
          <cell r="I4195">
            <v>25.174289999999999</v>
          </cell>
          <cell r="J4195">
            <v>0</v>
          </cell>
          <cell r="K4195">
            <v>3020.9148</v>
          </cell>
          <cell r="L4195">
            <v>1761.9</v>
          </cell>
          <cell r="M4195">
            <v>2215.33752</v>
          </cell>
          <cell r="N4195">
            <v>0</v>
          </cell>
          <cell r="O4195">
            <v>0</v>
          </cell>
        </row>
        <row r="4196">
          <cell r="B4196" t="str">
            <v>877100</v>
          </cell>
          <cell r="C4196" t="str">
            <v>TI-SHAPE 15 OR EE</v>
          </cell>
          <cell r="D4196" t="str">
            <v>TI-SHAPE 15 OR EE</v>
          </cell>
          <cell r="E4196" t="str">
            <v>TI-SHAPE 15 OR EE</v>
          </cell>
          <cell r="F4196">
            <v>15.233446666666667</v>
          </cell>
          <cell r="G4196">
            <v>26.11</v>
          </cell>
          <cell r="H4196">
            <v>20.772881818181819</v>
          </cell>
          <cell r="I4196">
            <v>21.506042352941176</v>
          </cell>
          <cell r="J4196">
            <v>0</v>
          </cell>
          <cell r="K4196">
            <v>1828.0136</v>
          </cell>
          <cell r="L4196">
            <v>1827.7</v>
          </cell>
          <cell r="M4196">
            <v>1828.0136</v>
          </cell>
          <cell r="N4196">
            <v>0</v>
          </cell>
          <cell r="O4196">
            <v>0</v>
          </cell>
        </row>
        <row r="4197">
          <cell r="B4197" t="str">
            <v>877101</v>
          </cell>
          <cell r="C4197" t="str">
            <v>TI-SHAPE 15 UR EE</v>
          </cell>
          <cell r="D4197" t="str">
            <v>TI-SHAPE 15 UR EE</v>
          </cell>
          <cell r="E4197" t="str">
            <v>TI-SHAPE 15 UR EE</v>
          </cell>
          <cell r="F4197">
            <v>15.156749999999999</v>
          </cell>
          <cell r="G4197">
            <v>25.98</v>
          </cell>
          <cell r="H4197">
            <v>20.668295454545454</v>
          </cell>
          <cell r="I4197">
            <v>21.397764705882352</v>
          </cell>
          <cell r="J4197">
            <v>0</v>
          </cell>
          <cell r="K4197">
            <v>1818.81</v>
          </cell>
          <cell r="L4197">
            <v>1818.6000000000001</v>
          </cell>
          <cell r="M4197">
            <v>1818.81</v>
          </cell>
          <cell r="N4197">
            <v>0</v>
          </cell>
          <cell r="O4197">
            <v>0</v>
          </cell>
        </row>
        <row r="4198">
          <cell r="B4198" t="str">
            <v>877102</v>
          </cell>
          <cell r="C4198" t="str">
            <v>TI-SHAPE 30 OR EE</v>
          </cell>
          <cell r="D4198" t="str">
            <v>TI-SHAPE 30 OR EE</v>
          </cell>
          <cell r="E4198" t="str">
            <v>TI-SHAPE 30 OR EE</v>
          </cell>
          <cell r="F4198">
            <v>18.717647999999997</v>
          </cell>
          <cell r="G4198">
            <v>32.090000000000003</v>
          </cell>
          <cell r="H4198">
            <v>25.52406545454545</v>
          </cell>
          <cell r="I4198">
            <v>26.424914823529406</v>
          </cell>
          <cell r="J4198">
            <v>0</v>
          </cell>
          <cell r="K4198">
            <v>2246.1177599999996</v>
          </cell>
          <cell r="L4198">
            <v>2246.3000000000002</v>
          </cell>
          <cell r="M4198">
            <v>2246.1177599999996</v>
          </cell>
          <cell r="N4198">
            <v>0</v>
          </cell>
          <cell r="O4198">
            <v>0</v>
          </cell>
        </row>
        <row r="4199">
          <cell r="B4199" t="str">
            <v>885516</v>
          </cell>
          <cell r="C4199" t="str">
            <v>Группа гидравлической безопасности 1</v>
          </cell>
          <cell r="D4199" t="str">
            <v xml:space="preserve">Группа гидравлической безопасности 1" </v>
          </cell>
          <cell r="E4199" t="str">
            <v>GROUPE DE SEC. 1</v>
          </cell>
          <cell r="F4199">
            <v>63.769999999999996</v>
          </cell>
          <cell r="G4199">
            <v>59.01</v>
          </cell>
          <cell r="H4199">
            <v>53.081789999999998</v>
          </cell>
          <cell r="I4199">
            <v>50.38</v>
          </cell>
          <cell r="J4199">
            <v>50.38</v>
          </cell>
          <cell r="K4199">
            <v>7652.4</v>
          </cell>
          <cell r="L4199">
            <v>4130.7</v>
          </cell>
          <cell r="M4199">
            <v>4671.1975199999997</v>
          </cell>
          <cell r="N4199">
            <v>0</v>
          </cell>
          <cell r="O4199">
            <v>8467.2976926720021</v>
          </cell>
        </row>
        <row r="4200">
          <cell r="B4200" t="str">
            <v>4756027494</v>
          </cell>
          <cell r="C4200" t="str">
            <v>Термостат с погружным элементом</v>
          </cell>
          <cell r="D4200" t="str">
            <v>Термостат с капиллярным погружным элементом для бойлеров косвенного нагрева BС1S/BС2S</v>
          </cell>
          <cell r="E4200" t="str">
            <v>EINFACHTHERMOSTAT BIS 90GR.C</v>
          </cell>
          <cell r="F4200">
            <v>7.0426200000000003</v>
          </cell>
          <cell r="G4200">
            <v>7.04</v>
          </cell>
          <cell r="H4200">
            <v>8.2343299999999999</v>
          </cell>
          <cell r="I4200">
            <v>7.0426200000000003</v>
          </cell>
          <cell r="J4200">
            <v>8.8228500000000007</v>
          </cell>
          <cell r="K4200">
            <v>845.11440000000005</v>
          </cell>
          <cell r="L4200">
            <v>492.8</v>
          </cell>
          <cell r="M4200">
            <v>724.62103999999999</v>
          </cell>
          <cell r="N4200">
            <v>0</v>
          </cell>
          <cell r="O4200">
            <v>3042.935108304001</v>
          </cell>
        </row>
        <row r="4201">
          <cell r="B4201" t="str">
            <v>64201242</v>
          </cell>
          <cell r="C4201" t="str">
            <v>РЕЛЕ ДАВЛЕНИЯ HUBA 625.9978 (МИН.)</v>
          </cell>
          <cell r="D4201" t="str">
            <v>PRESSURE SWITCH HUBA 625.9978 (MIN)</v>
          </cell>
          <cell r="E4201" t="str">
            <v>PRESSURE SWITCH HUBA 625.9978 (MIN)</v>
          </cell>
          <cell r="F4201">
            <v>41.731369999999998</v>
          </cell>
          <cell r="G4201">
            <v>41.63</v>
          </cell>
          <cell r="H4201">
            <v>35.345610000000001</v>
          </cell>
          <cell r="I4201">
            <v>34.78181</v>
          </cell>
          <cell r="J4201">
            <v>35.474690000000002</v>
          </cell>
          <cell r="K4201">
            <v>5007.7644</v>
          </cell>
          <cell r="L4201">
            <v>2914.1000000000004</v>
          </cell>
          <cell r="M4201">
            <v>3110.4136800000001</v>
          </cell>
          <cell r="N4201">
            <v>0</v>
          </cell>
          <cell r="O4201">
            <v>0</v>
          </cell>
        </row>
        <row r="4202">
          <cell r="B4202" t="str">
            <v>64201728</v>
          </cell>
          <cell r="C4202" t="str">
            <v>ПЛАТА ДИСПЛЕЯ HMI AVS37.394/267 RMX</v>
          </cell>
          <cell r="D4202" t="str">
            <v>MODULE HMI AVS37.394/267 RMX</v>
          </cell>
          <cell r="E4202" t="str">
            <v>MODULE HMI AVS37.394/267 RMX</v>
          </cell>
          <cell r="F4202" t="str">
            <v>-</v>
          </cell>
          <cell r="G4202" t="str">
            <v>-</v>
          </cell>
          <cell r="H4202" t="e">
            <v>#N/A</v>
          </cell>
          <cell r="I4202">
            <v>0</v>
          </cell>
          <cell r="J4202">
            <v>0</v>
          </cell>
          <cell r="K4202">
            <v>0</v>
          </cell>
          <cell r="L4202">
            <v>0</v>
          </cell>
          <cell r="M4202" t="e">
            <v>#N/A</v>
          </cell>
          <cell r="N4202">
            <v>0</v>
          </cell>
          <cell r="O4202">
            <v>0</v>
          </cell>
        </row>
        <row r="4203">
          <cell r="B4203" t="str">
            <v>64202570</v>
          </cell>
          <cell r="C4203" t="str">
            <v>КРЫШКА МОДУЛЯ HMI AVS37</v>
          </cell>
          <cell r="D4203" t="str">
            <v>COUVERCLE MODULE HMI AVS37.394/167</v>
          </cell>
          <cell r="E4203" t="str">
            <v>COUVERCLE MODULE HMI AVS37.394/167</v>
          </cell>
          <cell r="F4203" t="str">
            <v>-</v>
          </cell>
          <cell r="G4203" t="str">
            <v>-</v>
          </cell>
          <cell r="H4203" t="e">
            <v>#N/A</v>
          </cell>
          <cell r="I4203">
            <v>0</v>
          </cell>
          <cell r="J4203">
            <v>0</v>
          </cell>
          <cell r="K4203">
            <v>0</v>
          </cell>
          <cell r="L4203">
            <v>0</v>
          </cell>
          <cell r="M4203" t="e">
            <v>#N/A</v>
          </cell>
          <cell r="N4203">
            <v>0</v>
          </cell>
          <cell r="O4203">
            <v>0</v>
          </cell>
        </row>
        <row r="4204">
          <cell r="B4204" t="str">
            <v>65000543</v>
          </cell>
          <cell r="C4204" t="str">
            <v>HEATING CONTROLLER LOGON B WZ1 B</v>
          </cell>
          <cell r="D4204" t="str">
            <v>HEATING CONTROLLER LOGON B WZ1 B</v>
          </cell>
          <cell r="E4204" t="str">
            <v>HEATING CONTROLLER LOGON B WZ1 B</v>
          </cell>
          <cell r="F4204" t="str">
            <v>-</v>
          </cell>
          <cell r="G4204" t="str">
            <v>-</v>
          </cell>
          <cell r="H4204" t="e">
            <v>#N/A</v>
          </cell>
          <cell r="I4204">
            <v>0</v>
          </cell>
          <cell r="J4204">
            <v>0</v>
          </cell>
          <cell r="K4204">
            <v>0</v>
          </cell>
          <cell r="L4204">
            <v>0</v>
          </cell>
          <cell r="M4204" t="e">
            <v>#N/A</v>
          </cell>
          <cell r="N4204">
            <v>0</v>
          </cell>
          <cell r="O4204">
            <v>0</v>
          </cell>
        </row>
        <row r="4205">
          <cell r="B4205" t="str">
            <v>706360</v>
          </cell>
          <cell r="C4205" t="str">
            <v>Комнатный термостат-программатор</v>
          </cell>
          <cell r="D4205" t="str">
            <v>Комнатный термостат-программатор</v>
          </cell>
          <cell r="E4205" t="str">
            <v>Crono Programmable Thermostat</v>
          </cell>
          <cell r="F4205">
            <v>11.561929166666665</v>
          </cell>
          <cell r="G4205">
            <v>19.82</v>
          </cell>
          <cell r="H4205">
            <v>15.766267045454544</v>
          </cell>
          <cell r="I4205">
            <v>16.322723529411764</v>
          </cell>
          <cell r="J4205">
            <v>19.820450000000001</v>
          </cell>
          <cell r="K4205">
            <v>1387.4314999999999</v>
          </cell>
          <cell r="L4205">
            <v>1387.4</v>
          </cell>
          <cell r="M4205">
            <v>1387.4314999999999</v>
          </cell>
          <cell r="N4205">
            <v>0</v>
          </cell>
          <cell r="O4205">
            <v>0</v>
          </cell>
        </row>
        <row r="4206">
          <cell r="B4206" t="str">
            <v>706569</v>
          </cell>
          <cell r="C4206" t="str">
            <v>CLIMA MANAGER (NOWY 709158)</v>
          </cell>
          <cell r="D4206" t="str">
            <v>Clima manager quick</v>
          </cell>
          <cell r="E4206" t="str">
            <v>CLIMA MANAGER QUICK + S.E.</v>
          </cell>
          <cell r="F4206" t="str">
            <v>-</v>
          </cell>
          <cell r="G4206" t="str">
            <v>-</v>
          </cell>
          <cell r="H4206" t="e">
            <v>#N/A</v>
          </cell>
          <cell r="I4206">
            <v>0</v>
          </cell>
          <cell r="J4206">
            <v>44.480489999999996</v>
          </cell>
          <cell r="K4206">
            <v>0</v>
          </cell>
          <cell r="L4206">
            <v>0</v>
          </cell>
          <cell r="M4206" t="e">
            <v>#N/A</v>
          </cell>
          <cell r="N4206">
            <v>0</v>
          </cell>
          <cell r="O4206">
            <v>0</v>
          </cell>
        </row>
        <row r="4207">
          <cell r="B4207" t="str">
            <v>706578</v>
          </cell>
          <cell r="C4207" t="str">
            <v>Реле зонального клапана</v>
          </cell>
          <cell r="D4207" t="str">
            <v xml:space="preserve">Реле зонального клапана </v>
          </cell>
          <cell r="E4207" t="str">
            <v>RELE' CLIMA MANAGER</v>
          </cell>
          <cell r="F4207">
            <v>3.62110325</v>
          </cell>
          <cell r="G4207">
            <v>6.21</v>
          </cell>
          <cell r="H4207">
            <v>4.9378680681818183</v>
          </cell>
          <cell r="I4207">
            <v>5.1121457647058826</v>
          </cell>
          <cell r="J4207">
            <v>5.5004099999999996</v>
          </cell>
          <cell r="K4207">
            <v>434.53239000000002</v>
          </cell>
          <cell r="L4207">
            <v>434.7</v>
          </cell>
          <cell r="M4207">
            <v>434.53239000000002</v>
          </cell>
          <cell r="N4207">
            <v>0</v>
          </cell>
          <cell r="O4207">
            <v>0</v>
          </cell>
        </row>
        <row r="4208">
          <cell r="B4208" t="str">
            <v>706580</v>
          </cell>
          <cell r="C4208" t="str">
            <v>Kit caricamento automatico</v>
          </cell>
          <cell r="D4208" t="str">
            <v>Kit caricamento automatico</v>
          </cell>
          <cell r="E4208" t="str">
            <v>Kit caricamento automatico</v>
          </cell>
          <cell r="F4208" t="str">
            <v>-</v>
          </cell>
          <cell r="G4208" t="str">
            <v>-</v>
          </cell>
          <cell r="H4208" t="e">
            <v>#N/A</v>
          </cell>
          <cell r="I4208">
            <v>0</v>
          </cell>
          <cell r="J4208">
            <v>24.81955</v>
          </cell>
          <cell r="K4208">
            <v>0</v>
          </cell>
          <cell r="L4208">
            <v>0</v>
          </cell>
          <cell r="M4208" t="e">
            <v>#N/A</v>
          </cell>
          <cell r="N4208">
            <v>0</v>
          </cell>
          <cell r="O4208">
            <v>0</v>
          </cell>
        </row>
        <row r="4209">
          <cell r="B4209" t="str">
            <v>709158</v>
          </cell>
          <cell r="C4209" t="str">
            <v>Программатор с датчиком температуры</v>
          </cell>
          <cell r="D4209" t="str">
            <v>Программатор с датчиком температуры</v>
          </cell>
          <cell r="E4209" t="str">
            <v>NEW CLIMA MANAGER</v>
          </cell>
          <cell r="F4209">
            <v>27.992576916666668</v>
          </cell>
          <cell r="G4209">
            <v>47.99</v>
          </cell>
          <cell r="H4209">
            <v>38.171695795454546</v>
          </cell>
          <cell r="I4209">
            <v>39.518932117647061</v>
          </cell>
          <cell r="J4209">
            <v>42.52037</v>
          </cell>
          <cell r="K4209">
            <v>3359.10923</v>
          </cell>
          <cell r="L4209">
            <v>3359.3</v>
          </cell>
          <cell r="M4209">
            <v>3359.10923</v>
          </cell>
          <cell r="N4209">
            <v>0</v>
          </cell>
          <cell r="O4209">
            <v>0</v>
          </cell>
        </row>
        <row r="4210">
          <cell r="B4210" t="str">
            <v>800232</v>
          </cell>
          <cell r="C4210" t="str">
            <v>Цифровой термостат</v>
          </cell>
          <cell r="D4210" t="str">
            <v>Цифровой термостат 
Позволяет подключить датчик и силовое приводное устрйоство 250В (например направлящий клапан с 2 или 3проводами. Дисплей (3 символа) для отображения температуры и установки параметров.
В комплекте датчик бойлера диаметром 6 мм Ptc1000 с 1,5 м кабелем.
Размеры: 79 x 115 x 42 мм.</v>
          </cell>
          <cell r="E4210" t="str">
            <v>TERMOSTATO-TERMOMETRO DIGITALE</v>
          </cell>
          <cell r="F4210">
            <v>37.774289999999993</v>
          </cell>
          <cell r="G4210">
            <v>37.78</v>
          </cell>
          <cell r="H4210">
            <v>37.779420000000002</v>
          </cell>
          <cell r="I4210">
            <v>37.779420000000002</v>
          </cell>
          <cell r="J4210">
            <v>51.028910000000003</v>
          </cell>
          <cell r="K4210">
            <v>4532.9147999999996</v>
          </cell>
          <cell r="L4210">
            <v>2644.6</v>
          </cell>
          <cell r="M4210">
            <v>3324.58896</v>
          </cell>
          <cell r="N4210">
            <v>0</v>
          </cell>
          <cell r="O4210">
            <v>0</v>
          </cell>
        </row>
        <row r="4211">
          <cell r="B4211" t="str">
            <v>997641</v>
          </cell>
          <cell r="C4211" t="str">
            <v>СТАБИЛИЗАТОР ТЯГИ (АНТИРЕФЛЮКС)</v>
          </cell>
          <cell r="D4211" t="str">
            <v>Стабилизатор тяги (дымоотражатель / антирефюллер)</v>
          </cell>
          <cell r="E4211" t="str">
            <v>ANTIREFLUX</v>
          </cell>
          <cell r="F4211" t="str">
            <v>-</v>
          </cell>
          <cell r="G4211" t="str">
            <v>-</v>
          </cell>
          <cell r="H4211" t="e">
            <v>#N/A</v>
          </cell>
          <cell r="I4211">
            <v>0</v>
          </cell>
          <cell r="J4211">
            <v>77.75569999999999</v>
          </cell>
          <cell r="K4211">
            <v>0</v>
          </cell>
          <cell r="L4211">
            <v>0</v>
          </cell>
          <cell r="M4211" t="e">
            <v>#N/A</v>
          </cell>
          <cell r="N4211">
            <v>0</v>
          </cell>
          <cell r="O4211">
            <v>0</v>
          </cell>
        </row>
        <row r="4212">
          <cell r="B4212" t="str">
            <v>AX00010U</v>
          </cell>
          <cell r="C4212" t="str">
            <v>FRAME VERTICAL BAR - B2B</v>
          </cell>
          <cell r="D4212" t="str">
            <v>FRAME VERTICAL BAR - B2B</v>
          </cell>
          <cell r="E4212" t="str">
            <v>FRAME VERTICAL BAR - B2B</v>
          </cell>
          <cell r="F4212" t="str">
            <v>-</v>
          </cell>
          <cell r="G4212" t="str">
            <v>-</v>
          </cell>
          <cell r="H4212" t="e">
            <v>#N/A</v>
          </cell>
          <cell r="I4212">
            <v>0</v>
          </cell>
          <cell r="J4212" t="e">
            <v>#N/A</v>
          </cell>
          <cell r="K4212">
            <v>0</v>
          </cell>
          <cell r="L4212">
            <v>0</v>
          </cell>
          <cell r="M4212" t="e">
            <v>#N/A</v>
          </cell>
          <cell r="N4212">
            <v>0</v>
          </cell>
          <cell r="O4212">
            <v>0</v>
          </cell>
        </row>
        <row r="4213">
          <cell r="B4213" t="str">
            <v>AX00020U</v>
          </cell>
          <cell r="C4213" t="str">
            <v>FRAME VERTICAL BAR - LINE FREE</v>
          </cell>
          <cell r="D4213" t="str">
            <v>FRAME VERTICAL BAR - LINE FREE</v>
          </cell>
          <cell r="E4213" t="str">
            <v>FRAME VERTICAL BAR - LINE FREE</v>
          </cell>
          <cell r="F4213" t="str">
            <v>-</v>
          </cell>
          <cell r="G4213" t="str">
            <v>-</v>
          </cell>
          <cell r="H4213" t="e">
            <v>#N/A</v>
          </cell>
          <cell r="I4213">
            <v>0</v>
          </cell>
          <cell r="J4213" t="e">
            <v>#N/A</v>
          </cell>
          <cell r="K4213">
            <v>0</v>
          </cell>
          <cell r="L4213">
            <v>0</v>
          </cell>
          <cell r="M4213" t="e">
            <v>#N/A</v>
          </cell>
          <cell r="N4213">
            <v>0</v>
          </cell>
          <cell r="O4213">
            <v>0</v>
          </cell>
        </row>
        <row r="4214">
          <cell r="B4214" t="str">
            <v>AX00030U</v>
          </cell>
          <cell r="C4214" t="str">
            <v>BOILER FRAME - LINE FREE / B2B</v>
          </cell>
          <cell r="D4214" t="str">
            <v>BOILER FRAME - LINE FREE / B2B</v>
          </cell>
          <cell r="E4214" t="str">
            <v>BOILER FRAME - LINE FREE / B2B</v>
          </cell>
          <cell r="F4214" t="str">
            <v>-</v>
          </cell>
          <cell r="G4214" t="str">
            <v>-</v>
          </cell>
          <cell r="H4214" t="e">
            <v>#N/A</v>
          </cell>
          <cell r="I4214">
            <v>0</v>
          </cell>
          <cell r="J4214" t="e">
            <v>#N/A</v>
          </cell>
          <cell r="K4214">
            <v>0</v>
          </cell>
          <cell r="L4214">
            <v>0</v>
          </cell>
          <cell r="M4214" t="e">
            <v>#N/A</v>
          </cell>
          <cell r="N4214">
            <v>0</v>
          </cell>
          <cell r="O4214">
            <v>0</v>
          </cell>
        </row>
        <row r="4215">
          <cell r="B4215" t="str">
            <v>AX00040U</v>
          </cell>
          <cell r="C4215" t="str">
            <v>COLLECTOR DN65/DN50 2 LINE / 4 B2B</v>
          </cell>
          <cell r="D4215" t="str">
            <v>COLLECTOR DN65/DN50 2 LINE / 4 B2B</v>
          </cell>
          <cell r="E4215" t="str">
            <v>COLLECTOR DN65/DN50 2 LINE / 4 B2B</v>
          </cell>
          <cell r="F4215" t="str">
            <v>-</v>
          </cell>
          <cell r="G4215" t="str">
            <v>-</v>
          </cell>
          <cell r="H4215" t="e">
            <v>#N/A</v>
          </cell>
          <cell r="I4215">
            <v>0</v>
          </cell>
          <cell r="J4215" t="e">
            <v>#N/A</v>
          </cell>
          <cell r="K4215">
            <v>0</v>
          </cell>
          <cell r="L4215">
            <v>0</v>
          </cell>
          <cell r="M4215" t="e">
            <v>#N/A</v>
          </cell>
          <cell r="N4215">
            <v>0</v>
          </cell>
          <cell r="O4215">
            <v>0</v>
          </cell>
        </row>
        <row r="4216">
          <cell r="B4216" t="str">
            <v>AX00050U</v>
          </cell>
          <cell r="C4216" t="str">
            <v>COLLECTOR DN65/DN50 3 LINE / 6 B2B</v>
          </cell>
          <cell r="D4216" t="str">
            <v>COLLECTOR DN65/DN50 3 LINE / 6 B2B</v>
          </cell>
          <cell r="E4216" t="str">
            <v>COLLECTOR DN65/DN50 3 LINE / 6 B2B</v>
          </cell>
          <cell r="F4216" t="str">
            <v>-</v>
          </cell>
          <cell r="G4216" t="str">
            <v>-</v>
          </cell>
          <cell r="H4216" t="e">
            <v>#N/A</v>
          </cell>
          <cell r="I4216">
            <v>0</v>
          </cell>
          <cell r="J4216" t="e">
            <v>#N/A</v>
          </cell>
          <cell r="K4216">
            <v>0</v>
          </cell>
          <cell r="L4216">
            <v>0</v>
          </cell>
          <cell r="M4216" t="e">
            <v>#N/A</v>
          </cell>
          <cell r="N4216">
            <v>0</v>
          </cell>
          <cell r="O4216">
            <v>0</v>
          </cell>
        </row>
        <row r="4217">
          <cell r="B4217" t="str">
            <v>AX00060U</v>
          </cell>
          <cell r="C4217" t="str">
            <v>COLLECTOR DN100/DN65 2 LINE / 4 B2B</v>
          </cell>
          <cell r="D4217" t="str">
            <v>COLLECTOR DN100/DN65 2 LINE / 4 B2B</v>
          </cell>
          <cell r="E4217" t="str">
            <v>COLLECTOR DN100/DN65 2 LINE / 4 B2B</v>
          </cell>
          <cell r="F4217" t="str">
            <v>-</v>
          </cell>
          <cell r="G4217" t="str">
            <v>-</v>
          </cell>
          <cell r="H4217" t="e">
            <v>#N/A</v>
          </cell>
          <cell r="I4217">
            <v>0</v>
          </cell>
          <cell r="J4217" t="e">
            <v>#N/A</v>
          </cell>
          <cell r="K4217">
            <v>0</v>
          </cell>
          <cell r="L4217">
            <v>0</v>
          </cell>
          <cell r="M4217" t="e">
            <v>#N/A</v>
          </cell>
          <cell r="N4217">
            <v>0</v>
          </cell>
          <cell r="O4217">
            <v>0</v>
          </cell>
        </row>
        <row r="4218">
          <cell r="B4218" t="str">
            <v>AX00070U</v>
          </cell>
          <cell r="C4218" t="str">
            <v>COLLECTOR DN100/DN65 3 LINE / 6 B2B</v>
          </cell>
          <cell r="D4218" t="str">
            <v>COLLECTOR DN100/DN65 3 LINE / 6 B2B</v>
          </cell>
          <cell r="E4218" t="str">
            <v>COLLECTOR DN100/DN65 3 LINE / 6 B2B</v>
          </cell>
          <cell r="F4218" t="str">
            <v>-</v>
          </cell>
          <cell r="G4218" t="str">
            <v>-</v>
          </cell>
          <cell r="H4218" t="e">
            <v>#N/A</v>
          </cell>
          <cell r="I4218">
            <v>0</v>
          </cell>
          <cell r="J4218" t="e">
            <v>#N/A</v>
          </cell>
          <cell r="K4218">
            <v>0</v>
          </cell>
          <cell r="L4218">
            <v>0</v>
          </cell>
          <cell r="M4218" t="e">
            <v>#N/A</v>
          </cell>
          <cell r="N4218">
            <v>0</v>
          </cell>
          <cell r="O4218">
            <v>0</v>
          </cell>
        </row>
        <row r="4219">
          <cell r="B4219" t="str">
            <v>AX00120U</v>
          </cell>
          <cell r="C4219" t="str">
            <v>LOW LOSS HEADER DN65</v>
          </cell>
          <cell r="D4219" t="str">
            <v>LOW LOSS HEADER DN65</v>
          </cell>
          <cell r="E4219" t="str">
            <v>LOW LOSS HEADER DN65</v>
          </cell>
          <cell r="F4219" t="str">
            <v>-</v>
          </cell>
          <cell r="G4219" t="str">
            <v>-</v>
          </cell>
          <cell r="H4219" t="e">
            <v>#N/A</v>
          </cell>
          <cell r="I4219">
            <v>0</v>
          </cell>
          <cell r="J4219" t="e">
            <v>#N/A</v>
          </cell>
          <cell r="K4219">
            <v>0</v>
          </cell>
          <cell r="L4219">
            <v>0</v>
          </cell>
          <cell r="M4219" t="e">
            <v>#N/A</v>
          </cell>
          <cell r="N4219">
            <v>0</v>
          </cell>
          <cell r="O4219">
            <v>0</v>
          </cell>
        </row>
        <row r="4220">
          <cell r="B4220" t="str">
            <v>AX00130U</v>
          </cell>
          <cell r="C4220" t="str">
            <v>LOW LOSS HEADER DN100</v>
          </cell>
          <cell r="D4220" t="str">
            <v>LOW LOSS HEADER DN100</v>
          </cell>
          <cell r="E4220" t="str">
            <v>LOW LOSS HEADER DN100</v>
          </cell>
          <cell r="F4220" t="str">
            <v>-</v>
          </cell>
          <cell r="G4220" t="str">
            <v>-</v>
          </cell>
          <cell r="H4220" t="e">
            <v>#N/A</v>
          </cell>
          <cell r="I4220">
            <v>0</v>
          </cell>
          <cell r="J4220" t="e">
            <v>#N/A</v>
          </cell>
          <cell r="K4220">
            <v>0</v>
          </cell>
          <cell r="L4220">
            <v>0</v>
          </cell>
          <cell r="M4220" t="e">
            <v>#N/A</v>
          </cell>
          <cell r="N4220">
            <v>0</v>
          </cell>
          <cell r="O4220">
            <v>0</v>
          </cell>
        </row>
        <row r="4221">
          <cell r="B4221" t="str">
            <v>AX00300U</v>
          </cell>
          <cell r="C4221" t="str">
            <v>2X 90 DEGREE BEND DN65 WATER</v>
          </cell>
          <cell r="D4221" t="str">
            <v>2X 90 DEGREE BEND DN65 WATER</v>
          </cell>
          <cell r="E4221" t="str">
            <v>2X 90 DEGREE BEND DN65 WATER</v>
          </cell>
          <cell r="F4221" t="str">
            <v>-</v>
          </cell>
          <cell r="G4221" t="str">
            <v>-</v>
          </cell>
          <cell r="H4221" t="e">
            <v>#N/A</v>
          </cell>
          <cell r="I4221">
            <v>0</v>
          </cell>
          <cell r="J4221" t="e">
            <v>#N/A</v>
          </cell>
          <cell r="K4221">
            <v>0</v>
          </cell>
          <cell r="L4221">
            <v>0</v>
          </cell>
          <cell r="M4221" t="e">
            <v>#N/A</v>
          </cell>
          <cell r="N4221">
            <v>0</v>
          </cell>
          <cell r="O4221">
            <v>0</v>
          </cell>
        </row>
        <row r="4222">
          <cell r="B4222" t="str">
            <v>AX00310U</v>
          </cell>
          <cell r="C4222" t="str">
            <v>2X 90 DEGREE BEND DN100 WATER</v>
          </cell>
          <cell r="D4222" t="str">
            <v>2X 90 DEGREE BEND DN100 WATER</v>
          </cell>
          <cell r="E4222" t="str">
            <v>2X 90 DEGREE BEND DN100 WATER</v>
          </cell>
          <cell r="F4222" t="str">
            <v>-</v>
          </cell>
          <cell r="G4222" t="str">
            <v>-</v>
          </cell>
          <cell r="H4222" t="e">
            <v>#N/A</v>
          </cell>
          <cell r="I4222">
            <v>0</v>
          </cell>
          <cell r="J4222" t="e">
            <v>#N/A</v>
          </cell>
          <cell r="K4222">
            <v>0</v>
          </cell>
          <cell r="L4222">
            <v>0</v>
          </cell>
          <cell r="M4222" t="e">
            <v>#N/A</v>
          </cell>
          <cell r="N4222">
            <v>0</v>
          </cell>
          <cell r="O4222">
            <v>0</v>
          </cell>
        </row>
        <row r="4223">
          <cell r="B4223" t="str">
            <v>AX00320U</v>
          </cell>
          <cell r="C4223" t="str">
            <v>FLANGE DN65 WATER</v>
          </cell>
          <cell r="D4223" t="str">
            <v>FLANGE DN65 WATER</v>
          </cell>
          <cell r="E4223" t="str">
            <v>FLANGE DN65 WATER</v>
          </cell>
          <cell r="F4223" t="str">
            <v>-</v>
          </cell>
          <cell r="G4223" t="str">
            <v>-</v>
          </cell>
          <cell r="H4223" t="e">
            <v>#N/A</v>
          </cell>
          <cell r="I4223">
            <v>0</v>
          </cell>
          <cell r="J4223" t="e">
            <v>#N/A</v>
          </cell>
          <cell r="K4223">
            <v>0</v>
          </cell>
          <cell r="L4223">
            <v>0</v>
          </cell>
          <cell r="M4223" t="e">
            <v>#N/A</v>
          </cell>
          <cell r="N4223">
            <v>0</v>
          </cell>
          <cell r="O4223">
            <v>0</v>
          </cell>
        </row>
        <row r="4224">
          <cell r="B4224" t="str">
            <v>AX00330U</v>
          </cell>
          <cell r="C4224" t="str">
            <v>FLANGE DN100 WATER</v>
          </cell>
          <cell r="D4224" t="str">
            <v>FLANGE DN100 WATER</v>
          </cell>
          <cell r="E4224" t="str">
            <v>FLANGE DN100 WATER</v>
          </cell>
          <cell r="F4224" t="str">
            <v>-</v>
          </cell>
          <cell r="G4224" t="str">
            <v>-</v>
          </cell>
          <cell r="H4224" t="e">
            <v>#N/A</v>
          </cell>
          <cell r="I4224">
            <v>0</v>
          </cell>
          <cell r="J4224" t="e">
            <v>#N/A</v>
          </cell>
          <cell r="K4224">
            <v>0</v>
          </cell>
          <cell r="L4224">
            <v>0</v>
          </cell>
          <cell r="M4224" t="e">
            <v>#N/A</v>
          </cell>
          <cell r="N4224">
            <v>0</v>
          </cell>
          <cell r="O4224">
            <v>0</v>
          </cell>
        </row>
        <row r="4225">
          <cell r="B4225" t="str">
            <v>AX00340U</v>
          </cell>
          <cell r="C4225" t="str">
            <v>FLANGE DN50 GAS</v>
          </cell>
          <cell r="D4225" t="str">
            <v>FLANGE DN50 GAS</v>
          </cell>
          <cell r="E4225" t="str">
            <v>FLANGE DN50 GAS</v>
          </cell>
          <cell r="F4225" t="str">
            <v>-</v>
          </cell>
          <cell r="G4225" t="str">
            <v>-</v>
          </cell>
          <cell r="H4225" t="e">
            <v>#N/A</v>
          </cell>
          <cell r="I4225">
            <v>0</v>
          </cell>
          <cell r="J4225" t="e">
            <v>#N/A</v>
          </cell>
          <cell r="K4225">
            <v>0</v>
          </cell>
          <cell r="L4225">
            <v>0</v>
          </cell>
          <cell r="M4225" t="e">
            <v>#N/A</v>
          </cell>
          <cell r="N4225">
            <v>0</v>
          </cell>
          <cell r="O4225">
            <v>0</v>
          </cell>
        </row>
        <row r="4226">
          <cell r="B4226" t="str">
            <v>AX00350U</v>
          </cell>
          <cell r="C4226" t="str">
            <v>FLANGE DN65 GAS</v>
          </cell>
          <cell r="D4226" t="str">
            <v>FLANGE DN65 GAS</v>
          </cell>
          <cell r="E4226" t="str">
            <v>FLANGE DN65 GAS</v>
          </cell>
          <cell r="F4226" t="str">
            <v>-</v>
          </cell>
          <cell r="G4226" t="str">
            <v>-</v>
          </cell>
          <cell r="H4226" t="e">
            <v>#N/A</v>
          </cell>
          <cell r="I4226">
            <v>0</v>
          </cell>
          <cell r="J4226" t="e">
            <v>#N/A</v>
          </cell>
          <cell r="K4226">
            <v>0</v>
          </cell>
          <cell r="L4226">
            <v>0</v>
          </cell>
          <cell r="M4226" t="e">
            <v>#N/A</v>
          </cell>
          <cell r="N4226">
            <v>0</v>
          </cell>
          <cell r="O4226">
            <v>0</v>
          </cell>
        </row>
        <row r="4227">
          <cell r="B4227" t="str">
            <v>AX00360U</v>
          </cell>
          <cell r="C4227" t="str">
            <v>BOILER CONNECTION KIT LINE</v>
          </cell>
          <cell r="D4227" t="str">
            <v>BOILER CONNECTION KIT LINE</v>
          </cell>
          <cell r="E4227" t="str">
            <v>BOILER CONNECTION KIT LINE</v>
          </cell>
          <cell r="F4227" t="str">
            <v>-</v>
          </cell>
          <cell r="G4227" t="str">
            <v>-</v>
          </cell>
          <cell r="H4227" t="e">
            <v>#N/A</v>
          </cell>
          <cell r="I4227">
            <v>0</v>
          </cell>
          <cell r="J4227" t="e">
            <v>#N/A</v>
          </cell>
          <cell r="K4227">
            <v>0</v>
          </cell>
          <cell r="L4227">
            <v>0</v>
          </cell>
          <cell r="M4227" t="e">
            <v>#N/A</v>
          </cell>
          <cell r="N4227">
            <v>0</v>
          </cell>
          <cell r="O4227">
            <v>0</v>
          </cell>
        </row>
        <row r="4228">
          <cell r="B4228" t="str">
            <v>AX00370U</v>
          </cell>
          <cell r="C4228" t="str">
            <v>BOILER CONNECTION KIT B2B</v>
          </cell>
          <cell r="D4228" t="str">
            <v>BOILER CONNECTION KIT B2B</v>
          </cell>
          <cell r="E4228" t="str">
            <v>BOILER CONNECTION KIT B2B</v>
          </cell>
          <cell r="F4228" t="str">
            <v>-</v>
          </cell>
          <cell r="G4228" t="str">
            <v>-</v>
          </cell>
          <cell r="H4228" t="e">
            <v>#N/A</v>
          </cell>
          <cell r="I4228">
            <v>0</v>
          </cell>
          <cell r="J4228" t="e">
            <v>#N/A</v>
          </cell>
          <cell r="K4228">
            <v>0</v>
          </cell>
          <cell r="L4228">
            <v>0</v>
          </cell>
          <cell r="M4228" t="e">
            <v>#N/A</v>
          </cell>
          <cell r="N4228">
            <v>0</v>
          </cell>
          <cell r="O4228">
            <v>0</v>
          </cell>
        </row>
        <row r="4229">
          <cell r="B4229" t="str">
            <v>AX00380U</v>
          </cell>
          <cell r="C4229" t="str">
            <v>BOILER CONNECTION KIT LINE + 3WV DHW</v>
          </cell>
          <cell r="D4229" t="str">
            <v>BOILER CONNECTION KIT LINE + 3WV DHW</v>
          </cell>
          <cell r="E4229" t="str">
            <v>BOILER CONNECTION KIT LINE + 3WV DHW</v>
          </cell>
          <cell r="F4229" t="str">
            <v>-</v>
          </cell>
          <cell r="G4229" t="str">
            <v>-</v>
          </cell>
          <cell r="H4229" t="e">
            <v>#N/A</v>
          </cell>
          <cell r="I4229">
            <v>0</v>
          </cell>
          <cell r="J4229" t="e">
            <v>#N/A</v>
          </cell>
          <cell r="K4229">
            <v>0</v>
          </cell>
          <cell r="L4229">
            <v>0</v>
          </cell>
          <cell r="M4229" t="e">
            <v>#N/A</v>
          </cell>
          <cell r="N4229">
            <v>0</v>
          </cell>
          <cell r="O4229">
            <v>0</v>
          </cell>
        </row>
        <row r="4230">
          <cell r="B4230" t="str">
            <v>AX00400U</v>
          </cell>
          <cell r="C4230" t="str">
            <v>INSULATION COLLECTOR DN65/DN100 1B</v>
          </cell>
          <cell r="D4230" t="str">
            <v>INSULATION COLLECTOR DN65/DN100 1B</v>
          </cell>
          <cell r="E4230" t="str">
            <v>INSULATION COLLECTOR DN65/DN100 1B</v>
          </cell>
          <cell r="F4230" t="str">
            <v>-</v>
          </cell>
          <cell r="G4230" t="str">
            <v>-</v>
          </cell>
          <cell r="H4230" t="e">
            <v>#N/A</v>
          </cell>
          <cell r="I4230">
            <v>0</v>
          </cell>
          <cell r="J4230" t="e">
            <v>#N/A</v>
          </cell>
          <cell r="K4230">
            <v>0</v>
          </cell>
          <cell r="L4230">
            <v>0</v>
          </cell>
          <cell r="M4230" t="e">
            <v>#N/A</v>
          </cell>
          <cell r="N4230">
            <v>0</v>
          </cell>
          <cell r="O4230">
            <v>0</v>
          </cell>
        </row>
        <row r="4231">
          <cell r="B4231" t="str">
            <v>AX00420U</v>
          </cell>
          <cell r="C4231" t="str">
            <v>INSULATION LOW LOSS HEADER DN65</v>
          </cell>
          <cell r="D4231" t="str">
            <v>INSULATION LOW LOSS HEADER DN65</v>
          </cell>
          <cell r="E4231" t="str">
            <v>INSULATION LOW LOSS HEADER DN65</v>
          </cell>
          <cell r="F4231" t="str">
            <v>-</v>
          </cell>
          <cell r="G4231" t="str">
            <v>-</v>
          </cell>
          <cell r="H4231" t="e">
            <v>#N/A</v>
          </cell>
          <cell r="I4231">
            <v>0</v>
          </cell>
          <cell r="J4231" t="e">
            <v>#N/A</v>
          </cell>
          <cell r="K4231">
            <v>0</v>
          </cell>
          <cell r="L4231">
            <v>0</v>
          </cell>
          <cell r="M4231" t="e">
            <v>#N/A</v>
          </cell>
          <cell r="N4231">
            <v>0</v>
          </cell>
          <cell r="O4231">
            <v>0</v>
          </cell>
        </row>
        <row r="4232">
          <cell r="B4232" t="str">
            <v>AX00440U</v>
          </cell>
          <cell r="C4232" t="str">
            <v>INSULATION 90 DEGREE BENDS DN65</v>
          </cell>
          <cell r="D4232" t="str">
            <v>INSULATION 90 DEGREE BENDS DN65</v>
          </cell>
          <cell r="E4232" t="str">
            <v>INSULATION 90 DEGREE BENDS DN65</v>
          </cell>
          <cell r="F4232" t="str">
            <v>-</v>
          </cell>
          <cell r="G4232" t="str">
            <v>-</v>
          </cell>
          <cell r="H4232" t="e">
            <v>#N/A</v>
          </cell>
          <cell r="I4232">
            <v>0</v>
          </cell>
          <cell r="J4232" t="e">
            <v>#N/A</v>
          </cell>
          <cell r="K4232">
            <v>0</v>
          </cell>
          <cell r="L4232">
            <v>0</v>
          </cell>
          <cell r="M4232" t="e">
            <v>#N/A</v>
          </cell>
          <cell r="N4232">
            <v>0</v>
          </cell>
          <cell r="O4232">
            <v>0</v>
          </cell>
        </row>
        <row r="4233">
          <cell r="B4233" t="str">
            <v>AX00450U</v>
          </cell>
          <cell r="C4233" t="str">
            <v>INSULATION CONNECTION KIT</v>
          </cell>
          <cell r="D4233" t="str">
            <v>INSULATION CONNECTION KIT</v>
          </cell>
          <cell r="E4233" t="str">
            <v>INSULATION CONNECTION KIT</v>
          </cell>
          <cell r="F4233" t="str">
            <v>-</v>
          </cell>
          <cell r="G4233" t="str">
            <v>-</v>
          </cell>
          <cell r="H4233" t="e">
            <v>#N/A</v>
          </cell>
          <cell r="I4233">
            <v>0</v>
          </cell>
          <cell r="J4233" t="e">
            <v>#N/A</v>
          </cell>
          <cell r="K4233">
            <v>0</v>
          </cell>
          <cell r="L4233">
            <v>0</v>
          </cell>
          <cell r="M4233" t="e">
            <v>#N/A</v>
          </cell>
          <cell r="N4233">
            <v>0</v>
          </cell>
          <cell r="O4233">
            <v>0</v>
          </cell>
        </row>
        <row r="4234">
          <cell r="B4234" t="str">
            <v>AX00540U</v>
          </cell>
          <cell r="C4234" t="str">
            <v>AIR FILTER</v>
          </cell>
          <cell r="D4234" t="str">
            <v>AIR FILTER</v>
          </cell>
          <cell r="E4234" t="str">
            <v>AIR FILTER</v>
          </cell>
          <cell r="F4234" t="str">
            <v>-</v>
          </cell>
          <cell r="G4234" t="str">
            <v>-</v>
          </cell>
          <cell r="H4234" t="e">
            <v>#N/A</v>
          </cell>
          <cell r="I4234">
            <v>0</v>
          </cell>
          <cell r="J4234" t="e">
            <v>#N/A</v>
          </cell>
          <cell r="K4234">
            <v>0</v>
          </cell>
          <cell r="L4234">
            <v>0</v>
          </cell>
          <cell r="M4234" t="e">
            <v>#N/A</v>
          </cell>
          <cell r="N4234">
            <v>0</v>
          </cell>
          <cell r="O4234">
            <v>0</v>
          </cell>
        </row>
        <row r="4235">
          <cell r="B4235" t="str">
            <v>935360</v>
          </cell>
          <cell r="C4235" t="str">
            <v>Термостат с погружным элементом для комплектации водонагревателей косвенного нагрева BS1S, BS2S и BCH</v>
          </cell>
          <cell r="D4235" t="str">
            <v>Термостат с погружным элементом для комплектации водонагревателей косвенного нагрева BS1S, BS2S и BCH</v>
          </cell>
          <cell r="E4235" t="str">
            <v>Classic bulb thermostat0ELCO</v>
          </cell>
          <cell r="F4235" t="str">
            <v>-</v>
          </cell>
          <cell r="G4235" t="str">
            <v>-</v>
          </cell>
          <cell r="H4235" t="e">
            <v>#N/A</v>
          </cell>
          <cell r="I4235">
            <v>0</v>
          </cell>
          <cell r="J4235">
            <v>0</v>
          </cell>
          <cell r="K4235">
            <v>0</v>
          </cell>
          <cell r="L4235">
            <v>0</v>
          </cell>
          <cell r="M4235" t="e">
            <v>#N/A</v>
          </cell>
          <cell r="N4235">
            <v>0</v>
          </cell>
          <cell r="O4235">
            <v>0</v>
          </cell>
        </row>
        <row r="4236">
          <cell r="B4236" t="str">
            <v>AX00600U</v>
          </cell>
          <cell r="C4236" t="str">
            <v>BUS CABLE BOILER-2-BOILER</v>
          </cell>
          <cell r="D4236" t="str">
            <v>BUS CABLE BOILER-2-BOILER</v>
          </cell>
          <cell r="E4236" t="str">
            <v>BUS CABLE BOILER-2-BOILER</v>
          </cell>
          <cell r="F4236" t="str">
            <v>-</v>
          </cell>
          <cell r="G4236" t="str">
            <v>-</v>
          </cell>
          <cell r="H4236" t="e">
            <v>#N/A</v>
          </cell>
          <cell r="I4236">
            <v>0</v>
          </cell>
          <cell r="J4236">
            <v>0</v>
          </cell>
          <cell r="K4236">
            <v>0</v>
          </cell>
          <cell r="L4236">
            <v>0</v>
          </cell>
          <cell r="M4236" t="e">
            <v>#N/A</v>
          </cell>
          <cell r="N4236">
            <v>0</v>
          </cell>
          <cell r="O4236">
            <v>0</v>
          </cell>
        </row>
        <row r="4237">
          <cell r="B4237" t="str">
            <v>AX00680U</v>
          </cell>
          <cell r="C4237" t="str">
            <v>FLANGE KIT WELDING FLANGES 2XDN65 + 1XDN50</v>
          </cell>
          <cell r="D4237" t="str">
            <v>FLANGE KIT WELDING FLANGES 2XDN65 + 1XDN50</v>
          </cell>
          <cell r="E4237" t="str">
            <v>FLANGE KIT WELDING FLANGES 2XDN65 + 1XDN50</v>
          </cell>
          <cell r="F4237" t="str">
            <v>-</v>
          </cell>
          <cell r="G4237" t="str">
            <v>-</v>
          </cell>
          <cell r="H4237" t="e">
            <v>#N/A</v>
          </cell>
          <cell r="I4237">
            <v>0</v>
          </cell>
          <cell r="J4237" t="e">
            <v>#N/A</v>
          </cell>
          <cell r="K4237">
            <v>0</v>
          </cell>
          <cell r="L4237">
            <v>0</v>
          </cell>
          <cell r="M4237" t="e">
            <v>#N/A</v>
          </cell>
          <cell r="N4237">
            <v>0</v>
          </cell>
          <cell r="O4237">
            <v>0</v>
          </cell>
        </row>
        <row r="4238">
          <cell r="B4238" t="str">
            <v>AX00690U</v>
          </cell>
          <cell r="C4238" t="str">
            <v>FLANGE KIT WELDING FLANGES 2XDN100 + 1XDN65</v>
          </cell>
          <cell r="D4238" t="str">
            <v>FLANGE KIT WELDING FLANGES 2XDN100 + 1XDN65</v>
          </cell>
          <cell r="E4238" t="str">
            <v>FLANGE KIT WELDING FLANGES 2XDN100 + 1XDN65</v>
          </cell>
          <cell r="F4238" t="str">
            <v>-</v>
          </cell>
          <cell r="G4238" t="str">
            <v>-</v>
          </cell>
          <cell r="H4238" t="e">
            <v>#N/A</v>
          </cell>
          <cell r="I4238">
            <v>0</v>
          </cell>
          <cell r="J4238" t="e">
            <v>#N/A</v>
          </cell>
          <cell r="K4238">
            <v>0</v>
          </cell>
          <cell r="L4238">
            <v>0</v>
          </cell>
          <cell r="M4238" t="e">
            <v>#N/A</v>
          </cell>
          <cell r="N4238">
            <v>0</v>
          </cell>
          <cell r="O4238">
            <v>0</v>
          </cell>
        </row>
        <row r="4239">
          <cell r="B4239" t="str">
            <v>AX00710U</v>
          </cell>
          <cell r="C4239" t="str">
            <v>BOILER MOUNTING BRACKET - LINE WALL 2B</v>
          </cell>
          <cell r="D4239" t="str">
            <v>BOILER MOUNTING BRACKET - LINE WALL 2B</v>
          </cell>
          <cell r="E4239" t="str">
            <v>BOILER MOUNTING BRACKET - LINE WALL 2B</v>
          </cell>
          <cell r="F4239" t="str">
            <v>-</v>
          </cell>
          <cell r="G4239" t="str">
            <v>-</v>
          </cell>
          <cell r="H4239" t="e">
            <v>#N/A</v>
          </cell>
          <cell r="I4239">
            <v>0</v>
          </cell>
          <cell r="J4239" t="e">
            <v>#N/A</v>
          </cell>
          <cell r="K4239">
            <v>0</v>
          </cell>
          <cell r="L4239">
            <v>0</v>
          </cell>
          <cell r="M4239" t="e">
            <v>#N/A</v>
          </cell>
          <cell r="N4239">
            <v>0</v>
          </cell>
          <cell r="O4239">
            <v>0</v>
          </cell>
        </row>
        <row r="4240">
          <cell r="B4240" t="str">
            <v>AX00720U</v>
          </cell>
          <cell r="C4240" t="str">
            <v>BOILER MOUNTING BRACKET - LINE WALL 3B</v>
          </cell>
          <cell r="D4240" t="str">
            <v>BOILER MOUNTING BRACKET - LINE WALL 3B</v>
          </cell>
          <cell r="E4240" t="str">
            <v>BOILER MOUNTING BRACKET - LINE WALL 3B</v>
          </cell>
          <cell r="F4240" t="str">
            <v>-</v>
          </cell>
          <cell r="G4240" t="str">
            <v>-</v>
          </cell>
          <cell r="H4240" t="e">
            <v>#N/A</v>
          </cell>
          <cell r="I4240">
            <v>0</v>
          </cell>
          <cell r="J4240" t="e">
            <v>#N/A</v>
          </cell>
          <cell r="K4240">
            <v>0</v>
          </cell>
          <cell r="L4240">
            <v>0</v>
          </cell>
          <cell r="M4240" t="e">
            <v>#N/A</v>
          </cell>
          <cell r="N4240">
            <v>0</v>
          </cell>
          <cell r="O4240">
            <v>0</v>
          </cell>
        </row>
        <row r="4241">
          <cell r="B4241" t="str">
            <v>AX00630U</v>
          </cell>
          <cell r="C4241" t="str">
            <v>HEADER SENSOR T10</v>
          </cell>
          <cell r="D4241" t="str">
            <v>HEADER SENSOR T10</v>
          </cell>
          <cell r="E4241" t="str">
            <v>HEADER SENSOR T10</v>
          </cell>
          <cell r="F4241" t="str">
            <v>-</v>
          </cell>
          <cell r="G4241" t="str">
            <v>-</v>
          </cell>
          <cell r="H4241" t="e">
            <v>#N/A</v>
          </cell>
          <cell r="I4241">
            <v>0</v>
          </cell>
          <cell r="J4241">
            <v>0</v>
          </cell>
          <cell r="K4241">
            <v>0</v>
          </cell>
          <cell r="L4241">
            <v>0</v>
          </cell>
          <cell r="M4241" t="e">
            <v>#N/A</v>
          </cell>
          <cell r="N4241">
            <v>0</v>
          </cell>
          <cell r="O4241">
            <v>0</v>
          </cell>
        </row>
        <row r="4242">
          <cell r="B4242" t="str">
            <v>AX00770U</v>
          </cell>
          <cell r="C4242" t="str">
            <v>CARTRIDGE FOR AIR FILTER REPLACEMENT</v>
          </cell>
          <cell r="D4242" t="str">
            <v>CARTRIDGE FOR AIR FILTER REPLACEMENT</v>
          </cell>
          <cell r="E4242" t="str">
            <v>CARTRIDGE FOR AIR FILTER REPLACEMENT</v>
          </cell>
          <cell r="F4242" t="str">
            <v>-</v>
          </cell>
          <cell r="G4242" t="str">
            <v>-</v>
          </cell>
          <cell r="H4242" t="e">
            <v>#N/A</v>
          </cell>
          <cell r="I4242">
            <v>0</v>
          </cell>
          <cell r="J4242" t="e">
            <v>#N/A</v>
          </cell>
          <cell r="K4242">
            <v>0</v>
          </cell>
          <cell r="L4242">
            <v>0</v>
          </cell>
          <cell r="M4242" t="e">
            <v>#N/A</v>
          </cell>
          <cell r="N4242">
            <v>0</v>
          </cell>
          <cell r="O4242">
            <v>0</v>
          </cell>
        </row>
        <row r="4243">
          <cell r="B4243" t="str">
            <v>WUV3626178</v>
          </cell>
          <cell r="C4243" t="str">
            <v>VLS EVO WIFI 50 EU</v>
          </cell>
          <cell r="D4243" t="str">
            <v>VLS EVO WIFI 50 EU</v>
          </cell>
          <cell r="E4243" t="str">
            <v>VLS EVO WIFI 50 EU</v>
          </cell>
          <cell r="F4243" t="str">
            <v>-</v>
          </cell>
          <cell r="G4243" t="str">
            <v>-</v>
          </cell>
          <cell r="H4243" t="e">
            <v>#N/A</v>
          </cell>
          <cell r="I4243">
            <v>0</v>
          </cell>
          <cell r="J4243">
            <v>0</v>
          </cell>
          <cell r="K4243">
            <v>0</v>
          </cell>
          <cell r="L4243">
            <v>0</v>
          </cell>
          <cell r="M4243" t="e">
            <v>#N/A</v>
          </cell>
          <cell r="N4243">
            <v>0</v>
          </cell>
          <cell r="O4243">
            <v>0</v>
          </cell>
        </row>
        <row r="4244">
          <cell r="B4244" t="str">
            <v>WUV3626179</v>
          </cell>
          <cell r="C4244" t="str">
            <v>VLS EVO WIFI 80 EU</v>
          </cell>
          <cell r="D4244" t="str">
            <v>VLS EVO WIFI 80 EU</v>
          </cell>
          <cell r="E4244" t="str">
            <v>VLS EVO WIFI 80 EU</v>
          </cell>
          <cell r="F4244" t="str">
            <v>-</v>
          </cell>
          <cell r="G4244" t="str">
            <v>-</v>
          </cell>
          <cell r="H4244" t="e">
            <v>#N/A</v>
          </cell>
          <cell r="I4244">
            <v>0</v>
          </cell>
          <cell r="J4244">
            <v>0</v>
          </cell>
          <cell r="K4244">
            <v>0</v>
          </cell>
          <cell r="L4244">
            <v>0</v>
          </cell>
          <cell r="M4244" t="e">
            <v>#N/A</v>
          </cell>
          <cell r="N4244">
            <v>0</v>
          </cell>
          <cell r="O4244">
            <v>0</v>
          </cell>
        </row>
        <row r="4245">
          <cell r="B4245" t="str">
            <v>WUV3626180</v>
          </cell>
          <cell r="C4245" t="str">
            <v>VLS EVO WIFI 100 EU</v>
          </cell>
          <cell r="D4245" t="str">
            <v>VLS EVO WIFI 100 EU</v>
          </cell>
          <cell r="E4245" t="str">
            <v>VLS EVO WIFI 100 EU</v>
          </cell>
          <cell r="F4245" t="str">
            <v>-</v>
          </cell>
          <cell r="G4245" t="str">
            <v>-</v>
          </cell>
          <cell r="H4245" t="e">
            <v>#N/A</v>
          </cell>
          <cell r="I4245">
            <v>0</v>
          </cell>
          <cell r="J4245">
            <v>0</v>
          </cell>
          <cell r="K4245">
            <v>0</v>
          </cell>
          <cell r="L4245">
            <v>0</v>
          </cell>
          <cell r="M4245" t="e">
            <v>#N/A</v>
          </cell>
          <cell r="N4245">
            <v>0</v>
          </cell>
          <cell r="O4245">
            <v>0</v>
          </cell>
        </row>
        <row r="4246">
          <cell r="B4246" t="str">
            <v>ZNL4101</v>
          </cell>
          <cell r="C4246" t="str">
            <v xml:space="preserve"> Комплект WM 2 котла в ряд ø65 45-65</v>
          </cell>
          <cell r="D4246" t="str">
            <v xml:space="preserve"> Комплект установки в каскад (ряд) WM 2 котла ø65 45-65</v>
          </cell>
          <cell r="E4246" t="str">
            <v>CASCADE LINE WM 2B ø65 45ø65</v>
          </cell>
          <cell r="F4246" t="str">
            <v>-</v>
          </cell>
          <cell r="G4246" t="str">
            <v>-</v>
          </cell>
          <cell r="H4246" t="e">
            <v>#N/A</v>
          </cell>
          <cell r="I4246">
            <v>0</v>
          </cell>
          <cell r="J4246">
            <v>0</v>
          </cell>
          <cell r="K4246">
            <v>0</v>
          </cell>
          <cell r="L4246">
            <v>0</v>
          </cell>
          <cell r="M4246" t="e">
            <v>#N/A</v>
          </cell>
          <cell r="N4246">
            <v>0</v>
          </cell>
          <cell r="O4246">
            <v>0</v>
          </cell>
        </row>
        <row r="4247">
          <cell r="B4247" t="str">
            <v>ZNL4102</v>
          </cell>
          <cell r="C4247" t="str">
            <v xml:space="preserve"> Комплект WM 2 котла в ряд ø65 85-150</v>
          </cell>
          <cell r="D4247" t="str">
            <v xml:space="preserve"> Комплект установки в каскад (ряд) WM 3 котла ø65 45-65</v>
          </cell>
          <cell r="E4247" t="str">
            <v>CASCADE LINE WM 3B ø65 45ø65</v>
          </cell>
          <cell r="F4247" t="str">
            <v>-</v>
          </cell>
          <cell r="G4247" t="str">
            <v>-</v>
          </cell>
          <cell r="H4247" t="e">
            <v>#N/A</v>
          </cell>
          <cell r="I4247">
            <v>0</v>
          </cell>
          <cell r="J4247">
            <v>0</v>
          </cell>
          <cell r="K4247">
            <v>0</v>
          </cell>
          <cell r="L4247">
            <v>0</v>
          </cell>
          <cell r="M4247" t="e">
            <v>#N/A</v>
          </cell>
          <cell r="N4247">
            <v>0</v>
          </cell>
          <cell r="O4247">
            <v>0</v>
          </cell>
        </row>
        <row r="4248">
          <cell r="B4248" t="str">
            <v>ZNL4103</v>
          </cell>
          <cell r="C4248" t="str">
            <v xml:space="preserve"> Комплект WM 4 котла в ряд ø65 45-65</v>
          </cell>
          <cell r="D4248" t="str">
            <v xml:space="preserve"> Комплект установки в каскад (ряд) WM 4 котла ø65 45-65</v>
          </cell>
          <cell r="E4248" t="str">
            <v>CASCADE LINE WM 4B ø65 45ø65</v>
          </cell>
          <cell r="F4248" t="str">
            <v>-</v>
          </cell>
          <cell r="G4248" t="str">
            <v>-</v>
          </cell>
          <cell r="H4248" t="e">
            <v>#N/A</v>
          </cell>
          <cell r="I4248">
            <v>0</v>
          </cell>
          <cell r="J4248">
            <v>0</v>
          </cell>
          <cell r="K4248">
            <v>0</v>
          </cell>
          <cell r="L4248">
            <v>0</v>
          </cell>
          <cell r="M4248" t="e">
            <v>#N/A</v>
          </cell>
          <cell r="N4248">
            <v>0</v>
          </cell>
          <cell r="O4248">
            <v>0</v>
          </cell>
        </row>
        <row r="4249">
          <cell r="B4249" t="str">
            <v>ZNL4104</v>
          </cell>
          <cell r="C4249" t="str">
            <v xml:space="preserve"> Комплект WM 5 котлов в ряд ø65 45-65</v>
          </cell>
          <cell r="D4249" t="str">
            <v xml:space="preserve"> Комплект установки в каскад (ряд) WM 5 котлов ø65 45-65</v>
          </cell>
          <cell r="E4249" t="str">
            <v>CASCADE LINE WM 5B ø65 45ø65</v>
          </cell>
          <cell r="F4249" t="str">
            <v>-</v>
          </cell>
          <cell r="G4249" t="str">
            <v>-</v>
          </cell>
          <cell r="H4249" t="e">
            <v>#N/A</v>
          </cell>
          <cell r="I4249">
            <v>0</v>
          </cell>
          <cell r="J4249">
            <v>0</v>
          </cell>
          <cell r="K4249">
            <v>0</v>
          </cell>
          <cell r="L4249">
            <v>0</v>
          </cell>
          <cell r="M4249" t="e">
            <v>#N/A</v>
          </cell>
          <cell r="N4249">
            <v>0</v>
          </cell>
          <cell r="O4249">
            <v>0</v>
          </cell>
        </row>
        <row r="4250">
          <cell r="B4250" t="str">
            <v>ZNL4105</v>
          </cell>
          <cell r="C4250" t="str">
            <v xml:space="preserve"> Комплект WM 6 котлов в ряд ø65 45-65</v>
          </cell>
          <cell r="D4250" t="str">
            <v xml:space="preserve"> Комплект установки в каскад (ряд) WM 6 котлов ø65 45-65</v>
          </cell>
          <cell r="E4250" t="str">
            <v>CASCADE LINE WM 6B ø65 45ø65</v>
          </cell>
          <cell r="F4250" t="str">
            <v>-</v>
          </cell>
          <cell r="G4250" t="str">
            <v>-</v>
          </cell>
          <cell r="H4250" t="e">
            <v>#N/A</v>
          </cell>
          <cell r="I4250">
            <v>0</v>
          </cell>
          <cell r="J4250">
            <v>0</v>
          </cell>
          <cell r="K4250">
            <v>0</v>
          </cell>
          <cell r="L4250">
            <v>0</v>
          </cell>
          <cell r="M4250" t="e">
            <v>#N/A</v>
          </cell>
          <cell r="N4250">
            <v>0</v>
          </cell>
          <cell r="O4250">
            <v>0</v>
          </cell>
        </row>
        <row r="4251">
          <cell r="B4251" t="str">
            <v>ZNL4106</v>
          </cell>
          <cell r="C4251" t="str">
            <v xml:space="preserve"> Комплект WM 2 котла в ряд ø65 85-150</v>
          </cell>
          <cell r="D4251" t="str">
            <v xml:space="preserve"> Комплект установки в каскад (ряд) WM 2 котла ø65 85-150</v>
          </cell>
          <cell r="E4251" t="str">
            <v>CASCADE LINE WM 2B ø65 85-150</v>
          </cell>
          <cell r="F4251" t="str">
            <v>-</v>
          </cell>
          <cell r="G4251" t="str">
            <v>-</v>
          </cell>
          <cell r="H4251" t="e">
            <v>#N/A</v>
          </cell>
          <cell r="I4251">
            <v>0</v>
          </cell>
          <cell r="J4251">
            <v>0</v>
          </cell>
          <cell r="K4251">
            <v>0</v>
          </cell>
          <cell r="L4251">
            <v>0</v>
          </cell>
          <cell r="M4251" t="e">
            <v>#N/A</v>
          </cell>
          <cell r="N4251">
            <v>0</v>
          </cell>
          <cell r="O4251">
            <v>0</v>
          </cell>
        </row>
        <row r="4252">
          <cell r="B4252" t="str">
            <v>ZNL4107</v>
          </cell>
          <cell r="C4252" t="str">
            <v xml:space="preserve"> Комплект WM 3 котла в ряд ø65 85-150</v>
          </cell>
          <cell r="D4252" t="str">
            <v xml:space="preserve"> Комплект установки в каскад (ряд) WM 3 котла ø65 85-150</v>
          </cell>
          <cell r="E4252" t="str">
            <v>CASCADE LINE WM 3B ø65 85-150</v>
          </cell>
          <cell r="F4252" t="str">
            <v>-</v>
          </cell>
          <cell r="G4252" t="str">
            <v>-</v>
          </cell>
          <cell r="H4252" t="e">
            <v>#N/A</v>
          </cell>
          <cell r="I4252">
            <v>0</v>
          </cell>
          <cell r="J4252">
            <v>0</v>
          </cell>
          <cell r="K4252">
            <v>0</v>
          </cell>
          <cell r="L4252">
            <v>0</v>
          </cell>
          <cell r="M4252" t="e">
            <v>#N/A</v>
          </cell>
          <cell r="N4252">
            <v>0</v>
          </cell>
          <cell r="O4252">
            <v>0</v>
          </cell>
        </row>
        <row r="4253">
          <cell r="B4253" t="str">
            <v>ZNL4108</v>
          </cell>
          <cell r="C4253" t="str">
            <v xml:space="preserve"> Комплект WM 4 котла в ряд ø65 85-150</v>
          </cell>
          <cell r="D4253" t="str">
            <v xml:space="preserve"> Комплект установки в каскад (ряд) WM 4 котла ø65 85-150</v>
          </cell>
          <cell r="E4253" t="str">
            <v>CASCADE LINE WM 4B ø65 85-150</v>
          </cell>
          <cell r="F4253" t="str">
            <v>-</v>
          </cell>
          <cell r="G4253" t="str">
            <v>-</v>
          </cell>
          <cell r="H4253" t="e">
            <v>#N/A</v>
          </cell>
          <cell r="I4253">
            <v>0</v>
          </cell>
          <cell r="J4253">
            <v>0</v>
          </cell>
          <cell r="K4253">
            <v>0</v>
          </cell>
          <cell r="L4253">
            <v>0</v>
          </cell>
          <cell r="M4253" t="e">
            <v>#N/A</v>
          </cell>
          <cell r="N4253">
            <v>0</v>
          </cell>
          <cell r="O4253">
            <v>0</v>
          </cell>
        </row>
        <row r="4254">
          <cell r="B4254" t="str">
            <v>ZNL4109</v>
          </cell>
          <cell r="C4254" t="str">
            <v xml:space="preserve"> Комплект WM 4 котла в ряд ø100 85-150</v>
          </cell>
          <cell r="D4254" t="str">
            <v xml:space="preserve"> Комплект установки в каскад (ряд) WM 4 котла ø100 85-150</v>
          </cell>
          <cell r="E4254" t="str">
            <v>CASCADE LINE WM 4B ø100 85-150</v>
          </cell>
          <cell r="F4254" t="str">
            <v>-</v>
          </cell>
          <cell r="G4254" t="str">
            <v>-</v>
          </cell>
          <cell r="H4254" t="e">
            <v>#N/A</v>
          </cell>
          <cell r="I4254">
            <v>0</v>
          </cell>
          <cell r="J4254">
            <v>0</v>
          </cell>
          <cell r="K4254">
            <v>0</v>
          </cell>
          <cell r="L4254">
            <v>0</v>
          </cell>
          <cell r="M4254" t="e">
            <v>#N/A</v>
          </cell>
          <cell r="N4254">
            <v>0</v>
          </cell>
          <cell r="O4254">
            <v>0</v>
          </cell>
        </row>
        <row r="4255">
          <cell r="B4255" t="str">
            <v>ZNL4110</v>
          </cell>
          <cell r="C4255" t="str">
            <v xml:space="preserve"> Комплект WM 5 котлов в ряд ø100 85-150</v>
          </cell>
          <cell r="D4255" t="str">
            <v xml:space="preserve"> Комплект установки в каскад (ряд) WM 5 котлов ø100 85-150</v>
          </cell>
          <cell r="E4255" t="str">
            <v>CASCADE LINE WM 5B ø100 85-150</v>
          </cell>
          <cell r="F4255" t="str">
            <v>-</v>
          </cell>
          <cell r="G4255" t="str">
            <v>-</v>
          </cell>
          <cell r="H4255" t="e">
            <v>#N/A</v>
          </cell>
          <cell r="I4255">
            <v>0</v>
          </cell>
          <cell r="J4255">
            <v>0</v>
          </cell>
          <cell r="K4255">
            <v>0</v>
          </cell>
          <cell r="L4255">
            <v>0</v>
          </cell>
          <cell r="M4255" t="e">
            <v>#N/A</v>
          </cell>
          <cell r="N4255">
            <v>0</v>
          </cell>
          <cell r="O4255">
            <v>0</v>
          </cell>
        </row>
        <row r="4256">
          <cell r="B4256" t="str">
            <v>ZNL4111</v>
          </cell>
          <cell r="C4256" t="str">
            <v xml:space="preserve"> Комплект WM 6 котлов в ряд ø100 85-150</v>
          </cell>
          <cell r="D4256" t="str">
            <v xml:space="preserve"> Комплект установки в каскад (ряд) WM 6 котлов ø100 85-150</v>
          </cell>
          <cell r="E4256" t="str">
            <v>CASCADE LINE WM 6B ø100 85-150</v>
          </cell>
          <cell r="F4256" t="str">
            <v>-</v>
          </cell>
          <cell r="G4256" t="str">
            <v>-</v>
          </cell>
          <cell r="H4256" t="e">
            <v>#N/A</v>
          </cell>
          <cell r="I4256">
            <v>0</v>
          </cell>
          <cell r="J4256">
            <v>0</v>
          </cell>
          <cell r="K4256">
            <v>0</v>
          </cell>
          <cell r="L4256">
            <v>0</v>
          </cell>
          <cell r="M4256" t="e">
            <v>#N/A</v>
          </cell>
          <cell r="N4256">
            <v>0</v>
          </cell>
          <cell r="O4256">
            <v>0</v>
          </cell>
        </row>
        <row r="4257">
          <cell r="B4257" t="str">
            <v>ZNL4112</v>
          </cell>
          <cell r="C4257" t="str">
            <v xml:space="preserve"> Комплект FR 2 котла в ряд ø65 45065</v>
          </cell>
          <cell r="D4257" t="str">
            <v xml:space="preserve"> Комплект установки в каскад (ряд) FR 2 котла ø65 45065</v>
          </cell>
          <cell r="E4257" t="str">
            <v>CASCADE LINE FR 2B ø65 45ø65</v>
          </cell>
          <cell r="F4257" t="str">
            <v>-</v>
          </cell>
          <cell r="G4257" t="str">
            <v>-</v>
          </cell>
          <cell r="H4257" t="e">
            <v>#N/A</v>
          </cell>
          <cell r="I4257">
            <v>0</v>
          </cell>
          <cell r="J4257">
            <v>0</v>
          </cell>
          <cell r="K4257">
            <v>0</v>
          </cell>
          <cell r="L4257">
            <v>0</v>
          </cell>
          <cell r="M4257" t="e">
            <v>#N/A</v>
          </cell>
          <cell r="N4257">
            <v>0</v>
          </cell>
          <cell r="O4257">
            <v>0</v>
          </cell>
        </row>
        <row r="4258">
          <cell r="B4258" t="str">
            <v>ZNL4113</v>
          </cell>
          <cell r="C4258" t="str">
            <v xml:space="preserve"> Комплект FR 3 котла в ряд ø65 45-65</v>
          </cell>
          <cell r="D4258" t="str">
            <v xml:space="preserve"> Комплект установки в каскад (ряд) FR 3 котла ø65 45-65</v>
          </cell>
          <cell r="E4258" t="str">
            <v>CASCADE LINE FR 3B ø65 45ø65</v>
          </cell>
          <cell r="F4258" t="str">
            <v>-</v>
          </cell>
          <cell r="G4258" t="str">
            <v>-</v>
          </cell>
          <cell r="H4258" t="e">
            <v>#N/A</v>
          </cell>
          <cell r="I4258">
            <v>0</v>
          </cell>
          <cell r="J4258">
            <v>0</v>
          </cell>
          <cell r="K4258">
            <v>0</v>
          </cell>
          <cell r="L4258">
            <v>0</v>
          </cell>
          <cell r="M4258" t="e">
            <v>#N/A</v>
          </cell>
          <cell r="N4258">
            <v>0</v>
          </cell>
          <cell r="O4258">
            <v>0</v>
          </cell>
        </row>
        <row r="4259">
          <cell r="B4259" t="str">
            <v>ZNL4114</v>
          </cell>
          <cell r="C4259" t="str">
            <v xml:space="preserve"> Комплект FR 4 котла в ряд ø65 45-65</v>
          </cell>
          <cell r="D4259" t="str">
            <v xml:space="preserve"> Комплект установки в каскад (ряд) FR 4 котла ø65 45-65</v>
          </cell>
          <cell r="E4259" t="str">
            <v>CASCADE LINE FR 4B ø65 45ø65</v>
          </cell>
          <cell r="F4259" t="str">
            <v>-</v>
          </cell>
          <cell r="G4259" t="str">
            <v>-</v>
          </cell>
          <cell r="H4259" t="e">
            <v>#N/A</v>
          </cell>
          <cell r="I4259">
            <v>0</v>
          </cell>
          <cell r="J4259">
            <v>0</v>
          </cell>
          <cell r="K4259">
            <v>0</v>
          </cell>
          <cell r="L4259">
            <v>0</v>
          </cell>
          <cell r="M4259" t="e">
            <v>#N/A</v>
          </cell>
          <cell r="N4259">
            <v>0</v>
          </cell>
          <cell r="O4259">
            <v>0</v>
          </cell>
        </row>
        <row r="4260">
          <cell r="B4260" t="str">
            <v>ZNL4115</v>
          </cell>
          <cell r="C4260" t="str">
            <v xml:space="preserve"> Комплект FR 5 котлов в ряд ø65 45-65</v>
          </cell>
          <cell r="D4260" t="str">
            <v xml:space="preserve"> Комплект установки в каскад (ряд) FR 5 котлов ø65 45-65</v>
          </cell>
          <cell r="E4260" t="str">
            <v>CASCADE LINE FR 5B ø65 45ø65</v>
          </cell>
          <cell r="F4260" t="str">
            <v>-</v>
          </cell>
          <cell r="G4260" t="str">
            <v>-</v>
          </cell>
          <cell r="H4260" t="e">
            <v>#N/A</v>
          </cell>
          <cell r="I4260">
            <v>0</v>
          </cell>
          <cell r="J4260">
            <v>0</v>
          </cell>
          <cell r="K4260">
            <v>0</v>
          </cell>
          <cell r="L4260">
            <v>0</v>
          </cell>
          <cell r="M4260" t="e">
            <v>#N/A</v>
          </cell>
          <cell r="N4260">
            <v>0</v>
          </cell>
          <cell r="O4260">
            <v>0</v>
          </cell>
        </row>
        <row r="4261">
          <cell r="B4261" t="str">
            <v>ZNL4116</v>
          </cell>
          <cell r="C4261" t="str">
            <v xml:space="preserve"> Комплект FR 6 котлов в ряд ø65 45-65</v>
          </cell>
          <cell r="D4261" t="str">
            <v xml:space="preserve"> Комплект установки в каскад (ряд) FR 6 котлов ø65 45-65</v>
          </cell>
          <cell r="E4261" t="str">
            <v>CASCADE LINE FR 6B ø65 45ø65</v>
          </cell>
          <cell r="F4261" t="str">
            <v>-</v>
          </cell>
          <cell r="G4261" t="str">
            <v>-</v>
          </cell>
          <cell r="H4261" t="e">
            <v>#N/A</v>
          </cell>
          <cell r="I4261">
            <v>0</v>
          </cell>
          <cell r="J4261">
            <v>0</v>
          </cell>
          <cell r="K4261">
            <v>0</v>
          </cell>
          <cell r="L4261">
            <v>0</v>
          </cell>
          <cell r="M4261" t="e">
            <v>#N/A</v>
          </cell>
          <cell r="N4261">
            <v>0</v>
          </cell>
          <cell r="O4261">
            <v>0</v>
          </cell>
        </row>
        <row r="4262">
          <cell r="B4262" t="str">
            <v>ZNL4117</v>
          </cell>
          <cell r="C4262" t="str">
            <v xml:space="preserve"> Комплект FR 2 котла в ряд ø65 85-150</v>
          </cell>
          <cell r="D4262" t="str">
            <v xml:space="preserve"> Комплект установки в каскад (ряд) FR 2 котла ø65 85-150</v>
          </cell>
          <cell r="E4262" t="str">
            <v>CASCADE LINE FR 2B ø65 85-150</v>
          </cell>
          <cell r="F4262" t="str">
            <v>-</v>
          </cell>
          <cell r="G4262" t="str">
            <v>-</v>
          </cell>
          <cell r="H4262" t="e">
            <v>#N/A</v>
          </cell>
          <cell r="I4262">
            <v>0</v>
          </cell>
          <cell r="J4262">
            <v>0</v>
          </cell>
          <cell r="K4262">
            <v>0</v>
          </cell>
          <cell r="L4262">
            <v>0</v>
          </cell>
          <cell r="M4262" t="e">
            <v>#N/A</v>
          </cell>
          <cell r="N4262">
            <v>0</v>
          </cell>
          <cell r="O4262">
            <v>0</v>
          </cell>
        </row>
        <row r="4263">
          <cell r="B4263" t="str">
            <v>ZNL4118</v>
          </cell>
          <cell r="C4263" t="str">
            <v xml:space="preserve"> Комплект FR 3 котла в ряд ø65 85-150</v>
          </cell>
          <cell r="D4263" t="str">
            <v xml:space="preserve"> Комплект установки в каскад (ряд) FR 3 котла ø65 85-150</v>
          </cell>
          <cell r="E4263" t="str">
            <v>CASCADE LINE FR 3B ø65 85-150</v>
          </cell>
          <cell r="F4263" t="str">
            <v>-</v>
          </cell>
          <cell r="G4263" t="str">
            <v>-</v>
          </cell>
          <cell r="H4263" t="e">
            <v>#N/A</v>
          </cell>
          <cell r="I4263">
            <v>0</v>
          </cell>
          <cell r="J4263">
            <v>0</v>
          </cell>
          <cell r="K4263">
            <v>0</v>
          </cell>
          <cell r="L4263">
            <v>0</v>
          </cell>
          <cell r="M4263" t="e">
            <v>#N/A</v>
          </cell>
          <cell r="N4263">
            <v>0</v>
          </cell>
          <cell r="O4263">
            <v>0</v>
          </cell>
        </row>
        <row r="4264">
          <cell r="B4264" t="str">
            <v>ZNL4119</v>
          </cell>
          <cell r="C4264" t="str">
            <v xml:space="preserve"> Комплект FR 4 котла в ряд ø65 85-150</v>
          </cell>
          <cell r="D4264" t="str">
            <v xml:space="preserve"> Комплект установки в каскад (ряд) FR 4 котла ø65 85-150</v>
          </cell>
          <cell r="E4264" t="str">
            <v>CASCADE LINE FR 4B ø65 85-150</v>
          </cell>
          <cell r="F4264" t="str">
            <v>-</v>
          </cell>
          <cell r="G4264" t="str">
            <v>-</v>
          </cell>
          <cell r="H4264" t="e">
            <v>#N/A</v>
          </cell>
          <cell r="I4264">
            <v>0</v>
          </cell>
          <cell r="J4264">
            <v>0</v>
          </cell>
          <cell r="K4264">
            <v>0</v>
          </cell>
          <cell r="L4264">
            <v>0</v>
          </cell>
          <cell r="M4264" t="e">
            <v>#N/A</v>
          </cell>
          <cell r="N4264">
            <v>0</v>
          </cell>
          <cell r="O4264">
            <v>0</v>
          </cell>
        </row>
        <row r="4265">
          <cell r="B4265" t="str">
            <v>ZNL4120</v>
          </cell>
          <cell r="C4265" t="str">
            <v xml:space="preserve"> Комплект FR 4 котла в ряд ø100 85-150</v>
          </cell>
          <cell r="D4265" t="str">
            <v xml:space="preserve"> Комплект установки в каскад (ряд) FR 4 котла ø100 85-150</v>
          </cell>
          <cell r="E4265" t="str">
            <v>CASCADE LINE FR 4B ø100 85-150</v>
          </cell>
          <cell r="F4265" t="str">
            <v>-</v>
          </cell>
          <cell r="G4265" t="str">
            <v>-</v>
          </cell>
          <cell r="H4265" t="e">
            <v>#N/A</v>
          </cell>
          <cell r="I4265">
            <v>0</v>
          </cell>
          <cell r="J4265">
            <v>0</v>
          </cell>
          <cell r="K4265">
            <v>0</v>
          </cell>
          <cell r="L4265">
            <v>0</v>
          </cell>
          <cell r="M4265" t="e">
            <v>#N/A</v>
          </cell>
          <cell r="N4265">
            <v>0</v>
          </cell>
          <cell r="O4265">
            <v>0</v>
          </cell>
        </row>
        <row r="4266">
          <cell r="B4266" t="str">
            <v>ZNL4121</v>
          </cell>
          <cell r="C4266" t="str">
            <v xml:space="preserve"> Комплект FR 5 котлов в ряд ø100 85-150</v>
          </cell>
          <cell r="D4266" t="str">
            <v xml:space="preserve"> Комплект установки в каскад (ряд) FR 5 котлов ø100 85-150</v>
          </cell>
          <cell r="E4266" t="str">
            <v>CASCADE LINE FR 5B ø100 85-150</v>
          </cell>
          <cell r="F4266" t="str">
            <v>-</v>
          </cell>
          <cell r="G4266" t="str">
            <v>-</v>
          </cell>
          <cell r="H4266" t="e">
            <v>#N/A</v>
          </cell>
          <cell r="I4266">
            <v>0</v>
          </cell>
          <cell r="J4266">
            <v>0</v>
          </cell>
          <cell r="K4266">
            <v>0</v>
          </cell>
          <cell r="L4266">
            <v>0</v>
          </cell>
          <cell r="M4266" t="e">
            <v>#N/A</v>
          </cell>
          <cell r="N4266">
            <v>0</v>
          </cell>
          <cell r="O4266">
            <v>0</v>
          </cell>
        </row>
        <row r="4267">
          <cell r="B4267" t="str">
            <v>ZNL4122</v>
          </cell>
          <cell r="C4267" t="str">
            <v xml:space="preserve"> Комплект FR 6 котлов в ряд ø100 85-150</v>
          </cell>
          <cell r="D4267" t="str">
            <v xml:space="preserve"> Комплект установки в каскад (ряд) FR 6 котлов ø100 85-150</v>
          </cell>
          <cell r="E4267" t="str">
            <v>CASCADE LINE FR 6B ø100 85-150</v>
          </cell>
          <cell r="F4267" t="str">
            <v>-</v>
          </cell>
          <cell r="G4267" t="str">
            <v>-</v>
          </cell>
          <cell r="H4267" t="e">
            <v>#N/A</v>
          </cell>
          <cell r="I4267">
            <v>0</v>
          </cell>
          <cell r="J4267">
            <v>0</v>
          </cell>
          <cell r="K4267">
            <v>0</v>
          </cell>
          <cell r="L4267">
            <v>0</v>
          </cell>
          <cell r="M4267" t="e">
            <v>#N/A</v>
          </cell>
          <cell r="N4267">
            <v>0</v>
          </cell>
          <cell r="O4267">
            <v>0</v>
          </cell>
        </row>
        <row r="4268">
          <cell r="B4268" t="str">
            <v>ZNL4123</v>
          </cell>
          <cell r="C4268" t="str">
            <v xml:space="preserve"> Комплект сп. к сп. 3 котла ø65 45ø65</v>
          </cell>
          <cell r="D4268" t="str">
            <v xml:space="preserve"> Комплект установки в каскад (спина к спине) 3 котла ø65 45ø65</v>
          </cell>
          <cell r="E4268" t="str">
            <v>CASCADE B2B 3B ø65 45ø65</v>
          </cell>
          <cell r="F4268" t="str">
            <v>-</v>
          </cell>
          <cell r="G4268" t="str">
            <v>-</v>
          </cell>
          <cell r="H4268" t="e">
            <v>#N/A</v>
          </cell>
          <cell r="I4268">
            <v>0</v>
          </cell>
          <cell r="J4268">
            <v>0</v>
          </cell>
          <cell r="K4268">
            <v>0</v>
          </cell>
          <cell r="L4268">
            <v>0</v>
          </cell>
          <cell r="M4268" t="e">
            <v>#N/A</v>
          </cell>
          <cell r="N4268">
            <v>0</v>
          </cell>
          <cell r="O4268">
            <v>0</v>
          </cell>
        </row>
        <row r="4269">
          <cell r="B4269" t="str">
            <v>ZNL4124</v>
          </cell>
          <cell r="C4269" t="str">
            <v xml:space="preserve"> Комплект сп. к сп. 4 котла ø65 45ø65</v>
          </cell>
          <cell r="D4269" t="str">
            <v xml:space="preserve"> Комплект установки в каскад (спина к спине) 4 котла ø65 45ø65</v>
          </cell>
          <cell r="E4269" t="str">
            <v>CASCADE B2B 4B ø65 45ø65</v>
          </cell>
          <cell r="F4269" t="str">
            <v>-</v>
          </cell>
          <cell r="G4269" t="str">
            <v>-</v>
          </cell>
          <cell r="H4269" t="e">
            <v>#N/A</v>
          </cell>
          <cell r="I4269">
            <v>0</v>
          </cell>
          <cell r="J4269">
            <v>0</v>
          </cell>
          <cell r="K4269">
            <v>0</v>
          </cell>
          <cell r="L4269">
            <v>0</v>
          </cell>
          <cell r="M4269" t="e">
            <v>#N/A</v>
          </cell>
          <cell r="N4269">
            <v>0</v>
          </cell>
          <cell r="O4269">
            <v>0</v>
          </cell>
        </row>
        <row r="4270">
          <cell r="B4270" t="str">
            <v>ZNL4125</v>
          </cell>
          <cell r="C4270" t="str">
            <v xml:space="preserve"> Комплект сп. к сп. 5 котлов ø65 45ø65</v>
          </cell>
          <cell r="D4270" t="str">
            <v xml:space="preserve"> Комплект установки в каскад (спина к спине) 5 котлов ø65 45ø65</v>
          </cell>
          <cell r="E4270" t="str">
            <v>CASCADE B2B 5B ø65 45ø65</v>
          </cell>
          <cell r="F4270" t="str">
            <v>-</v>
          </cell>
          <cell r="G4270" t="str">
            <v>-</v>
          </cell>
          <cell r="H4270" t="e">
            <v>#N/A</v>
          </cell>
          <cell r="I4270">
            <v>0</v>
          </cell>
          <cell r="J4270">
            <v>0</v>
          </cell>
          <cell r="K4270">
            <v>0</v>
          </cell>
          <cell r="L4270">
            <v>0</v>
          </cell>
          <cell r="M4270" t="e">
            <v>#N/A</v>
          </cell>
          <cell r="N4270">
            <v>0</v>
          </cell>
          <cell r="O4270">
            <v>0</v>
          </cell>
        </row>
        <row r="4271">
          <cell r="B4271" t="str">
            <v>ZNL4126</v>
          </cell>
          <cell r="C4271" t="str">
            <v xml:space="preserve"> Комплект сп. к сп. 6 котлов ø65 45ø65</v>
          </cell>
          <cell r="D4271" t="str">
            <v xml:space="preserve"> Комплект установки в каскад (спина к спине) 6 котлов ø65 45ø65</v>
          </cell>
          <cell r="E4271" t="str">
            <v>CASCADE B2B 6B ø65 45ø65</v>
          </cell>
          <cell r="F4271" t="str">
            <v>-</v>
          </cell>
          <cell r="G4271" t="str">
            <v>-</v>
          </cell>
          <cell r="H4271" t="e">
            <v>#N/A</v>
          </cell>
          <cell r="I4271">
            <v>0</v>
          </cell>
          <cell r="J4271">
            <v>0</v>
          </cell>
          <cell r="K4271">
            <v>0</v>
          </cell>
          <cell r="L4271">
            <v>0</v>
          </cell>
          <cell r="M4271" t="e">
            <v>#N/A</v>
          </cell>
          <cell r="N4271">
            <v>0</v>
          </cell>
          <cell r="O4271">
            <v>0</v>
          </cell>
        </row>
        <row r="4272">
          <cell r="B4272" t="str">
            <v>ZNL4127</v>
          </cell>
          <cell r="C4272" t="str">
            <v xml:space="preserve"> Комплект сп. к сп. 7 котлов ø65 45ø65</v>
          </cell>
          <cell r="D4272" t="str">
            <v xml:space="preserve"> Комплект установки в каскад (спина к спине) 7 котлов ø65 45ø65</v>
          </cell>
          <cell r="E4272" t="str">
            <v>CASCADE B2B 7B ø65 45ø65</v>
          </cell>
          <cell r="F4272" t="str">
            <v>-</v>
          </cell>
          <cell r="G4272" t="str">
            <v>-</v>
          </cell>
          <cell r="H4272" t="e">
            <v>#N/A</v>
          </cell>
          <cell r="I4272">
            <v>0</v>
          </cell>
          <cell r="J4272">
            <v>0</v>
          </cell>
          <cell r="K4272">
            <v>0</v>
          </cell>
          <cell r="L4272">
            <v>0</v>
          </cell>
          <cell r="M4272" t="e">
            <v>#N/A</v>
          </cell>
          <cell r="N4272">
            <v>0</v>
          </cell>
          <cell r="O4272">
            <v>0</v>
          </cell>
        </row>
        <row r="4273">
          <cell r="B4273" t="str">
            <v>ZNL4128</v>
          </cell>
          <cell r="C4273" t="str">
            <v xml:space="preserve"> Комплект сп. к сп. 8 котлов ø65 45ø65</v>
          </cell>
          <cell r="D4273" t="str">
            <v xml:space="preserve"> Комплект установки в каскад (спина к спине) 8 котлов ø65 45ø65</v>
          </cell>
          <cell r="E4273" t="str">
            <v>CASCADE B2B 8B ø65 45ø65</v>
          </cell>
          <cell r="F4273" t="str">
            <v>-</v>
          </cell>
          <cell r="G4273" t="str">
            <v>-</v>
          </cell>
          <cell r="H4273" t="e">
            <v>#N/A</v>
          </cell>
          <cell r="I4273">
            <v>0</v>
          </cell>
          <cell r="J4273">
            <v>0</v>
          </cell>
          <cell r="K4273">
            <v>0</v>
          </cell>
          <cell r="L4273">
            <v>0</v>
          </cell>
          <cell r="M4273" t="e">
            <v>#N/A</v>
          </cell>
          <cell r="N4273">
            <v>0</v>
          </cell>
          <cell r="O4273">
            <v>0</v>
          </cell>
        </row>
        <row r="4274">
          <cell r="B4274" t="str">
            <v>ZNL4129</v>
          </cell>
          <cell r="C4274" t="str">
            <v xml:space="preserve"> Комплект сп. к сп. 3 котла ø65 85-150</v>
          </cell>
          <cell r="D4274" t="str">
            <v xml:space="preserve"> Комплект установки в каскад (спина к спине) 3 котла ø65 85-150</v>
          </cell>
          <cell r="E4274" t="str">
            <v>CASCADE B2B 3B ø65 85-150</v>
          </cell>
          <cell r="F4274" t="str">
            <v>-</v>
          </cell>
          <cell r="G4274" t="str">
            <v>-</v>
          </cell>
          <cell r="H4274" t="e">
            <v>#N/A</v>
          </cell>
          <cell r="I4274">
            <v>0</v>
          </cell>
          <cell r="J4274">
            <v>0</v>
          </cell>
          <cell r="K4274">
            <v>0</v>
          </cell>
          <cell r="L4274">
            <v>0</v>
          </cell>
          <cell r="M4274" t="e">
            <v>#N/A</v>
          </cell>
          <cell r="N4274">
            <v>0</v>
          </cell>
          <cell r="O4274">
            <v>0</v>
          </cell>
        </row>
        <row r="4275">
          <cell r="B4275" t="str">
            <v>ZNL4130</v>
          </cell>
          <cell r="C4275" t="str">
            <v xml:space="preserve"> Комплект сп. к сп. 4 котла ø65 85-150</v>
          </cell>
          <cell r="D4275" t="str">
            <v xml:space="preserve"> Комплект установки в каскад (спина к спине) 4 котла ø65 85-150</v>
          </cell>
          <cell r="E4275" t="str">
            <v>CASCADE B2B 4B ø65 85-150</v>
          </cell>
          <cell r="F4275" t="str">
            <v>-</v>
          </cell>
          <cell r="G4275" t="str">
            <v>-</v>
          </cell>
          <cell r="H4275" t="e">
            <v>#N/A</v>
          </cell>
          <cell r="I4275">
            <v>0</v>
          </cell>
          <cell r="J4275">
            <v>0</v>
          </cell>
          <cell r="K4275">
            <v>0</v>
          </cell>
          <cell r="L4275">
            <v>0</v>
          </cell>
          <cell r="M4275" t="e">
            <v>#N/A</v>
          </cell>
          <cell r="N4275">
            <v>0</v>
          </cell>
          <cell r="O4275">
            <v>0</v>
          </cell>
        </row>
        <row r="4276">
          <cell r="B4276" t="str">
            <v>ZNL4131</v>
          </cell>
          <cell r="C4276" t="str">
            <v xml:space="preserve"> Комплект сп. к сп. 5 котлов ø65 85-150</v>
          </cell>
          <cell r="D4276" t="str">
            <v xml:space="preserve"> Комплект установки в каскад (спина к спине) 5 котлов ø65 85-150</v>
          </cell>
          <cell r="E4276" t="str">
            <v>CASCADE B2B 5B ø65 85-150</v>
          </cell>
          <cell r="F4276" t="str">
            <v>-</v>
          </cell>
          <cell r="G4276" t="str">
            <v>-</v>
          </cell>
          <cell r="H4276" t="e">
            <v>#N/A</v>
          </cell>
          <cell r="I4276">
            <v>0</v>
          </cell>
          <cell r="J4276">
            <v>0</v>
          </cell>
          <cell r="K4276">
            <v>0</v>
          </cell>
          <cell r="L4276">
            <v>0</v>
          </cell>
          <cell r="M4276" t="e">
            <v>#N/A</v>
          </cell>
          <cell r="N4276">
            <v>0</v>
          </cell>
          <cell r="O4276">
            <v>0</v>
          </cell>
        </row>
        <row r="4277">
          <cell r="B4277" t="str">
            <v>ZNL4132</v>
          </cell>
          <cell r="C4277" t="str">
            <v xml:space="preserve"> Комплект сп. к сп. 4 котла ø100 85-150</v>
          </cell>
          <cell r="D4277" t="str">
            <v xml:space="preserve"> Комплект установки в каскад (спина к спине) 4 котла ø100 85-150</v>
          </cell>
          <cell r="E4277" t="str">
            <v>CASCADE B2B 4B ø100 85-150</v>
          </cell>
          <cell r="F4277" t="str">
            <v>-</v>
          </cell>
          <cell r="G4277" t="str">
            <v>-</v>
          </cell>
          <cell r="H4277" t="e">
            <v>#N/A</v>
          </cell>
          <cell r="I4277">
            <v>0</v>
          </cell>
          <cell r="J4277">
            <v>0</v>
          </cell>
          <cell r="K4277">
            <v>0</v>
          </cell>
          <cell r="L4277">
            <v>0</v>
          </cell>
          <cell r="M4277" t="e">
            <v>#N/A</v>
          </cell>
          <cell r="N4277">
            <v>0</v>
          </cell>
          <cell r="O4277">
            <v>0</v>
          </cell>
        </row>
        <row r="4278">
          <cell r="B4278" t="str">
            <v>ZNL4133</v>
          </cell>
          <cell r="C4278" t="str">
            <v xml:space="preserve"> Комплект сп. к сп. 5 котлов ø100 85-150</v>
          </cell>
          <cell r="D4278" t="str">
            <v xml:space="preserve"> Комплект установки в каскад (спина к спине) 5 котлов ø100 85-150</v>
          </cell>
          <cell r="E4278" t="str">
            <v>CASCADE B2B 5B ø100 85-150</v>
          </cell>
          <cell r="F4278" t="str">
            <v>-</v>
          </cell>
          <cell r="G4278" t="str">
            <v>-</v>
          </cell>
          <cell r="H4278" t="e">
            <v>#N/A</v>
          </cell>
          <cell r="I4278">
            <v>0</v>
          </cell>
          <cell r="J4278">
            <v>0</v>
          </cell>
          <cell r="K4278">
            <v>0</v>
          </cell>
          <cell r="L4278">
            <v>0</v>
          </cell>
          <cell r="M4278" t="e">
            <v>#N/A</v>
          </cell>
          <cell r="N4278">
            <v>0</v>
          </cell>
          <cell r="O4278">
            <v>0</v>
          </cell>
        </row>
        <row r="4279">
          <cell r="B4279" t="str">
            <v>ZNL4134</v>
          </cell>
          <cell r="C4279" t="str">
            <v xml:space="preserve"> Комплект сп. к сп. 6 котлов ø100 85-150</v>
          </cell>
          <cell r="D4279" t="str">
            <v xml:space="preserve"> Комплект установки в каскад (спина к спине) 6 котлов ø100 85-150</v>
          </cell>
          <cell r="E4279" t="str">
            <v>CASCADE B2B 6B ø100 85-150</v>
          </cell>
          <cell r="F4279" t="str">
            <v>-</v>
          </cell>
          <cell r="G4279" t="str">
            <v>-</v>
          </cell>
          <cell r="H4279" t="e">
            <v>#N/A</v>
          </cell>
          <cell r="I4279">
            <v>0</v>
          </cell>
          <cell r="J4279">
            <v>0</v>
          </cell>
          <cell r="K4279">
            <v>0</v>
          </cell>
          <cell r="L4279">
            <v>0</v>
          </cell>
          <cell r="M4279" t="e">
            <v>#N/A</v>
          </cell>
          <cell r="N4279">
            <v>0</v>
          </cell>
          <cell r="O4279">
            <v>0</v>
          </cell>
        </row>
        <row r="4280">
          <cell r="B4280" t="str">
            <v>ZNL4135</v>
          </cell>
          <cell r="C4280" t="str">
            <v xml:space="preserve"> Комплект сп. к сп. 7 котлов ø100 85-150</v>
          </cell>
          <cell r="D4280" t="str">
            <v xml:space="preserve"> Комплект установки в каскад (спина к спине) 7 котлов ø100 85-150</v>
          </cell>
          <cell r="E4280" t="str">
            <v>CASCADE B2B 7B ø100 85-150</v>
          </cell>
          <cell r="F4280" t="str">
            <v>-</v>
          </cell>
          <cell r="G4280" t="str">
            <v>-</v>
          </cell>
          <cell r="H4280" t="e">
            <v>#N/A</v>
          </cell>
          <cell r="I4280">
            <v>0</v>
          </cell>
          <cell r="J4280">
            <v>0</v>
          </cell>
          <cell r="K4280">
            <v>0</v>
          </cell>
          <cell r="L4280">
            <v>0</v>
          </cell>
          <cell r="M4280" t="e">
            <v>#N/A</v>
          </cell>
          <cell r="N4280">
            <v>0</v>
          </cell>
          <cell r="O4280">
            <v>0</v>
          </cell>
        </row>
        <row r="4281">
          <cell r="B4281" t="str">
            <v>ZNL4136</v>
          </cell>
          <cell r="C4281" t="str">
            <v xml:space="preserve"> Комплект сп. к сп. 8 котлов ø100 85-150</v>
          </cell>
          <cell r="D4281" t="str">
            <v xml:space="preserve"> Комплект установки в каскад (спина к спине) 8 котлов ø100 85-150</v>
          </cell>
          <cell r="E4281" t="str">
            <v>CASCADE B2B 8B ø100 85-150</v>
          </cell>
          <cell r="F4281" t="str">
            <v>-</v>
          </cell>
          <cell r="G4281" t="str">
            <v>-</v>
          </cell>
          <cell r="H4281" t="e">
            <v>#N/A</v>
          </cell>
          <cell r="I4281">
            <v>0</v>
          </cell>
          <cell r="J4281">
            <v>0</v>
          </cell>
          <cell r="K4281">
            <v>0</v>
          </cell>
          <cell r="L4281">
            <v>0</v>
          </cell>
          <cell r="M4281" t="e">
            <v>#N/A</v>
          </cell>
          <cell r="N4281">
            <v>0</v>
          </cell>
          <cell r="O4281">
            <v>0</v>
          </cell>
        </row>
        <row r="4282">
          <cell r="B4282" t="str">
            <v>AX00760U</v>
          </cell>
          <cell r="C4282" t="str">
            <v>EXTENSION CABLE BUS</v>
          </cell>
          <cell r="D4282" t="str">
            <v>EXTENSION CABLE BUS</v>
          </cell>
          <cell r="E4282" t="str">
            <v>EXTENSION CABLE BUS</v>
          </cell>
          <cell r="F4282" t="str">
            <v>-</v>
          </cell>
          <cell r="G4282" t="str">
            <v>-</v>
          </cell>
          <cell r="H4282" t="e">
            <v>#N/A</v>
          </cell>
          <cell r="I4282">
            <v>0</v>
          </cell>
          <cell r="J4282">
            <v>0</v>
          </cell>
          <cell r="K4282">
            <v>0</v>
          </cell>
          <cell r="L4282">
            <v>0</v>
          </cell>
          <cell r="M4282" t="e">
            <v>#N/A</v>
          </cell>
          <cell r="N4282">
            <v>0</v>
          </cell>
          <cell r="O4282">
            <v>0</v>
          </cell>
        </row>
        <row r="4283">
          <cell r="B4283" t="str">
            <v>3635875</v>
          </cell>
          <cell r="C4283" t="str">
            <v>CLAS X 24 FF NG_2</v>
          </cell>
          <cell r="D4283" t="str">
            <v>CLAS X 24 FF NG_2</v>
          </cell>
          <cell r="E4283" t="str">
            <v>CLAS X 24 FF NG_2</v>
          </cell>
          <cell r="F4283" t="str">
            <v>-</v>
          </cell>
          <cell r="G4283" t="str">
            <v>-</v>
          </cell>
          <cell r="H4283" t="e">
            <v>#N/A</v>
          </cell>
          <cell r="I4283">
            <v>0</v>
          </cell>
          <cell r="J4283">
            <v>0</v>
          </cell>
          <cell r="K4283">
            <v>0</v>
          </cell>
          <cell r="L4283">
            <v>0</v>
          </cell>
          <cell r="M4283" t="e">
            <v>#N/A</v>
          </cell>
          <cell r="N4283">
            <v>0</v>
          </cell>
          <cell r="O4283">
            <v>0</v>
          </cell>
        </row>
        <row r="4284">
          <cell r="B4284" t="str">
            <v>3635876</v>
          </cell>
          <cell r="C4284" t="str">
            <v>ALTEAS X 24 FF NG_2</v>
          </cell>
          <cell r="D4284" t="str">
            <v>ALTEAS X 24 FF NG_2</v>
          </cell>
          <cell r="E4284" t="str">
            <v>ALTEAS X 24 FF NG_2</v>
          </cell>
          <cell r="F4284" t="str">
            <v>-</v>
          </cell>
          <cell r="G4284" t="str">
            <v>-</v>
          </cell>
          <cell r="H4284" t="e">
            <v>#N/A</v>
          </cell>
          <cell r="I4284">
            <v>0</v>
          </cell>
          <cell r="J4284">
            <v>0</v>
          </cell>
          <cell r="K4284">
            <v>0</v>
          </cell>
          <cell r="L4284">
            <v>0</v>
          </cell>
          <cell r="M4284" t="e">
            <v>#N/A</v>
          </cell>
          <cell r="N4284">
            <v>0</v>
          </cell>
          <cell r="O4284">
            <v>0</v>
          </cell>
        </row>
        <row r="4285">
          <cell r="B4285" t="str">
            <v>3635877</v>
          </cell>
          <cell r="C4285" t="str">
            <v>ALTEAS X 30 FF NG_2</v>
          </cell>
          <cell r="D4285" t="str">
            <v>ALTEAS X 30 FF NG_2</v>
          </cell>
          <cell r="E4285" t="str">
            <v>ALTEAS X 30 FF NG_2</v>
          </cell>
          <cell r="F4285" t="str">
            <v>-</v>
          </cell>
          <cell r="G4285" t="str">
            <v>-</v>
          </cell>
          <cell r="H4285" t="e">
            <v>#N/A</v>
          </cell>
          <cell r="I4285">
            <v>0</v>
          </cell>
          <cell r="J4285">
            <v>0</v>
          </cell>
          <cell r="K4285">
            <v>0</v>
          </cell>
          <cell r="L4285">
            <v>0</v>
          </cell>
          <cell r="M4285" t="e">
            <v>#N/A</v>
          </cell>
          <cell r="N4285">
            <v>0</v>
          </cell>
          <cell r="O4285">
            <v>0</v>
          </cell>
        </row>
        <row r="4286">
          <cell r="B4286" t="str">
            <v>3635878</v>
          </cell>
          <cell r="C4286" t="str">
            <v>ALTEAS ONE NET 24</v>
          </cell>
          <cell r="D4286" t="str">
            <v>ALTEAS ONE NET 24</v>
          </cell>
          <cell r="E4286" t="str">
            <v>ALTEAS ONE NET 24</v>
          </cell>
          <cell r="F4286" t="str">
            <v>-</v>
          </cell>
          <cell r="G4286" t="str">
            <v>-</v>
          </cell>
          <cell r="H4286" t="e">
            <v>#N/A</v>
          </cell>
          <cell r="I4286">
            <v>0</v>
          </cell>
          <cell r="J4286">
            <v>0</v>
          </cell>
          <cell r="K4286">
            <v>0</v>
          </cell>
          <cell r="L4286">
            <v>0</v>
          </cell>
          <cell r="M4286" t="e">
            <v>#N/A</v>
          </cell>
          <cell r="N4286">
            <v>0</v>
          </cell>
          <cell r="O4286">
            <v>0</v>
          </cell>
        </row>
        <row r="4287">
          <cell r="B4287" t="str">
            <v>3635879</v>
          </cell>
          <cell r="C4287" t="str">
            <v>CLAS ONE 24 RDC</v>
          </cell>
          <cell r="D4287" t="str">
            <v>CLAS ONE 24 RDC</v>
          </cell>
          <cell r="E4287" t="str">
            <v>CLAS ONE 24 RDC</v>
          </cell>
          <cell r="F4287" t="str">
            <v>-</v>
          </cell>
          <cell r="G4287" t="str">
            <v>-</v>
          </cell>
          <cell r="H4287" t="e">
            <v>#N/A</v>
          </cell>
          <cell r="I4287">
            <v>0</v>
          </cell>
          <cell r="J4287">
            <v>0</v>
          </cell>
          <cell r="K4287">
            <v>0</v>
          </cell>
          <cell r="L4287">
            <v>0</v>
          </cell>
          <cell r="M4287" t="e">
            <v>#N/A</v>
          </cell>
          <cell r="N4287">
            <v>0</v>
          </cell>
          <cell r="O4287">
            <v>0</v>
          </cell>
        </row>
        <row r="4288">
          <cell r="B4288" t="str">
            <v>3635880</v>
          </cell>
          <cell r="C4288" t="str">
            <v>GENUS ONE SYSTEM 24</v>
          </cell>
          <cell r="D4288" t="str">
            <v>GENUS ONE SYSTEM 24</v>
          </cell>
          <cell r="E4288" t="str">
            <v>GENUS ONE SYSTEM 24</v>
          </cell>
          <cell r="F4288" t="str">
            <v>-</v>
          </cell>
          <cell r="G4288" t="str">
            <v>-</v>
          </cell>
          <cell r="H4288" t="e">
            <v>#N/A</v>
          </cell>
          <cell r="I4288">
            <v>0</v>
          </cell>
          <cell r="J4288">
            <v>0</v>
          </cell>
          <cell r="K4288">
            <v>0</v>
          </cell>
          <cell r="L4288">
            <v>0</v>
          </cell>
          <cell r="M4288" t="e">
            <v>#N/A</v>
          </cell>
          <cell r="N4288">
            <v>0</v>
          </cell>
          <cell r="O4288">
            <v>0</v>
          </cell>
        </row>
        <row r="4289">
          <cell r="B4289" t="str">
            <v>3635881</v>
          </cell>
          <cell r="C4289" t="str">
            <v>GENUS ONE SYSTEM 30</v>
          </cell>
          <cell r="D4289" t="str">
            <v>GENUS ONE SYSTEM 30</v>
          </cell>
          <cell r="E4289" t="str">
            <v>GENUS ONE SYSTEM 30</v>
          </cell>
          <cell r="F4289" t="str">
            <v>-</v>
          </cell>
          <cell r="G4289" t="str">
            <v>-</v>
          </cell>
          <cell r="H4289" t="e">
            <v>#N/A</v>
          </cell>
          <cell r="I4289">
            <v>0</v>
          </cell>
          <cell r="J4289">
            <v>0</v>
          </cell>
          <cell r="K4289">
            <v>0</v>
          </cell>
          <cell r="L4289">
            <v>0</v>
          </cell>
          <cell r="M4289" t="e">
            <v>#N/A</v>
          </cell>
          <cell r="N4289">
            <v>0</v>
          </cell>
          <cell r="O4289">
            <v>0</v>
          </cell>
        </row>
        <row r="4290">
          <cell r="B4290" t="str">
            <v>3635882</v>
          </cell>
          <cell r="C4290" t="str">
            <v>GENUS ONE SYSTEM 35</v>
          </cell>
          <cell r="D4290" t="str">
            <v>GENUS ONE SYSTEM 35</v>
          </cell>
          <cell r="E4290" t="str">
            <v>GENUS ONE SYSTEM 35</v>
          </cell>
          <cell r="F4290" t="str">
            <v>-</v>
          </cell>
          <cell r="G4290" t="str">
            <v>-</v>
          </cell>
          <cell r="H4290" t="e">
            <v>#N/A</v>
          </cell>
          <cell r="I4290">
            <v>0</v>
          </cell>
          <cell r="J4290">
            <v>0</v>
          </cell>
          <cell r="K4290">
            <v>0</v>
          </cell>
          <cell r="L4290">
            <v>0</v>
          </cell>
          <cell r="M4290" t="e">
            <v>#N/A</v>
          </cell>
          <cell r="N4290">
            <v>0</v>
          </cell>
          <cell r="O4290">
            <v>0</v>
          </cell>
        </row>
        <row r="4291">
          <cell r="B4291" t="str">
            <v xml:space="preserve">3635871 </v>
          </cell>
          <cell r="C4291" t="str">
            <v>CARES X 24 FF NG_2</v>
          </cell>
          <cell r="D4291" t="str">
            <v>CARES X 24 FF NG_2</v>
          </cell>
          <cell r="E4291" t="str">
            <v>CARES X 24 FF NG_2</v>
          </cell>
          <cell r="F4291" t="str">
            <v>-</v>
          </cell>
          <cell r="G4291" t="str">
            <v>-</v>
          </cell>
          <cell r="H4291" t="e">
            <v>#N/A</v>
          </cell>
          <cell r="I4291">
            <v>0</v>
          </cell>
          <cell r="J4291">
            <v>0</v>
          </cell>
          <cell r="K4291">
            <v>0</v>
          </cell>
          <cell r="L4291">
            <v>0</v>
          </cell>
          <cell r="M4291" t="e">
            <v>#N/A</v>
          </cell>
          <cell r="N4291">
            <v>0</v>
          </cell>
          <cell r="O4291">
            <v>0</v>
          </cell>
        </row>
        <row r="4292">
          <cell r="B4292" t="str">
            <v>3635872</v>
          </cell>
          <cell r="C4292" t="str">
            <v>HS X 24 FF NG_2 котёл двухконтурный</v>
          </cell>
          <cell r="D4292" t="str">
            <v>HS X 24 FF NG_2</v>
          </cell>
          <cell r="E4292" t="str">
            <v>HS X 24 FF NG_2</v>
          </cell>
          <cell r="F4292">
            <v>191.312341</v>
          </cell>
          <cell r="G4292">
            <v>216.27</v>
          </cell>
          <cell r="H4292">
            <v>191.31234102272728</v>
          </cell>
          <cell r="I4292">
            <v>176.38916999999998</v>
          </cell>
          <cell r="J4292">
            <v>0</v>
          </cell>
          <cell r="K4292">
            <v>22957.480920000002</v>
          </cell>
          <cell r="L4292">
            <v>15138.900000000001</v>
          </cell>
          <cell r="M4292">
            <v>16835.486010000001</v>
          </cell>
          <cell r="N4292">
            <v>0</v>
          </cell>
          <cell r="O4292">
            <v>0</v>
          </cell>
        </row>
        <row r="4293">
          <cell r="B4293" t="str">
            <v>3635873</v>
          </cell>
          <cell r="C4293" t="str">
            <v>MATIS CONDENS PLUS 24</v>
          </cell>
          <cell r="D4293" t="str">
            <v>MATIS CONDENS PLUS 24</v>
          </cell>
          <cell r="E4293" t="str">
            <v>MATIS CONDENS PLUS 24</v>
          </cell>
          <cell r="F4293" t="str">
            <v>-</v>
          </cell>
          <cell r="G4293" t="str">
            <v>-</v>
          </cell>
          <cell r="H4293" t="e">
            <v>#N/A</v>
          </cell>
          <cell r="I4293">
            <v>0</v>
          </cell>
          <cell r="J4293">
            <v>0</v>
          </cell>
          <cell r="K4293">
            <v>0</v>
          </cell>
          <cell r="L4293">
            <v>0</v>
          </cell>
          <cell r="M4293" t="e">
            <v>#N/A</v>
          </cell>
          <cell r="N4293">
            <v>0</v>
          </cell>
          <cell r="O4293">
            <v>0</v>
          </cell>
        </row>
        <row r="4294">
          <cell r="B4294" t="str">
            <v>3635874</v>
          </cell>
          <cell r="C4294" t="str">
            <v>MATIS CONDENS PLUS 30</v>
          </cell>
          <cell r="D4294" t="str">
            <v>MATIS CONDENS PLUS 30</v>
          </cell>
          <cell r="E4294" t="str">
            <v>MATIS CONDENS PLUS 30</v>
          </cell>
          <cell r="F4294" t="str">
            <v>-</v>
          </cell>
          <cell r="G4294" t="str">
            <v>-</v>
          </cell>
          <cell r="H4294" t="e">
            <v>#N/A</v>
          </cell>
          <cell r="I4294">
            <v>0</v>
          </cell>
          <cell r="J4294">
            <v>0</v>
          </cell>
          <cell r="K4294">
            <v>0</v>
          </cell>
          <cell r="L4294">
            <v>0</v>
          </cell>
          <cell r="M4294" t="e">
            <v>#N/A</v>
          </cell>
          <cell r="N4294">
            <v>0</v>
          </cell>
          <cell r="O4294">
            <v>0</v>
          </cell>
        </row>
        <row r="4295">
          <cell r="B4295" t="str">
            <v>3632716</v>
          </cell>
          <cell r="C4295" t="str">
            <v>Комплект перевода FAST c 13MBAR на 20 MBAR</v>
          </cell>
          <cell r="D4295" t="str">
            <v>Комплект перевода FAST c 13MBAR на 20 MBAR</v>
          </cell>
          <cell r="E4295" t="str">
            <v>CONVERSION KIT FROM 13MBAR TO 20 MBAR</v>
          </cell>
          <cell r="F4295">
            <v>1.0962405833333333</v>
          </cell>
          <cell r="G4295">
            <v>2.15</v>
          </cell>
          <cell r="H4295">
            <v>1.7079545454545455</v>
          </cell>
          <cell r="I4295">
            <v>1.5703725882352941</v>
          </cell>
          <cell r="J4295">
            <v>0</v>
          </cell>
          <cell r="K4295">
            <v>131.54886999999999</v>
          </cell>
          <cell r="L4295">
            <v>150.5</v>
          </cell>
          <cell r="M4295">
            <v>150.30000000000001</v>
          </cell>
          <cell r="N4295">
            <v>131.41593</v>
          </cell>
          <cell r="O4295">
            <v>590</v>
          </cell>
        </row>
        <row r="4296">
          <cell r="B4296" t="str">
            <v>3900100</v>
          </cell>
          <cell r="C4296" t="str">
            <v>THISION L PLUS 60 EE</v>
          </cell>
          <cell r="D4296" t="str">
            <v>THISION L PLUS 60 EE</v>
          </cell>
          <cell r="E4296" t="str">
            <v>THISION L PLUS 60 EE</v>
          </cell>
          <cell r="F4296">
            <v>1264.6199999999999</v>
          </cell>
          <cell r="G4296">
            <v>1259.3699999999999</v>
          </cell>
          <cell r="H4296">
            <v>1225.77</v>
          </cell>
          <cell r="I4296">
            <v>1041.05</v>
          </cell>
          <cell r="J4296">
            <v>0</v>
          </cell>
          <cell r="K4296">
            <v>151754.4</v>
          </cell>
          <cell r="L4296">
            <v>88155.9</v>
          </cell>
          <cell r="M4296">
            <v>107867.76</v>
          </cell>
          <cell r="N4296">
            <v>0</v>
          </cell>
          <cell r="O4296">
            <v>0</v>
          </cell>
        </row>
        <row r="4297">
          <cell r="B4297" t="str">
            <v>3900086</v>
          </cell>
          <cell r="C4297" t="str">
            <v>THISION L PLUS 70 EE</v>
          </cell>
          <cell r="D4297" t="str">
            <v>THISION L PLUS 70 EE</v>
          </cell>
          <cell r="E4297" t="str">
            <v>THISION L PLUS 70 EE</v>
          </cell>
          <cell r="F4297">
            <v>1264.6199999999999</v>
          </cell>
          <cell r="G4297">
            <v>1259.3699999999999</v>
          </cell>
          <cell r="H4297">
            <v>1225.77</v>
          </cell>
          <cell r="I4297">
            <v>1031.23</v>
          </cell>
          <cell r="J4297">
            <v>0</v>
          </cell>
          <cell r="K4297">
            <v>151754.4</v>
          </cell>
          <cell r="L4297">
            <v>88155.9</v>
          </cell>
          <cell r="M4297">
            <v>107867.76</v>
          </cell>
          <cell r="N4297">
            <v>0</v>
          </cell>
          <cell r="O4297">
            <v>0</v>
          </cell>
        </row>
        <row r="4298">
          <cell r="B4298" t="str">
            <v>3900087</v>
          </cell>
          <cell r="C4298" t="str">
            <v>THISION L PLUS 100 EE</v>
          </cell>
          <cell r="D4298" t="str">
            <v>THISION L PLUS 100 EE</v>
          </cell>
          <cell r="E4298" t="str">
            <v>THISION L PLUS 100 EE</v>
          </cell>
          <cell r="F4298">
            <v>1363.5800000000002</v>
          </cell>
          <cell r="G4298">
            <v>1361.79</v>
          </cell>
          <cell r="H4298">
            <v>1314.6499999999999</v>
          </cell>
          <cell r="I4298">
            <v>1111.8800000000001</v>
          </cell>
          <cell r="J4298">
            <v>0</v>
          </cell>
          <cell r="K4298">
            <v>163629.6</v>
          </cell>
          <cell r="L4298">
            <v>95325.3</v>
          </cell>
          <cell r="M4298">
            <v>115689.2</v>
          </cell>
          <cell r="N4298">
            <v>0</v>
          </cell>
          <cell r="O4298">
            <v>0</v>
          </cell>
        </row>
        <row r="4299">
          <cell r="B4299" t="str">
            <v>3900089</v>
          </cell>
          <cell r="C4299" t="str">
            <v>THISION L PLUS 120 EE</v>
          </cell>
          <cell r="D4299" t="str">
            <v>THISION L PLUS 120 EE</v>
          </cell>
          <cell r="E4299" t="str">
            <v>THISION L PLUS 120 EE</v>
          </cell>
          <cell r="F4299">
            <v>1906.88</v>
          </cell>
          <cell r="G4299">
            <v>1915.57</v>
          </cell>
          <cell r="H4299">
            <v>1815.3400000000001</v>
          </cell>
          <cell r="I4299">
            <v>1580.5700000000002</v>
          </cell>
          <cell r="J4299">
            <v>0</v>
          </cell>
          <cell r="K4299">
            <v>228825.60000000001</v>
          </cell>
          <cell r="L4299">
            <v>134089.9</v>
          </cell>
          <cell r="M4299">
            <v>159749.92000000001</v>
          </cell>
          <cell r="N4299">
            <v>0</v>
          </cell>
          <cell r="O4299">
            <v>0</v>
          </cell>
        </row>
        <row r="4300">
          <cell r="B4300" t="str">
            <v>3900090</v>
          </cell>
          <cell r="C4300" t="str">
            <v>THISION L PLUS 140 EE</v>
          </cell>
          <cell r="D4300" t="str">
            <v>THISION L PLUS 140 EE</v>
          </cell>
          <cell r="E4300" t="str">
            <v>THISION L PLUS 140 EE</v>
          </cell>
          <cell r="F4300">
            <v>1906.88</v>
          </cell>
          <cell r="G4300">
            <v>1915.57</v>
          </cell>
          <cell r="H4300">
            <v>1815.3400000000001</v>
          </cell>
          <cell r="I4300">
            <v>1590.3700000000001</v>
          </cell>
          <cell r="J4300">
            <v>0</v>
          </cell>
          <cell r="K4300">
            <v>228825.60000000001</v>
          </cell>
          <cell r="L4300">
            <v>134089.9</v>
          </cell>
          <cell r="M4300">
            <v>159749.92000000001</v>
          </cell>
          <cell r="N4300">
            <v>0</v>
          </cell>
          <cell r="O4300">
            <v>0</v>
          </cell>
        </row>
        <row r="4301">
          <cell r="B4301" t="str">
            <v>3900091</v>
          </cell>
          <cell r="C4301" t="str">
            <v>THISION L PLUS 170 EE</v>
          </cell>
          <cell r="D4301" t="str">
            <v>THISION L PLUS 170 EE</v>
          </cell>
          <cell r="E4301" t="str">
            <v>THISION L PLUS 170 EE</v>
          </cell>
          <cell r="F4301">
            <v>2028.32</v>
          </cell>
          <cell r="G4301">
            <v>2031.04</v>
          </cell>
          <cell r="H4301">
            <v>1920.0900000000001</v>
          </cell>
          <cell r="I4301">
            <v>1676.6299999999999</v>
          </cell>
          <cell r="J4301">
            <v>0</v>
          </cell>
          <cell r="K4301">
            <v>243398.39999999999</v>
          </cell>
          <cell r="L4301">
            <v>142172.79999999999</v>
          </cell>
          <cell r="M4301">
            <v>168967.92</v>
          </cell>
          <cell r="N4301">
            <v>0</v>
          </cell>
          <cell r="O4301">
            <v>0</v>
          </cell>
        </row>
        <row r="4302">
          <cell r="B4302" t="str">
            <v>3900092</v>
          </cell>
          <cell r="C4302" t="str">
            <v>THISION L PLUS 200 EE</v>
          </cell>
          <cell r="D4302" t="str">
            <v>THISION L PLUS 200 EE</v>
          </cell>
          <cell r="E4302" t="str">
            <v>THISION L PLUS 200 EE</v>
          </cell>
          <cell r="F4302">
            <v>2108.4499999999998</v>
          </cell>
          <cell r="G4302">
            <v>2111.48</v>
          </cell>
          <cell r="H4302">
            <v>1989.79</v>
          </cell>
          <cell r="I4302">
            <v>1742.3700000000001</v>
          </cell>
          <cell r="J4302">
            <v>0</v>
          </cell>
          <cell r="K4302">
            <v>253014</v>
          </cell>
          <cell r="L4302">
            <v>147803.6</v>
          </cell>
          <cell r="M4302">
            <v>175101.52</v>
          </cell>
          <cell r="N4302">
            <v>0</v>
          </cell>
          <cell r="O4302">
            <v>0</v>
          </cell>
        </row>
        <row r="4303">
          <cell r="B4303" t="str">
            <v>3900101</v>
          </cell>
          <cell r="C4303" t="str">
            <v>TRIGON L PLUS 60 EE</v>
          </cell>
          <cell r="D4303" t="str">
            <v>TRIGON L PLUS 60 EE</v>
          </cell>
          <cell r="E4303" t="str">
            <v>TRIGON L PLUS 60 EE</v>
          </cell>
          <cell r="F4303">
            <v>1267.3100000000002</v>
          </cell>
          <cell r="G4303">
            <v>1262.79</v>
          </cell>
          <cell r="H4303">
            <v>1227.78</v>
          </cell>
          <cell r="I4303">
            <v>1034.8800000000001</v>
          </cell>
          <cell r="J4303">
            <v>0</v>
          </cell>
          <cell r="K4303">
            <v>152077.20000000001</v>
          </cell>
          <cell r="L4303">
            <v>88395.3</v>
          </cell>
          <cell r="M4303">
            <v>108044.64</v>
          </cell>
          <cell r="N4303">
            <v>0</v>
          </cell>
          <cell r="O4303">
            <v>0</v>
          </cell>
        </row>
        <row r="4304">
          <cell r="B4304" t="str">
            <v>3900093</v>
          </cell>
          <cell r="C4304" t="str">
            <v>TRIGON L PLUS 70 EE</v>
          </cell>
          <cell r="D4304" t="str">
            <v>TRIGON L PLUS 70 EE</v>
          </cell>
          <cell r="E4304" t="str">
            <v>TRIGON L PLUS 70 EE</v>
          </cell>
          <cell r="F4304">
            <v>1267.3100000000002</v>
          </cell>
          <cell r="G4304">
            <v>1262.79</v>
          </cell>
          <cell r="H4304">
            <v>1227.78</v>
          </cell>
          <cell r="I4304">
            <v>1034.8800000000001</v>
          </cell>
          <cell r="J4304">
            <v>0</v>
          </cell>
          <cell r="K4304">
            <v>152077.20000000001</v>
          </cell>
          <cell r="L4304">
            <v>88395.3</v>
          </cell>
          <cell r="M4304">
            <v>108044.64</v>
          </cell>
          <cell r="N4304">
            <v>0</v>
          </cell>
          <cell r="O4304">
            <v>0</v>
          </cell>
        </row>
        <row r="4305">
          <cell r="B4305" t="str">
            <v>3900094</v>
          </cell>
          <cell r="C4305" t="str">
            <v>TRIGON L PLUS 100 EE</v>
          </cell>
          <cell r="D4305" t="str">
            <v>TRIGON L PLUS 100 EE</v>
          </cell>
          <cell r="E4305" t="str">
            <v>TRIGON L PLUS 100 EE</v>
          </cell>
          <cell r="F4305">
            <v>1367.65</v>
          </cell>
          <cell r="G4305">
            <v>1365.73</v>
          </cell>
          <cell r="H4305">
            <v>1316.53</v>
          </cell>
          <cell r="I4305">
            <v>1116.27</v>
          </cell>
          <cell r="J4305">
            <v>0</v>
          </cell>
          <cell r="K4305">
            <v>164118</v>
          </cell>
          <cell r="L4305">
            <v>95601.1</v>
          </cell>
          <cell r="M4305">
            <v>115854.64</v>
          </cell>
          <cell r="N4305">
            <v>0</v>
          </cell>
          <cell r="O4305">
            <v>0</v>
          </cell>
        </row>
        <row r="4306">
          <cell r="B4306" t="str">
            <v>3900096</v>
          </cell>
          <cell r="C4306" t="str">
            <v>TRIGON L PLUS 120 EE</v>
          </cell>
          <cell r="D4306" t="str">
            <v>TRIGON L PLUS 120 EE</v>
          </cell>
          <cell r="E4306" t="str">
            <v>TRIGON L PLUS 120 EE</v>
          </cell>
          <cell r="F4306">
            <v>1909.51</v>
          </cell>
          <cell r="G4306">
            <v>1918.57</v>
          </cell>
          <cell r="H4306">
            <v>1816.9799999999998</v>
          </cell>
          <cell r="I4306">
            <v>1583.9799999999998</v>
          </cell>
          <cell r="J4306">
            <v>0</v>
          </cell>
          <cell r="K4306">
            <v>229141.2</v>
          </cell>
          <cell r="L4306">
            <v>134299.9</v>
          </cell>
          <cell r="M4306">
            <v>159894.24</v>
          </cell>
          <cell r="N4306">
            <v>0</v>
          </cell>
          <cell r="O4306">
            <v>0</v>
          </cell>
        </row>
        <row r="4307">
          <cell r="B4307" t="str">
            <v>3900097</v>
          </cell>
          <cell r="C4307" t="str">
            <v>TRIGON L PLUS 140 EE</v>
          </cell>
          <cell r="D4307" t="str">
            <v>TRIGON L PLUS 140 EE</v>
          </cell>
          <cell r="E4307" t="str">
            <v>TRIGON L PLUS 140 EE</v>
          </cell>
          <cell r="F4307">
            <v>1909.51</v>
          </cell>
          <cell r="G4307">
            <v>1918.57</v>
          </cell>
          <cell r="H4307">
            <v>1816.9799999999998</v>
          </cell>
          <cell r="I4307">
            <v>1593.78</v>
          </cell>
          <cell r="J4307">
            <v>0</v>
          </cell>
          <cell r="K4307">
            <v>229141.2</v>
          </cell>
          <cell r="L4307">
            <v>134299.9</v>
          </cell>
          <cell r="M4307">
            <v>159894.24</v>
          </cell>
          <cell r="N4307">
            <v>0</v>
          </cell>
          <cell r="O4307">
            <v>0</v>
          </cell>
        </row>
        <row r="4308">
          <cell r="B4308" t="str">
            <v>3900098</v>
          </cell>
          <cell r="C4308" t="str">
            <v>TRIGON L PLUS 170 EE</v>
          </cell>
          <cell r="D4308" t="str">
            <v>TRIGON L PLUS 170 EE</v>
          </cell>
          <cell r="E4308" t="str">
            <v>TRIGON L PLUS 170 EE</v>
          </cell>
          <cell r="F4308">
            <v>2032.3300000000002</v>
          </cell>
          <cell r="G4308">
            <v>2034.57</v>
          </cell>
          <cell r="H4308">
            <v>1921.62</v>
          </cell>
          <cell r="I4308">
            <v>1690.58</v>
          </cell>
          <cell r="J4308">
            <v>0</v>
          </cell>
          <cell r="K4308">
            <v>243879.6</v>
          </cell>
          <cell r="L4308">
            <v>142419.9</v>
          </cell>
          <cell r="M4308">
            <v>169102.56</v>
          </cell>
          <cell r="N4308">
            <v>0</v>
          </cell>
          <cell r="O4308">
            <v>0</v>
          </cell>
        </row>
        <row r="4309">
          <cell r="B4309" t="str">
            <v>3900099</v>
          </cell>
          <cell r="C4309" t="str">
            <v>TRIGON L PLUS 200 EE</v>
          </cell>
          <cell r="D4309" t="str">
            <v>TRIGON L PLUS 200 EE</v>
          </cell>
          <cell r="E4309" t="str">
            <v>TRIGON L PLUS 200 EE</v>
          </cell>
          <cell r="F4309">
            <v>2112.46</v>
          </cell>
          <cell r="G4309">
            <v>2115.0100000000002</v>
          </cell>
          <cell r="H4309">
            <v>1991.32</v>
          </cell>
          <cell r="I4309">
            <v>1746.5200000000002</v>
          </cell>
          <cell r="J4309">
            <v>0</v>
          </cell>
          <cell r="K4309">
            <v>253495.2</v>
          </cell>
          <cell r="L4309">
            <v>148050.70000000001</v>
          </cell>
          <cell r="M4309">
            <v>175236.16</v>
          </cell>
          <cell r="N4309">
            <v>0</v>
          </cell>
          <cell r="O4309">
            <v>0</v>
          </cell>
        </row>
        <row r="4310">
          <cell r="B4310" t="str">
            <v>3301670</v>
          </cell>
          <cell r="C4310" t="str">
            <v>ALTEAS XC 24 FF NG</v>
          </cell>
          <cell r="D4310" t="str">
            <v>ALTEAS XC 24 FF NG</v>
          </cell>
          <cell r="E4310" t="str">
            <v>ALTEAS XC 24 FF NG</v>
          </cell>
          <cell r="F4310">
            <v>312.50621000000007</v>
          </cell>
          <cell r="G4310">
            <v>312.51</v>
          </cell>
          <cell r="H4310">
            <v>296.97946000000002</v>
          </cell>
          <cell r="I4310">
            <v>269.34411</v>
          </cell>
          <cell r="J4310">
            <v>0</v>
          </cell>
          <cell r="K4310">
            <v>37500.745200000005</v>
          </cell>
          <cell r="L4310">
            <v>21875.7</v>
          </cell>
          <cell r="M4310">
            <v>26134.192480000002</v>
          </cell>
          <cell r="N4310">
            <v>0</v>
          </cell>
          <cell r="O4310">
            <v>113973.51682080003</v>
          </cell>
        </row>
        <row r="4311">
          <cell r="B4311" t="str">
            <v>3301671</v>
          </cell>
          <cell r="C4311" t="str">
            <v>ALTEAS XC 30 FF NG</v>
          </cell>
          <cell r="D4311" t="str">
            <v>ALTEAS XC 30 FF NG</v>
          </cell>
          <cell r="E4311" t="str">
            <v>ALTEAS XC 30 FF NG</v>
          </cell>
          <cell r="F4311">
            <v>319.16248000000002</v>
          </cell>
          <cell r="G4311">
            <v>319.16000000000003</v>
          </cell>
          <cell r="H4311">
            <v>303.81067999999999</v>
          </cell>
          <cell r="I4311">
            <v>275.53964999999999</v>
          </cell>
          <cell r="J4311">
            <v>0</v>
          </cell>
          <cell r="K4311">
            <v>38299.497600000002</v>
          </cell>
          <cell r="L4311">
            <v>22341.200000000001</v>
          </cell>
          <cell r="M4311">
            <v>26735.339840000001</v>
          </cell>
          <cell r="N4311">
            <v>0</v>
          </cell>
          <cell r="O4311">
            <v>125989.89399360004</v>
          </cell>
        </row>
        <row r="4312">
          <cell r="B4312" t="str">
            <v>3301672</v>
          </cell>
          <cell r="C4312" t="str">
            <v>ALTEAS XC 35 FF NG</v>
          </cell>
          <cell r="D4312" t="str">
            <v>ALTEAS XC 35 FF NG</v>
          </cell>
          <cell r="E4312" t="str">
            <v>ALTEAS XC 35 FF NG</v>
          </cell>
          <cell r="F4312">
            <v>349.15564999999998</v>
          </cell>
          <cell r="G4312">
            <v>349.16</v>
          </cell>
          <cell r="H4312">
            <v>332.87356</v>
          </cell>
          <cell r="I4312">
            <v>301.89808999999997</v>
          </cell>
          <cell r="J4312">
            <v>0</v>
          </cell>
          <cell r="K4312">
            <v>41898.678</v>
          </cell>
          <cell r="L4312">
            <v>24441.200000000001</v>
          </cell>
          <cell r="M4312">
            <v>29292.87328</v>
          </cell>
          <cell r="N4312">
            <v>0</v>
          </cell>
          <cell r="O4312">
            <v>137035.25078880007</v>
          </cell>
        </row>
        <row r="4313">
          <cell r="B4313" t="str">
            <v>3301673</v>
          </cell>
          <cell r="C4313" t="str">
            <v>GENUS XC 24 FF NG</v>
          </cell>
          <cell r="D4313" t="str">
            <v>GENUS XC 24 FF NG</v>
          </cell>
          <cell r="E4313" t="str">
            <v>GENUS XC 24 FF NG</v>
          </cell>
          <cell r="F4313">
            <v>275.61306999999999</v>
          </cell>
          <cell r="G4313">
            <v>275.61</v>
          </cell>
          <cell r="H4313">
            <v>263.11189999999999</v>
          </cell>
          <cell r="I4313">
            <v>238.62808999999996</v>
          </cell>
          <cell r="J4313">
            <v>0</v>
          </cell>
          <cell r="K4313">
            <v>33073.568399999996</v>
          </cell>
          <cell r="L4313">
            <v>19292.7</v>
          </cell>
          <cell r="M4313">
            <v>23153.8472</v>
          </cell>
          <cell r="N4313">
            <v>0</v>
          </cell>
          <cell r="O4313">
            <v>0</v>
          </cell>
        </row>
        <row r="4314">
          <cell r="B4314" t="str">
            <v>3301674</v>
          </cell>
          <cell r="C4314" t="str">
            <v>GENUS XC 30 FF NG</v>
          </cell>
          <cell r="D4314" t="str">
            <v>GENUS XC 30 FF NG</v>
          </cell>
          <cell r="E4314" t="str">
            <v>GENUS XC 30 FF NG</v>
          </cell>
          <cell r="F4314">
            <v>284.32246000000004</v>
          </cell>
          <cell r="G4314">
            <v>284.32</v>
          </cell>
          <cell r="H4314">
            <v>270.05680999999998</v>
          </cell>
          <cell r="I4314">
            <v>244.92674</v>
          </cell>
          <cell r="J4314">
            <v>0</v>
          </cell>
          <cell r="K4314">
            <v>34118.695200000002</v>
          </cell>
          <cell r="L4314">
            <v>19902.399999999998</v>
          </cell>
          <cell r="M4314">
            <v>23764.99928</v>
          </cell>
          <cell r="N4314">
            <v>0</v>
          </cell>
          <cell r="O4314">
            <v>0</v>
          </cell>
        </row>
        <row r="4315">
          <cell r="B4315" t="str">
            <v>3301675</v>
          </cell>
          <cell r="C4315" t="str">
            <v>GENUS XC 35 FF NG</v>
          </cell>
          <cell r="D4315" t="str">
            <v>GENUS XC 35 FF NG</v>
          </cell>
          <cell r="E4315" t="str">
            <v>GENUS XC 35 FF NG</v>
          </cell>
          <cell r="F4315">
            <v>316.19120000000004</v>
          </cell>
          <cell r="G4315">
            <v>316.19</v>
          </cell>
          <cell r="H4315">
            <v>298.98136999999997</v>
          </cell>
          <cell r="I4315">
            <v>271.15973000000002</v>
          </cell>
          <cell r="J4315">
            <v>0</v>
          </cell>
          <cell r="K4315">
            <v>37942.944000000003</v>
          </cell>
          <cell r="L4315">
            <v>22133.3</v>
          </cell>
          <cell r="M4315">
            <v>26310.360559999997</v>
          </cell>
          <cell r="N4315">
            <v>0</v>
          </cell>
          <cell r="O4315">
            <v>0</v>
          </cell>
        </row>
        <row r="4316">
          <cell r="B4316" t="str">
            <v>3301676</v>
          </cell>
          <cell r="C4316" t="str">
            <v>CLAS XC 24 FF NG</v>
          </cell>
          <cell r="D4316" t="str">
            <v>CLAS XC 24 FF NG</v>
          </cell>
          <cell r="E4316" t="str">
            <v>CLAS XC 24 FF NG</v>
          </cell>
          <cell r="F4316">
            <v>247.53916999999998</v>
          </cell>
          <cell r="G4316">
            <v>247.54</v>
          </cell>
          <cell r="H4316">
            <v>232.92902999999998</v>
          </cell>
          <cell r="I4316">
            <v>211.25387999999998</v>
          </cell>
          <cell r="J4316">
            <v>0</v>
          </cell>
          <cell r="K4316">
            <v>29704.700399999998</v>
          </cell>
          <cell r="L4316">
            <v>17327.8</v>
          </cell>
          <cell r="M4316">
            <v>20497.754639999999</v>
          </cell>
          <cell r="N4316">
            <v>0</v>
          </cell>
          <cell r="O4316">
            <v>87980.515087920023</v>
          </cell>
        </row>
        <row r="4317">
          <cell r="B4317" t="str">
            <v>3301677</v>
          </cell>
          <cell r="C4317" t="str">
            <v>CLAS XC 28 FF NG</v>
          </cell>
          <cell r="D4317" t="str">
            <v>CLAS XC 28 FF NG</v>
          </cell>
          <cell r="E4317" t="str">
            <v>CLAS XC 28 FF NG</v>
          </cell>
          <cell r="F4317">
            <v>255.26508000000001</v>
          </cell>
          <cell r="G4317">
            <v>255.27</v>
          </cell>
          <cell r="H4317">
            <v>238.88892999999999</v>
          </cell>
          <cell r="I4317">
            <v>216.65918000000002</v>
          </cell>
          <cell r="J4317">
            <v>0</v>
          </cell>
          <cell r="K4317">
            <v>30631.809600000001</v>
          </cell>
          <cell r="L4317">
            <v>17868.900000000001</v>
          </cell>
          <cell r="M4317">
            <v>21022.225839999999</v>
          </cell>
          <cell r="N4317">
            <v>0</v>
          </cell>
          <cell r="O4317">
            <v>97373.923465728032</v>
          </cell>
        </row>
        <row r="4318">
          <cell r="B4318" t="str">
            <v>3301678</v>
          </cell>
          <cell r="C4318" t="str">
            <v>CLAS XC 35 FF NG</v>
          </cell>
          <cell r="D4318" t="str">
            <v>CLAS XC 35 FF NG</v>
          </cell>
          <cell r="E4318" t="str">
            <v>CLAS XC 35 FF NG</v>
          </cell>
          <cell r="F4318">
            <v>292.96025000000003</v>
          </cell>
          <cell r="G4318">
            <v>292.95999999999998</v>
          </cell>
          <cell r="H4318">
            <v>273.55358000000001</v>
          </cell>
          <cell r="I4318">
            <v>248.09811999999999</v>
          </cell>
          <cell r="J4318">
            <v>0</v>
          </cell>
          <cell r="K4318">
            <v>35155.230000000003</v>
          </cell>
          <cell r="L4318">
            <v>20507.199999999997</v>
          </cell>
          <cell r="M4318">
            <v>24072.715039999999</v>
          </cell>
          <cell r="N4318">
            <v>0</v>
          </cell>
          <cell r="O4318">
            <v>112771.17511374629</v>
          </cell>
        </row>
        <row r="4319">
          <cell r="B4319" t="str">
            <v>3301679</v>
          </cell>
          <cell r="C4319" t="str">
            <v>CLAS XC SYSTEM 24 FF NG</v>
          </cell>
          <cell r="D4319" t="str">
            <v>CLAS XC SYSTEM 24 FF NG</v>
          </cell>
          <cell r="E4319" t="str">
            <v>CLAS XC SYSTEM 24 FF NG</v>
          </cell>
          <cell r="F4319">
            <v>248.13175000000001</v>
          </cell>
          <cell r="G4319">
            <v>248.13</v>
          </cell>
          <cell r="H4319">
            <v>234.55807999999999</v>
          </cell>
          <cell r="I4319">
            <v>204.34235294117644</v>
          </cell>
          <cell r="J4319">
            <v>0</v>
          </cell>
          <cell r="K4319">
            <v>29775.81</v>
          </cell>
          <cell r="L4319">
            <v>17369.099999999999</v>
          </cell>
          <cell r="M4319">
            <v>20641.11104</v>
          </cell>
          <cell r="N4319">
            <v>0</v>
          </cell>
          <cell r="O4319">
            <v>83581.489333524019</v>
          </cell>
        </row>
        <row r="4320">
          <cell r="B4320" t="str">
            <v>3301680</v>
          </cell>
          <cell r="C4320" t="str">
            <v>CLAS XC SYSTEM 28 FF NG</v>
          </cell>
          <cell r="D4320" t="str">
            <v>CLAS XC SYSTEM 28 FF NG</v>
          </cell>
          <cell r="E4320" t="str">
            <v>CLAS XC SYSTEM 28 FF NG</v>
          </cell>
          <cell r="F4320">
            <v>255.86165</v>
          </cell>
          <cell r="G4320">
            <v>255.86</v>
          </cell>
          <cell r="H4320">
            <v>240.51568999999998</v>
          </cell>
          <cell r="I4320">
            <v>210.70823529411766</v>
          </cell>
          <cell r="J4320">
            <v>0</v>
          </cell>
          <cell r="K4320">
            <v>30703.398000000001</v>
          </cell>
          <cell r="L4320">
            <v>17910.2</v>
          </cell>
          <cell r="M4320">
            <v>21165.380719999997</v>
          </cell>
          <cell r="N4320">
            <v>0</v>
          </cell>
          <cell r="O4320">
            <v>92505.227292441617</v>
          </cell>
        </row>
        <row r="4321">
          <cell r="B4321" t="str">
            <v>3301681</v>
          </cell>
          <cell r="C4321" t="str">
            <v>CLAS XC SYSTEM 32 FF NG</v>
          </cell>
          <cell r="D4321" t="str">
            <v>CLAS XC SYSTEM 32 FF NG</v>
          </cell>
          <cell r="E4321" t="str">
            <v>CLAS XC SYSTEM 32 FF NG</v>
          </cell>
          <cell r="F4321">
            <v>276.87023000000005</v>
          </cell>
          <cell r="G4321">
            <v>276.87</v>
          </cell>
          <cell r="H4321">
            <v>258.81556999999998</v>
          </cell>
          <cell r="I4321">
            <v>228.01058823529414</v>
          </cell>
          <cell r="J4321">
            <v>0</v>
          </cell>
          <cell r="K4321">
            <v>33224.427600000003</v>
          </cell>
          <cell r="L4321">
            <v>19380.900000000001</v>
          </cell>
          <cell r="M4321">
            <v>22775.77016</v>
          </cell>
          <cell r="N4321">
            <v>0</v>
          </cell>
          <cell r="O4321">
            <v>97658.371747591213</v>
          </cell>
        </row>
        <row r="4322">
          <cell r="B4322" t="str">
            <v>3301690</v>
          </cell>
          <cell r="C4322" t="str">
            <v>CARES XC 28 FF NG</v>
          </cell>
          <cell r="D4322" t="str">
            <v>CARES XC 28 FF NG</v>
          </cell>
          <cell r="E4322" t="str">
            <v>CARES XC 28 FF NG</v>
          </cell>
          <cell r="F4322" t="str">
            <v>-</v>
          </cell>
          <cell r="G4322" t="str">
            <v>-</v>
          </cell>
          <cell r="H4322" t="e">
            <v>#N/A</v>
          </cell>
          <cell r="I4322" t="str">
            <v>-</v>
          </cell>
          <cell r="J4322">
            <v>0</v>
          </cell>
          <cell r="K4322">
            <v>0</v>
          </cell>
          <cell r="L4322">
            <v>0</v>
          </cell>
          <cell r="M4322" t="e">
            <v>#N/A</v>
          </cell>
          <cell r="N4322">
            <v>0</v>
          </cell>
          <cell r="O4322">
            <v>60369.096517184014</v>
          </cell>
        </row>
        <row r="4323">
          <cell r="B4323" t="str">
            <v>3301682</v>
          </cell>
          <cell r="C4323" t="str">
            <v>CARES XC 24 FF NG</v>
          </cell>
          <cell r="D4323" t="str">
            <v>CARES XC 24 FF NG</v>
          </cell>
          <cell r="E4323" t="str">
            <v>CARES XC 24 FF NG</v>
          </cell>
          <cell r="F4323">
            <v>235.26315000000002</v>
          </cell>
          <cell r="G4323">
            <v>235.26</v>
          </cell>
          <cell r="H4323">
            <v>219.53989000000001</v>
          </cell>
          <cell r="I4323">
            <v>193.74352941176471</v>
          </cell>
          <cell r="J4323">
            <v>0</v>
          </cell>
          <cell r="K4323">
            <v>28231.578000000001</v>
          </cell>
          <cell r="L4323">
            <v>16468.2</v>
          </cell>
          <cell r="M4323">
            <v>19319.510320000001</v>
          </cell>
          <cell r="N4323">
            <v>0</v>
          </cell>
          <cell r="O4323">
            <v>72148.432422976024</v>
          </cell>
        </row>
        <row r="4324">
          <cell r="B4324" t="str">
            <v>3301683</v>
          </cell>
          <cell r="C4324" t="str">
            <v>CARES XC 18 FF NG</v>
          </cell>
          <cell r="D4324" t="str">
            <v>CARES XC 18 FF NG</v>
          </cell>
          <cell r="E4324" t="str">
            <v>CARES XC 18 FF NG</v>
          </cell>
          <cell r="F4324">
            <v>235.26315000000002</v>
          </cell>
          <cell r="G4324">
            <v>235.26</v>
          </cell>
          <cell r="H4324">
            <v>219.53989000000001</v>
          </cell>
          <cell r="I4324">
            <v>193.74352941176471</v>
          </cell>
          <cell r="J4324">
            <v>0</v>
          </cell>
          <cell r="K4324">
            <v>28231.578000000001</v>
          </cell>
          <cell r="L4324">
            <v>16468.2</v>
          </cell>
          <cell r="M4324">
            <v>19319.510320000001</v>
          </cell>
          <cell r="N4324">
            <v>0</v>
          </cell>
          <cell r="O4324">
            <v>71972.030387712002</v>
          </cell>
        </row>
        <row r="4325">
          <cell r="B4325" t="str">
            <v>3301684</v>
          </cell>
          <cell r="C4325" t="str">
            <v>CARES XC 15 FF NG</v>
          </cell>
          <cell r="D4325" t="str">
            <v>CARES XC 15 FF NG</v>
          </cell>
          <cell r="E4325" t="str">
            <v>CARES XC 15 FF NG</v>
          </cell>
          <cell r="F4325">
            <v>235.26315000000002</v>
          </cell>
          <cell r="G4325">
            <v>235.26</v>
          </cell>
          <cell r="H4325">
            <v>219.53989000000001</v>
          </cell>
          <cell r="I4325">
            <v>193.74352941176471</v>
          </cell>
          <cell r="J4325">
            <v>0</v>
          </cell>
          <cell r="K4325">
            <v>28231.578000000001</v>
          </cell>
          <cell r="L4325">
            <v>16468.2</v>
          </cell>
          <cell r="M4325">
            <v>19319.510320000001</v>
          </cell>
          <cell r="N4325">
            <v>0</v>
          </cell>
          <cell r="O4325">
            <v>71839.728861264011</v>
          </cell>
        </row>
        <row r="4326">
          <cell r="B4326" t="str">
            <v>3301685</v>
          </cell>
          <cell r="C4326" t="str">
            <v>CARES XC 10 FF NG</v>
          </cell>
          <cell r="D4326" t="str">
            <v>CARES XC 10 FF NG</v>
          </cell>
          <cell r="E4326" t="str">
            <v>CARES XC 10 FF NG</v>
          </cell>
          <cell r="F4326">
            <v>235.26315000000002</v>
          </cell>
          <cell r="G4326">
            <v>235.26</v>
          </cell>
          <cell r="H4326">
            <v>219.53989000000001</v>
          </cell>
          <cell r="I4326">
            <v>193.74352941176471</v>
          </cell>
          <cell r="J4326">
            <v>0</v>
          </cell>
          <cell r="K4326">
            <v>28231.578000000001</v>
          </cell>
          <cell r="L4326">
            <v>16468.2</v>
          </cell>
          <cell r="M4326">
            <v>19319.510320000001</v>
          </cell>
          <cell r="N4326">
            <v>0</v>
          </cell>
          <cell r="O4326">
            <v>70913.618176128031</v>
          </cell>
        </row>
        <row r="4327">
          <cell r="B4327" t="str">
            <v>3301686</v>
          </cell>
          <cell r="C4327" t="str">
            <v>HS XC 24 FF NG</v>
          </cell>
          <cell r="D4327" t="str">
            <v>HS XC 24 FF NG</v>
          </cell>
          <cell r="E4327" t="str">
            <v>HS XC 24 FF NG</v>
          </cell>
          <cell r="F4327">
            <v>235.41030000000001</v>
          </cell>
          <cell r="G4327">
            <v>235.41</v>
          </cell>
          <cell r="H4327">
            <v>220.16657999999998</v>
          </cell>
          <cell r="I4327">
            <v>193.86705882352942</v>
          </cell>
          <cell r="J4327">
            <v>0</v>
          </cell>
          <cell r="K4327">
            <v>28249.236000000001</v>
          </cell>
          <cell r="L4327">
            <v>16478.7</v>
          </cell>
          <cell r="M4327">
            <v>19374.659039999999</v>
          </cell>
          <cell r="N4327">
            <v>0</v>
          </cell>
          <cell r="O4327">
            <v>90962.551680000019</v>
          </cell>
        </row>
        <row r="4328">
          <cell r="B4328" t="str">
            <v>3301687</v>
          </cell>
          <cell r="C4328" t="str">
            <v>HS XC 18 FF NG</v>
          </cell>
          <cell r="D4328" t="str">
            <v>HS XC 18 FF NG</v>
          </cell>
          <cell r="E4328" t="str">
            <v>HS XC 18 FF NG</v>
          </cell>
          <cell r="F4328">
            <v>235.41030000000001</v>
          </cell>
          <cell r="G4328">
            <v>235.41</v>
          </cell>
          <cell r="H4328">
            <v>220.16657999999998</v>
          </cell>
          <cell r="I4328">
            <v>193.86705882352942</v>
          </cell>
          <cell r="J4328">
            <v>0</v>
          </cell>
          <cell r="K4328">
            <v>28249.236000000001</v>
          </cell>
          <cell r="L4328">
            <v>16478.7</v>
          </cell>
          <cell r="M4328">
            <v>19374.659039999999</v>
          </cell>
          <cell r="N4328">
            <v>0</v>
          </cell>
          <cell r="O4328">
            <v>90962.551680000019</v>
          </cell>
        </row>
        <row r="4329">
          <cell r="B4329" t="str">
            <v>3301688</v>
          </cell>
          <cell r="C4329" t="str">
            <v>HS XC 15 FF NG</v>
          </cell>
          <cell r="D4329" t="str">
            <v>HS XC 15 FF NG</v>
          </cell>
          <cell r="E4329" t="str">
            <v>HS XC 15 FF NG</v>
          </cell>
          <cell r="F4329">
            <v>235.41030000000001</v>
          </cell>
          <cell r="G4329">
            <v>235.41</v>
          </cell>
          <cell r="H4329">
            <v>220.16657999999998</v>
          </cell>
          <cell r="I4329">
            <v>193.86705882352942</v>
          </cell>
          <cell r="J4329">
            <v>0</v>
          </cell>
          <cell r="K4329">
            <v>28249.236000000001</v>
          </cell>
          <cell r="L4329">
            <v>16478.7</v>
          </cell>
          <cell r="M4329">
            <v>19374.659039999999</v>
          </cell>
          <cell r="N4329">
            <v>0</v>
          </cell>
          <cell r="O4329">
            <v>90962.551680000019</v>
          </cell>
        </row>
        <row r="4330">
          <cell r="B4330" t="str">
            <v>3301689</v>
          </cell>
          <cell r="C4330" t="str">
            <v>HS XC 10 FF NG</v>
          </cell>
          <cell r="D4330" t="str">
            <v>HS XC 10 FF NG</v>
          </cell>
          <cell r="E4330" t="str">
            <v>HS XC 10 FF NG</v>
          </cell>
          <cell r="F4330">
            <v>235.86841999999999</v>
          </cell>
          <cell r="G4330">
            <v>235.87</v>
          </cell>
          <cell r="H4330">
            <v>220.16657999999998</v>
          </cell>
          <cell r="I4330">
            <v>194.24588235294118</v>
          </cell>
          <cell r="J4330">
            <v>0</v>
          </cell>
          <cell r="K4330">
            <v>28304.2104</v>
          </cell>
          <cell r="L4330">
            <v>16510.900000000001</v>
          </cell>
          <cell r="M4330">
            <v>19374.659039999999</v>
          </cell>
          <cell r="N4330">
            <v>0</v>
          </cell>
          <cell r="O4330">
            <v>90962.551680000019</v>
          </cell>
        </row>
        <row r="4331">
          <cell r="B4331" t="str">
            <v>3310672</v>
          </cell>
          <cell r="C4331" t="str">
            <v>ALIXIA ULTRA C 15 FF NG</v>
          </cell>
          <cell r="D4331" t="str">
            <v>ALIXIA ULTRA C 15 FF NG</v>
          </cell>
          <cell r="E4331" t="str">
            <v>ALIXIA ULTRA C 15 FF NG</v>
          </cell>
          <cell r="F4331">
            <v>236.90070999999998</v>
          </cell>
          <cell r="G4331">
            <v>236.9</v>
          </cell>
          <cell r="H4331">
            <v>221.11595</v>
          </cell>
          <cell r="I4331">
            <v>0</v>
          </cell>
          <cell r="J4331">
            <v>0</v>
          </cell>
          <cell r="K4331">
            <v>28428.085199999998</v>
          </cell>
          <cell r="L4331">
            <v>16583</v>
          </cell>
          <cell r="M4331">
            <v>19458.203600000001</v>
          </cell>
          <cell r="N4331">
            <v>0</v>
          </cell>
          <cell r="O4331">
            <v>0</v>
          </cell>
        </row>
        <row r="4332">
          <cell r="B4332" t="str">
            <v>3310673</v>
          </cell>
          <cell r="C4332" t="str">
            <v>ALIXIA ULTRA C 18 FF NG</v>
          </cell>
          <cell r="D4332" t="str">
            <v>ALIXIA ULTRA C 18 FF NG</v>
          </cell>
          <cell r="E4332" t="str">
            <v>ALIXIA ULTRA C 18 FF NG</v>
          </cell>
          <cell r="F4332">
            <v>236.90070999999998</v>
          </cell>
          <cell r="G4332">
            <v>236.9</v>
          </cell>
          <cell r="H4332">
            <v>221.11595</v>
          </cell>
          <cell r="I4332">
            <v>195.09411764705882</v>
          </cell>
          <cell r="J4332">
            <v>0</v>
          </cell>
          <cell r="K4332">
            <v>28428.085199999998</v>
          </cell>
          <cell r="L4332">
            <v>16583</v>
          </cell>
          <cell r="M4332">
            <v>19458.203600000001</v>
          </cell>
          <cell r="N4332">
            <v>0</v>
          </cell>
          <cell r="O4332">
            <v>0</v>
          </cell>
        </row>
        <row r="4333">
          <cell r="B4333" t="str">
            <v>3310674</v>
          </cell>
          <cell r="C4333" t="str">
            <v>ALIXIA ULTRA C 24 FF NG</v>
          </cell>
          <cell r="D4333" t="str">
            <v>ALIXIA ULTRA C 24 FF NG</v>
          </cell>
          <cell r="E4333" t="str">
            <v>ALIXIA ULTRA C 24 FF NG</v>
          </cell>
          <cell r="F4333">
            <v>236.90070999999998</v>
          </cell>
          <cell r="G4333">
            <v>236.9</v>
          </cell>
          <cell r="H4333">
            <v>221.11595</v>
          </cell>
          <cell r="I4333">
            <v>0</v>
          </cell>
          <cell r="J4333">
            <v>0</v>
          </cell>
          <cell r="K4333">
            <v>28428.085199999998</v>
          </cell>
          <cell r="L4333">
            <v>16583</v>
          </cell>
          <cell r="M4333">
            <v>19458.203600000001</v>
          </cell>
          <cell r="N4333">
            <v>0</v>
          </cell>
          <cell r="O4333">
            <v>0</v>
          </cell>
        </row>
        <row r="4334">
          <cell r="B4334" t="str">
            <v>3310675</v>
          </cell>
          <cell r="C4334" t="str">
            <v>PIGMA ULTRA C 25 FF NG</v>
          </cell>
          <cell r="D4334" t="str">
            <v>PIGMA ULTRA C 25 FF NG</v>
          </cell>
          <cell r="E4334" t="str">
            <v>PIGMA ULTRA C 25 FF NG</v>
          </cell>
          <cell r="F4334">
            <v>263.98269999999997</v>
          </cell>
          <cell r="G4334">
            <v>263.98</v>
          </cell>
          <cell r="H4334">
            <v>248.68611999999996</v>
          </cell>
          <cell r="I4334">
            <v>0</v>
          </cell>
          <cell r="J4334">
            <v>0</v>
          </cell>
          <cell r="K4334">
            <v>31677.923999999999</v>
          </cell>
          <cell r="L4334">
            <v>18478.600000000002</v>
          </cell>
          <cell r="M4334">
            <v>21884.378559999997</v>
          </cell>
          <cell r="N4334">
            <v>0</v>
          </cell>
          <cell r="O4334">
            <v>0</v>
          </cell>
        </row>
        <row r="4335">
          <cell r="B4335" t="str">
            <v>3310676</v>
          </cell>
          <cell r="C4335" t="str">
            <v>PIGMA ULTRA C 30 FF NG</v>
          </cell>
          <cell r="D4335" t="str">
            <v>PIGMA ULTRA C 30 FF NG</v>
          </cell>
          <cell r="E4335" t="str">
            <v>PIGMA ULTRA C 30 FF NG</v>
          </cell>
          <cell r="F4335">
            <v>271.70859999999999</v>
          </cell>
          <cell r="G4335">
            <v>271.70999999999998</v>
          </cell>
          <cell r="H4335">
            <v>254.64600999999996</v>
          </cell>
          <cell r="I4335">
            <v>0</v>
          </cell>
          <cell r="J4335">
            <v>0</v>
          </cell>
          <cell r="K4335">
            <v>32605.031999999999</v>
          </cell>
          <cell r="L4335">
            <v>19019.699999999997</v>
          </cell>
          <cell r="M4335">
            <v>22408.848879999998</v>
          </cell>
          <cell r="N4335">
            <v>0</v>
          </cell>
          <cell r="O4335">
            <v>0</v>
          </cell>
        </row>
        <row r="4336">
          <cell r="B4336" t="str">
            <v>3310677</v>
          </cell>
          <cell r="C4336" t="str">
            <v>PIGMA ULTRA C 35 FF NG</v>
          </cell>
          <cell r="D4336" t="str">
            <v>PIGMA ULTRA C 35 FF NG</v>
          </cell>
          <cell r="E4336" t="str">
            <v>PIGMA ULTRA C 35 FF NG</v>
          </cell>
          <cell r="F4336">
            <v>300.06188999999995</v>
          </cell>
          <cell r="G4336">
            <v>300.06</v>
          </cell>
          <cell r="H4336">
            <v>280.15885000000003</v>
          </cell>
          <cell r="I4336">
            <v>0</v>
          </cell>
          <cell r="J4336">
            <v>0</v>
          </cell>
          <cell r="K4336">
            <v>36007.426799999994</v>
          </cell>
          <cell r="L4336">
            <v>21004.2</v>
          </cell>
          <cell r="M4336">
            <v>24653.978800000001</v>
          </cell>
          <cell r="N4336">
            <v>0</v>
          </cell>
          <cell r="O4336">
            <v>0</v>
          </cell>
        </row>
        <row r="4337">
          <cell r="B4337" t="str">
            <v>3310678</v>
          </cell>
          <cell r="C4337" t="str">
            <v>PIGMA ULTRA C SYSTEM 25 FF NG</v>
          </cell>
          <cell r="D4337" t="str">
            <v>PIGMA ULTRA C SYSTEM 25 FF NG</v>
          </cell>
          <cell r="E4337" t="str">
            <v>PIGMA ULTRA C SYSTEM 25 FF NG</v>
          </cell>
          <cell r="F4337">
            <v>263.37246999999996</v>
          </cell>
          <cell r="G4337">
            <v>263.37</v>
          </cell>
          <cell r="H4337">
            <v>249.40599</v>
          </cell>
          <cell r="I4337">
            <v>0</v>
          </cell>
          <cell r="J4337">
            <v>0</v>
          </cell>
          <cell r="K4337">
            <v>31604.696399999997</v>
          </cell>
          <cell r="L4337">
            <v>18435.900000000001</v>
          </cell>
          <cell r="M4337">
            <v>21947.72712</v>
          </cell>
          <cell r="N4337">
            <v>0</v>
          </cell>
          <cell r="O4337">
            <v>0</v>
          </cell>
        </row>
        <row r="4338">
          <cell r="B4338" t="str">
            <v>3310679</v>
          </cell>
          <cell r="C4338" t="str">
            <v>PIGMA ULTRA C SYSTEM 30 FF NG</v>
          </cell>
          <cell r="D4338" t="str">
            <v>PIGMA ULTRA C SYSTEM 30 FF NG</v>
          </cell>
          <cell r="E4338" t="str">
            <v>PIGMA ULTRA C SYSTEM 30 FF NG</v>
          </cell>
          <cell r="F4338">
            <v>271.09838000000002</v>
          </cell>
          <cell r="G4338">
            <v>271.10000000000002</v>
          </cell>
          <cell r="H4338">
            <v>255.36589000000001</v>
          </cell>
          <cell r="I4338">
            <v>213.22471910112358</v>
          </cell>
          <cell r="J4338">
            <v>0</v>
          </cell>
          <cell r="K4338">
            <v>32531.8056</v>
          </cell>
          <cell r="L4338">
            <v>18977</v>
          </cell>
          <cell r="M4338">
            <v>22472.19832</v>
          </cell>
          <cell r="N4338">
            <v>0</v>
          </cell>
          <cell r="O4338">
            <v>0</v>
          </cell>
        </row>
        <row r="4339">
          <cell r="B4339" t="str">
            <v>3310680</v>
          </cell>
          <cell r="C4339" t="str">
            <v>PIGMA ULTRA C SYSTEM 35 FF NG</v>
          </cell>
          <cell r="D4339" t="str">
            <v>PIGMA ULTRA C SYSTEM 35 FF NG</v>
          </cell>
          <cell r="E4339" t="str">
            <v>PIGMA ULTRA C SYSTEM 35 FF NG</v>
          </cell>
          <cell r="F4339">
            <v>299.45167000000004</v>
          </cell>
          <cell r="G4339">
            <v>299.45</v>
          </cell>
          <cell r="H4339">
            <v>280.87872999999996</v>
          </cell>
          <cell r="I4339">
            <v>0</v>
          </cell>
          <cell r="J4339">
            <v>0</v>
          </cell>
          <cell r="K4339">
            <v>35934.200400000002</v>
          </cell>
          <cell r="L4339">
            <v>20961.5</v>
          </cell>
          <cell r="M4339">
            <v>24717.328239999999</v>
          </cell>
          <cell r="N4339">
            <v>0</v>
          </cell>
          <cell r="O4339">
            <v>0</v>
          </cell>
        </row>
        <row r="4340">
          <cell r="B4340" t="str">
            <v>3590823</v>
          </cell>
          <cell r="C4340" t="str">
            <v>MODBUS CLIP-IN OCI351.01/10X SIEMENS</v>
          </cell>
          <cell r="D4340" t="str">
            <v>MODBUS CLIP-IN OCI351.01/10X SIEMENS</v>
          </cell>
          <cell r="E4340" t="str">
            <v>MODBUS CLIP-IN OCI351.01/10X SIEMENS</v>
          </cell>
          <cell r="F4340">
            <v>48.417999999999999</v>
          </cell>
          <cell r="G4340">
            <v>46.84</v>
          </cell>
          <cell r="H4340" t="str">
            <v>-</v>
          </cell>
          <cell r="I4340">
            <v>41.33</v>
          </cell>
          <cell r="J4340">
            <v>0</v>
          </cell>
          <cell r="K4340">
            <v>5810.16</v>
          </cell>
          <cell r="L4340">
            <v>3278.8</v>
          </cell>
          <cell r="M4340">
            <v>0</v>
          </cell>
          <cell r="N4340">
            <v>0</v>
          </cell>
          <cell r="O4340">
            <v>0</v>
          </cell>
        </row>
        <row r="4341">
          <cell r="B4341" t="str">
            <v>3900078</v>
          </cell>
          <cell r="C4341" t="str">
            <v>THISION S PLUS 24</v>
          </cell>
          <cell r="D4341" t="str">
            <v>THISION S PLUS 24</v>
          </cell>
          <cell r="E4341" t="str">
            <v>THISION S PLUS 24</v>
          </cell>
          <cell r="F4341" t="str">
            <v>-</v>
          </cell>
          <cell r="G4341">
            <v>838.59</v>
          </cell>
          <cell r="H4341">
            <v>800.69</v>
          </cell>
          <cell r="I4341">
            <v>0</v>
          </cell>
          <cell r="J4341">
            <v>0</v>
          </cell>
          <cell r="K4341">
            <v>0</v>
          </cell>
          <cell r="L4341">
            <v>0</v>
          </cell>
          <cell r="M4341" t="e">
            <v>#N/A</v>
          </cell>
          <cell r="N4341">
            <v>0</v>
          </cell>
          <cell r="O4341">
            <v>0</v>
          </cell>
        </row>
        <row r="4342">
          <cell r="B4342" t="str">
            <v>3900079</v>
          </cell>
          <cell r="C4342" t="str">
            <v>THISION S PLUS 34</v>
          </cell>
          <cell r="D4342" t="str">
            <v>THISION S PLUS 34</v>
          </cell>
          <cell r="E4342" t="str">
            <v>THISION S PLUS 34</v>
          </cell>
          <cell r="F4342" t="str">
            <v>-</v>
          </cell>
          <cell r="G4342">
            <v>836.84</v>
          </cell>
          <cell r="H4342">
            <v>793.09</v>
          </cell>
          <cell r="I4342">
            <v>0</v>
          </cell>
          <cell r="J4342">
            <v>0</v>
          </cell>
          <cell r="K4342">
            <v>0</v>
          </cell>
          <cell r="L4342">
            <v>0</v>
          </cell>
          <cell r="M4342" t="e">
            <v>#N/A</v>
          </cell>
          <cell r="N4342">
            <v>0</v>
          </cell>
          <cell r="O4342">
            <v>0</v>
          </cell>
        </row>
        <row r="4343">
          <cell r="B4343" t="str">
            <v>3900080</v>
          </cell>
          <cell r="C4343" t="str">
            <v>THISION S PLUS 46</v>
          </cell>
          <cell r="D4343" t="str">
            <v>THISION S PLUS 46</v>
          </cell>
          <cell r="E4343" t="str">
            <v>THISION S PLUS 46</v>
          </cell>
          <cell r="F4343" t="str">
            <v>-</v>
          </cell>
          <cell r="G4343">
            <v>917.34</v>
          </cell>
          <cell r="H4343">
            <v>917.34</v>
          </cell>
          <cell r="I4343">
            <v>0</v>
          </cell>
          <cell r="J4343">
            <v>0</v>
          </cell>
          <cell r="K4343">
            <v>0</v>
          </cell>
          <cell r="L4343">
            <v>0</v>
          </cell>
          <cell r="M4343" t="e">
            <v>#N/A</v>
          </cell>
          <cell r="N4343">
            <v>0</v>
          </cell>
          <cell r="O4343">
            <v>0</v>
          </cell>
        </row>
        <row r="4344">
          <cell r="B4344" t="str">
            <v>3900166</v>
          </cell>
          <cell r="C4344" t="str">
            <v>THISION S PLUS 54</v>
          </cell>
          <cell r="D4344" t="str">
            <v>THISION S PLUS 54</v>
          </cell>
          <cell r="E4344" t="str">
            <v>THISION S PLUS 54</v>
          </cell>
          <cell r="F4344" t="str">
            <v>-</v>
          </cell>
          <cell r="G4344">
            <v>968.92</v>
          </cell>
          <cell r="H4344">
            <v>919.05</v>
          </cell>
          <cell r="I4344" t="str">
            <v>-</v>
          </cell>
          <cell r="J4344" t="str">
            <v>-</v>
          </cell>
          <cell r="K4344">
            <v>0</v>
          </cell>
          <cell r="L4344">
            <v>0</v>
          </cell>
          <cell r="M4344">
            <v>0</v>
          </cell>
          <cell r="N4344">
            <v>0</v>
          </cell>
          <cell r="O4344">
            <v>0</v>
          </cell>
        </row>
        <row r="4345">
          <cell r="B4345" t="str">
            <v>3180759</v>
          </cell>
          <cell r="C4345" t="str">
            <v>ABS ANDRIS2 R 10 O водонагреватель</v>
          </cell>
          <cell r="D4345" t="str">
            <v>ABS ANDRIS2 R 10 O водонагреватель</v>
          </cell>
          <cell r="E4345" t="str">
            <v>ABS ANDRIS2 R 10 O</v>
          </cell>
          <cell r="F4345">
            <v>34.101999999999997</v>
          </cell>
          <cell r="G4345">
            <v>36.94</v>
          </cell>
          <cell r="H4345">
            <v>31.543863636363639</v>
          </cell>
          <cell r="I4345">
            <v>27.937882352941173</v>
          </cell>
          <cell r="J4345" t="str">
            <v>-</v>
          </cell>
          <cell r="K4345">
            <v>4092.24</v>
          </cell>
          <cell r="L4345">
            <v>2585.7999999999997</v>
          </cell>
          <cell r="M4345">
            <v>2775.86</v>
          </cell>
          <cell r="N4345">
            <v>0</v>
          </cell>
          <cell r="O4345">
            <v>8890</v>
          </cell>
        </row>
        <row r="4346">
          <cell r="B4346" t="str">
            <v>3180760</v>
          </cell>
          <cell r="C4346" t="str">
            <v>ABS ANDRIS2 R 15 O водонагреватель</v>
          </cell>
          <cell r="D4346" t="str">
            <v>ABS ANDRIS2 R 15 O водонагреватель</v>
          </cell>
          <cell r="E4346" t="str">
            <v>ABS ANDRIS2 R 15 O</v>
          </cell>
          <cell r="F4346">
            <v>31.754000000000001</v>
          </cell>
          <cell r="G4346">
            <v>36.92</v>
          </cell>
          <cell r="H4346">
            <v>31.934886363636362</v>
          </cell>
          <cell r="I4346">
            <v>27.507176470588238</v>
          </cell>
          <cell r="J4346" t="str">
            <v>-</v>
          </cell>
          <cell r="K4346">
            <v>3810.48</v>
          </cell>
          <cell r="L4346">
            <v>2584.4</v>
          </cell>
          <cell r="M4346">
            <v>2810.27</v>
          </cell>
          <cell r="N4346">
            <v>0</v>
          </cell>
          <cell r="O4346">
            <v>13890</v>
          </cell>
        </row>
        <row r="4347">
          <cell r="B4347" t="str">
            <v>3180761</v>
          </cell>
          <cell r="C4347" t="str">
            <v>ABS ANDRIS2 R 30 O водонагреватель</v>
          </cell>
          <cell r="D4347" t="str">
            <v>ABS ANDRIS2 R 30 O водонагреватель</v>
          </cell>
          <cell r="E4347" t="str">
            <v>ABS ANDRIS2 R 30 O</v>
          </cell>
          <cell r="F4347">
            <v>38.646416666666667</v>
          </cell>
          <cell r="G4347" t="str">
            <v>-</v>
          </cell>
          <cell r="H4347" t="str">
            <v>-</v>
          </cell>
          <cell r="I4347">
            <v>0</v>
          </cell>
          <cell r="J4347" t="str">
            <v>-</v>
          </cell>
          <cell r="K4347">
            <v>4637.57</v>
          </cell>
          <cell r="L4347">
            <v>0</v>
          </cell>
          <cell r="M4347">
            <v>0</v>
          </cell>
          <cell r="N4347">
            <v>0</v>
          </cell>
          <cell r="O4347">
            <v>18390</v>
          </cell>
        </row>
        <row r="4348">
          <cell r="B4348" t="str">
            <v>3180762</v>
          </cell>
          <cell r="C4348" t="str">
            <v>ANDRIS2 B 10 O водонагреватель</v>
          </cell>
          <cell r="D4348" t="str">
            <v>ANDRIS2 B 10 O водонагреватель</v>
          </cell>
          <cell r="E4348" t="str">
            <v>ANDRIS2 B 10 O</v>
          </cell>
          <cell r="F4348">
            <v>31.329666666666665</v>
          </cell>
          <cell r="G4348">
            <v>33.94</v>
          </cell>
          <cell r="H4348">
            <v>28.839545454545455</v>
          </cell>
          <cell r="I4348">
            <v>25.166588235294117</v>
          </cell>
          <cell r="J4348" t="str">
            <v>-</v>
          </cell>
          <cell r="K4348">
            <v>3759.56</v>
          </cell>
          <cell r="L4348">
            <v>2375.7999999999997</v>
          </cell>
          <cell r="M4348">
            <v>2537.88</v>
          </cell>
          <cell r="N4348">
            <v>0</v>
          </cell>
          <cell r="O4348">
            <v>7990</v>
          </cell>
        </row>
        <row r="4349">
          <cell r="B4349" t="str">
            <v>3180763</v>
          </cell>
          <cell r="C4349" t="str">
            <v>ANDRIS2 B 15 O водонагреватель</v>
          </cell>
          <cell r="D4349" t="str">
            <v>ANDRIS2 B 15 O водонагреватель</v>
          </cell>
          <cell r="E4349" t="str">
            <v>ANDRIS2 B 15 O</v>
          </cell>
          <cell r="F4349">
            <v>29.269833333333334</v>
          </cell>
          <cell r="G4349">
            <v>33.82</v>
          </cell>
          <cell r="H4349">
            <v>29.230568181818182</v>
          </cell>
          <cell r="I4349">
            <v>24.734117647058824</v>
          </cell>
          <cell r="J4349" t="str">
            <v>-</v>
          </cell>
          <cell r="K4349">
            <v>3512.38</v>
          </cell>
          <cell r="L4349">
            <v>2367.4</v>
          </cell>
          <cell r="M4349">
            <v>2572.29</v>
          </cell>
          <cell r="N4349">
            <v>0</v>
          </cell>
          <cell r="O4349">
            <v>8790</v>
          </cell>
        </row>
        <row r="4350">
          <cell r="B4350" t="str">
            <v>3180764</v>
          </cell>
          <cell r="C4350" t="str">
            <v>ANDRIS2 B 30 O водонагреватель</v>
          </cell>
          <cell r="D4350" t="str">
            <v>ANDRIS2 B 30 O водонагреватель</v>
          </cell>
          <cell r="E4350" t="str">
            <v>ANDRIS2 B 30 O</v>
          </cell>
          <cell r="F4350">
            <v>36.026583333333328</v>
          </cell>
          <cell r="G4350" t="str">
            <v>-</v>
          </cell>
          <cell r="H4350" t="str">
            <v>-</v>
          </cell>
          <cell r="I4350">
            <v>0</v>
          </cell>
          <cell r="J4350" t="str">
            <v>-</v>
          </cell>
          <cell r="K4350">
            <v>4323.1899999999996</v>
          </cell>
          <cell r="L4350">
            <v>0</v>
          </cell>
          <cell r="M4350">
            <v>0</v>
          </cell>
          <cell r="N4350">
            <v>0</v>
          </cell>
          <cell r="O4350">
            <v>10390</v>
          </cell>
        </row>
        <row r="4351">
          <cell r="B4351" t="str">
            <v>3700673</v>
          </cell>
          <cell r="C4351" t="str">
            <v>VELIS LUX INOX PW ABSE WIFI 30 водонагре</v>
          </cell>
          <cell r="D4351" t="str">
            <v>VELIS LUX INOX PW ABSE WIFI 30 водонагреватель</v>
          </cell>
          <cell r="E4351" t="str">
            <v>VELIS LUX INOX PW ABSE WIFI 30</v>
          </cell>
          <cell r="F4351">
            <v>82.356500000000011</v>
          </cell>
          <cell r="G4351">
            <v>146.66999999999999</v>
          </cell>
          <cell r="H4351">
            <v>105.41088704545454</v>
          </cell>
          <cell r="I4351">
            <v>91.991624941176468</v>
          </cell>
          <cell r="J4351" t="str">
            <v>-</v>
          </cell>
          <cell r="K4351">
            <v>9882.7800000000007</v>
          </cell>
          <cell r="L4351">
            <v>10266.9</v>
          </cell>
          <cell r="M4351">
            <v>9276.1580599999998</v>
          </cell>
          <cell r="N4351">
            <v>0</v>
          </cell>
          <cell r="O4351">
            <v>22990</v>
          </cell>
        </row>
        <row r="4352">
          <cell r="B4352" t="str">
            <v>3700674</v>
          </cell>
          <cell r="C4352" t="str">
            <v>VELIS LUX INOX PW ABSE WIFI 50 водонагре</v>
          </cell>
          <cell r="D4352" t="str">
            <v>VELIS LUX INOX PW ABSE WIFI 50 водонагреватель</v>
          </cell>
          <cell r="E4352" t="str">
            <v>VELIS LUX INOX PW ABSE WIFI 50</v>
          </cell>
          <cell r="F4352">
            <v>96.15055816666667</v>
          </cell>
          <cell r="G4352">
            <v>167.2</v>
          </cell>
          <cell r="H4352">
            <v>119.80748159090909</v>
          </cell>
          <cell r="I4352">
            <v>100.07672494117647</v>
          </cell>
          <cell r="J4352" t="str">
            <v>-</v>
          </cell>
          <cell r="K4352">
            <v>11538.06698</v>
          </cell>
          <cell r="L4352">
            <v>11704</v>
          </cell>
          <cell r="M4352">
            <v>10543.05838</v>
          </cell>
          <cell r="N4352">
            <v>0</v>
          </cell>
          <cell r="O4352">
            <v>26890</v>
          </cell>
        </row>
        <row r="4353">
          <cell r="B4353" t="str">
            <v>3700675</v>
          </cell>
          <cell r="C4353" t="str">
            <v>VELIS LUX INOX PW ABSE WIFI 80 водонагре</v>
          </cell>
          <cell r="D4353" t="str">
            <v>VELIS LUX INOX PW ABSE WIFI 80 водонагреватель</v>
          </cell>
          <cell r="E4353" t="str">
            <v>VELIS LUX INOX PW ABSE WIFI 80</v>
          </cell>
          <cell r="F4353">
            <v>106.73738641666665</v>
          </cell>
          <cell r="G4353">
            <v>186.19</v>
          </cell>
          <cell r="H4353">
            <v>136.44473590909089</v>
          </cell>
          <cell r="I4353">
            <v>109.49179258823528</v>
          </cell>
          <cell r="J4353" t="str">
            <v>-</v>
          </cell>
          <cell r="K4353">
            <v>12808.486369999999</v>
          </cell>
          <cell r="L4353">
            <v>13033.3</v>
          </cell>
          <cell r="M4353">
            <v>12007.136759999999</v>
          </cell>
          <cell r="N4353">
            <v>0</v>
          </cell>
          <cell r="O4353">
            <v>31690</v>
          </cell>
        </row>
        <row r="4354">
          <cell r="B4354" t="str">
            <v>3700676</v>
          </cell>
          <cell r="C4354" t="str">
            <v>VELIS LUX INOX PW ABSE WIFI 100 водонагр</v>
          </cell>
          <cell r="D4354" t="str">
            <v>VELIS LUX INOX PW ABSE WIFI 100 водонагреватель</v>
          </cell>
          <cell r="E4354" t="str">
            <v>VELIS LUX INOX PW ABSE WIFI 100</v>
          </cell>
          <cell r="F4354">
            <v>112.68711699999999</v>
          </cell>
          <cell r="G4354">
            <v>196.7</v>
          </cell>
          <cell r="H4354">
            <v>143.07633215909092</v>
          </cell>
          <cell r="I4354">
            <v>115.90626011764707</v>
          </cell>
          <cell r="J4354" t="str">
            <v>-</v>
          </cell>
          <cell r="K4354">
            <v>13522.454039999999</v>
          </cell>
          <cell r="L4354">
            <v>13769</v>
          </cell>
          <cell r="M4354">
            <v>12590.71723</v>
          </cell>
          <cell r="N4354">
            <v>0</v>
          </cell>
          <cell r="O4354">
            <v>34990</v>
          </cell>
        </row>
        <row r="4355">
          <cell r="B4355" t="str">
            <v>3700677</v>
          </cell>
          <cell r="C4355" t="str">
            <v>ABSE VLS PRO INOX PW 30 водонагреватель</v>
          </cell>
          <cell r="D4355" t="str">
            <v>ABSE VLS PRO INOX PW 30 водонагреватель</v>
          </cell>
          <cell r="E4355" t="str">
            <v>ABSE VLS PRO INOX PW 30</v>
          </cell>
          <cell r="F4355">
            <v>97.01055483333333</v>
          </cell>
          <cell r="G4355">
            <v>137.06</v>
          </cell>
          <cell r="H4355">
            <v>98.101536818181827</v>
          </cell>
          <cell r="I4355">
            <v>84.311077176470576</v>
          </cell>
          <cell r="J4355" t="str">
            <v>-</v>
          </cell>
          <cell r="K4355">
            <v>11641.26658</v>
          </cell>
          <cell r="L4355">
            <v>9594.2000000000007</v>
          </cell>
          <cell r="M4355">
            <v>8632.9352400000007</v>
          </cell>
          <cell r="N4355">
            <v>0</v>
          </cell>
          <cell r="O4355">
            <v>20390</v>
          </cell>
        </row>
        <row r="4356">
          <cell r="B4356" t="str">
            <v>3700678</v>
          </cell>
          <cell r="C4356" t="str">
            <v>ABSE VLS PRO INOX PW 50 водонагреватель</v>
          </cell>
          <cell r="D4356" t="str">
            <v>ABSE VLS PRO INOX PW 50 водонагреватель</v>
          </cell>
          <cell r="E4356" t="str">
            <v>ABSE VLS PRO INOX PW 50</v>
          </cell>
          <cell r="F4356">
            <v>90.994339666666676</v>
          </cell>
          <cell r="G4356">
            <v>157.18</v>
          </cell>
          <cell r="H4356">
            <v>112.50273727272729</v>
          </cell>
          <cell r="I4356">
            <v>92.417716470588232</v>
          </cell>
          <cell r="J4356" t="str">
            <v>-</v>
          </cell>
          <cell r="K4356">
            <v>10919.320760000001</v>
          </cell>
          <cell r="L4356">
            <v>11002.6</v>
          </cell>
          <cell r="M4356">
            <v>9900.2408800000012</v>
          </cell>
          <cell r="N4356">
            <v>0</v>
          </cell>
          <cell r="O4356">
            <v>23690</v>
          </cell>
        </row>
        <row r="4357">
          <cell r="B4357" t="str">
            <v>3700679</v>
          </cell>
          <cell r="C4357" t="str">
            <v>ABSE VLS PRO INOX PW 80 водонагреватель</v>
          </cell>
          <cell r="D4357" t="str">
            <v>ABSE VLS PRO INOX PW 80 водонагреватель</v>
          </cell>
          <cell r="E4357" t="str">
            <v>ABSE VLS PRO INOX PW 80</v>
          </cell>
          <cell r="F4357">
            <v>101.20034275000002</v>
          </cell>
          <cell r="G4357">
            <v>176.19</v>
          </cell>
          <cell r="H4357">
            <v>128.73147670454543</v>
          </cell>
          <cell r="I4357">
            <v>101.81124482352942</v>
          </cell>
          <cell r="J4357" t="str">
            <v>-</v>
          </cell>
          <cell r="K4357">
            <v>12144.041130000001</v>
          </cell>
          <cell r="L4357">
            <v>12333.3</v>
          </cell>
          <cell r="M4357">
            <v>11328.369949999998</v>
          </cell>
          <cell r="N4357">
            <v>0</v>
          </cell>
          <cell r="O4357">
            <v>27990</v>
          </cell>
        </row>
        <row r="4358">
          <cell r="B4358" t="str">
            <v>3700680</v>
          </cell>
          <cell r="C4358" t="str">
            <v>ABSE VLS PRO INOX PW 100 водонагреватель</v>
          </cell>
          <cell r="D4358" t="str">
            <v>ABSE VLS PRO INOX PW 100 водонагреватель</v>
          </cell>
          <cell r="E4358" t="str">
            <v>ABSE VLS PRO INOX PW 100</v>
          </cell>
          <cell r="F4358">
            <v>107.16149691666668</v>
          </cell>
          <cell r="G4358">
            <v>187.67</v>
          </cell>
          <cell r="H4358">
            <v>135.77514045454544</v>
          </cell>
          <cell r="I4358">
            <v>108.22149647058824</v>
          </cell>
          <cell r="J4358" t="str">
            <v>-</v>
          </cell>
          <cell r="K4358">
            <v>12859.379630000001</v>
          </cell>
          <cell r="L4358">
            <v>13136.9</v>
          </cell>
          <cell r="M4358">
            <v>11948.21236</v>
          </cell>
          <cell r="N4358">
            <v>0</v>
          </cell>
          <cell r="O4358">
            <v>31990</v>
          </cell>
        </row>
        <row r="4359">
          <cell r="B4359" t="str">
            <v>3700681</v>
          </cell>
          <cell r="C4359" t="str">
            <v>VELIS TECH INOX PW ABSE 30 водонагревате</v>
          </cell>
          <cell r="D4359" t="str">
            <v>VELIS TECH INOX PW ABSE 30 водонагреватель</v>
          </cell>
          <cell r="E4359" t="str">
            <v>VELIS TECH INOX PW ABSE 30</v>
          </cell>
          <cell r="F4359">
            <v>97.056458333333325</v>
          </cell>
          <cell r="G4359">
            <v>136.99</v>
          </cell>
          <cell r="H4359">
            <v>97.190002045454548</v>
          </cell>
          <cell r="I4359">
            <v>85.01695952941175</v>
          </cell>
          <cell r="J4359" t="str">
            <v>-</v>
          </cell>
          <cell r="K4359">
            <v>11646.775</v>
          </cell>
          <cell r="L4359">
            <v>9589.3000000000011</v>
          </cell>
          <cell r="M4359">
            <v>8552.7201800000003</v>
          </cell>
          <cell r="N4359">
            <v>0</v>
          </cell>
          <cell r="O4359">
            <v>20390</v>
          </cell>
        </row>
        <row r="4360">
          <cell r="B4360" t="str">
            <v>3700682</v>
          </cell>
          <cell r="C4360" t="str">
            <v>VELIS TECH INOX PW ABSE 50 водонагревате</v>
          </cell>
          <cell r="D4360" t="str">
            <v>VELIS TECH INOX PW ABSE 50 водонагреватель</v>
          </cell>
          <cell r="E4360" t="str">
            <v>VELIS TECH INOX PW ABSE 50</v>
          </cell>
          <cell r="F4360">
            <v>91.216013666666669</v>
          </cell>
          <cell r="G4360">
            <v>155.76</v>
          </cell>
          <cell r="H4360">
            <v>110.59707079545456</v>
          </cell>
          <cell r="I4360">
            <v>93.511834117647055</v>
          </cell>
          <cell r="J4360" t="str">
            <v>-</v>
          </cell>
          <cell r="K4360">
            <v>10945.92164</v>
          </cell>
          <cell r="L4360">
            <v>10903.199999999999</v>
          </cell>
          <cell r="M4360">
            <v>9732.5422300000009</v>
          </cell>
          <cell r="N4360">
            <v>0</v>
          </cell>
          <cell r="O4360">
            <v>23690</v>
          </cell>
        </row>
        <row r="4361">
          <cell r="B4361" t="str">
            <v>3700683</v>
          </cell>
          <cell r="C4361" t="str">
            <v>VELIS TECH INOX PW ABSE 80 водонагревате</v>
          </cell>
          <cell r="D4361" t="str">
            <v>VELIS TECH INOX PW ABSE 80 водонагреватель</v>
          </cell>
          <cell r="E4361" t="str">
            <v>VELIS TECH INOX PW ABSE 80</v>
          </cell>
          <cell r="F4361">
            <v>100.73379824999999</v>
          </cell>
          <cell r="G4361">
            <v>175.39</v>
          </cell>
          <cell r="H4361">
            <v>126.27050761363635</v>
          </cell>
          <cell r="I4361">
            <v>103.30536247058825</v>
          </cell>
          <cell r="J4361" t="str">
            <v>-</v>
          </cell>
          <cell r="K4361">
            <v>12088.055789999999</v>
          </cell>
          <cell r="L4361">
            <v>12277.3</v>
          </cell>
          <cell r="M4361">
            <v>11111.80467</v>
          </cell>
          <cell r="N4361">
            <v>0</v>
          </cell>
          <cell r="O4361">
            <v>27990</v>
          </cell>
        </row>
        <row r="4362">
          <cell r="B4362" t="str">
            <v>3700684</v>
          </cell>
          <cell r="C4362" t="str">
            <v>VELIS TECH INOX PW ABSE 100 водонагреват</v>
          </cell>
          <cell r="D4362" t="str">
            <v>VELIS TECH INOX PW ABSE 100 водонагреватель</v>
          </cell>
          <cell r="E4362" t="str">
            <v>VELIS TECH INOX PW ABSE 100</v>
          </cell>
          <cell r="F4362">
            <v>107.49975875</v>
          </cell>
          <cell r="G4362">
            <v>188.17</v>
          </cell>
          <cell r="H4362">
            <v>135.00455931818183</v>
          </cell>
          <cell r="I4362">
            <v>109.98620235294118</v>
          </cell>
          <cell r="J4362" t="str">
            <v>-</v>
          </cell>
          <cell r="K4362">
            <v>12899.97105</v>
          </cell>
          <cell r="L4362">
            <v>13171.9</v>
          </cell>
          <cell r="M4362">
            <v>11880.401220000002</v>
          </cell>
          <cell r="N4362">
            <v>0</v>
          </cell>
          <cell r="O4362">
            <v>31990</v>
          </cell>
        </row>
        <row r="4363">
          <cell r="B4363" t="str">
            <v>3700685</v>
          </cell>
          <cell r="C4363" t="str">
            <v>ABS VLS PRO INOX R 30 водонагреватель</v>
          </cell>
          <cell r="D4363" t="str">
            <v>ABS VLS PRO INOX R 30 водонагреватель</v>
          </cell>
          <cell r="E4363" t="str">
            <v>ABS VLS PRO INOX R 30</v>
          </cell>
          <cell r="F4363">
            <v>59.044483</v>
          </cell>
          <cell r="G4363">
            <v>127.07</v>
          </cell>
          <cell r="H4363">
            <v>90.541118863636356</v>
          </cell>
          <cell r="I4363">
            <v>72.780109294117651</v>
          </cell>
          <cell r="J4363" t="str">
            <v>-</v>
          </cell>
          <cell r="K4363">
            <v>7085.3379599999998</v>
          </cell>
          <cell r="L4363">
            <v>8894.9</v>
          </cell>
          <cell r="M4363">
            <v>7967.6184599999997</v>
          </cell>
          <cell r="N4363">
            <v>0</v>
          </cell>
          <cell r="O4363">
            <v>17690</v>
          </cell>
        </row>
        <row r="4364">
          <cell r="B4364" t="str">
            <v>3700686</v>
          </cell>
          <cell r="C4364" t="str">
            <v>ABS VLS PRO INOX R 50 водонагреватель</v>
          </cell>
          <cell r="D4364" t="str">
            <v>ABS VLS PRO INOX R 50 водонагреватель</v>
          </cell>
          <cell r="E4364" t="str">
            <v>ABS VLS PRO INOX R 50</v>
          </cell>
          <cell r="F4364">
            <v>79.651926583333321</v>
          </cell>
          <cell r="G4364">
            <v>146.97</v>
          </cell>
          <cell r="H4364">
            <v>104.98820363636364</v>
          </cell>
          <cell r="I4364">
            <v>95.773096470588243</v>
          </cell>
          <cell r="J4364" t="str">
            <v>-</v>
          </cell>
          <cell r="K4364">
            <v>9558.2311899999986</v>
          </cell>
          <cell r="L4364">
            <v>10287.9</v>
          </cell>
          <cell r="M4364">
            <v>9238.9619199999997</v>
          </cell>
          <cell r="N4364">
            <v>0</v>
          </cell>
          <cell r="O4364">
            <v>20990</v>
          </cell>
        </row>
        <row r="4365">
          <cell r="B4365" t="str">
            <v>3700687</v>
          </cell>
          <cell r="C4365" t="str">
            <v>ABS VLS PRO INOX R 80 водонагреватель</v>
          </cell>
          <cell r="D4365" t="str">
            <v>ABS VLS PRO INOX R 80 водонагреватель</v>
          </cell>
          <cell r="E4365" t="str">
            <v>ABS VLS PRO INOX R 80</v>
          </cell>
          <cell r="F4365">
            <v>90.681254166666662</v>
          </cell>
          <cell r="G4365">
            <v>166.17</v>
          </cell>
          <cell r="H4365">
            <v>121.44461875</v>
          </cell>
          <cell r="I4365">
            <v>89.711102235294121</v>
          </cell>
          <cell r="J4365" t="str">
            <v>-</v>
          </cell>
          <cell r="K4365">
            <v>10881.7505</v>
          </cell>
          <cell r="L4365">
            <v>11631.9</v>
          </cell>
          <cell r="M4365">
            <v>10687.12645</v>
          </cell>
          <cell r="N4365">
            <v>0</v>
          </cell>
          <cell r="O4365">
            <v>24490</v>
          </cell>
        </row>
        <row r="4366">
          <cell r="B4366" t="str">
            <v>3700688</v>
          </cell>
          <cell r="C4366" t="str">
            <v>ABS VLS PRO INOX R 100 водонагреватель</v>
          </cell>
          <cell r="D4366" t="str">
            <v>ABS VLS PRO INOX R 100 водонагреватель</v>
          </cell>
          <cell r="E4366" t="str">
            <v>ABS VLS PRO INOX R 100</v>
          </cell>
          <cell r="F4366">
            <v>96.63637108333333</v>
          </cell>
          <cell r="G4366">
            <v>177.7</v>
          </cell>
          <cell r="H4366">
            <v>128.35226977272728</v>
          </cell>
          <cell r="I4366">
            <v>95.878657764705878</v>
          </cell>
          <cell r="J4366" t="str">
            <v>-</v>
          </cell>
          <cell r="K4366">
            <v>11596.364529999999</v>
          </cell>
          <cell r="L4366">
            <v>12439</v>
          </cell>
          <cell r="M4366">
            <v>11294.999740000001</v>
          </cell>
          <cell r="N4366">
            <v>0</v>
          </cell>
          <cell r="O4366">
            <v>27890</v>
          </cell>
        </row>
        <row r="4367">
          <cell r="B4367" t="str">
            <v>3700689</v>
          </cell>
          <cell r="C4367" t="str">
            <v>VELIS TECH INOX R ABS 30 водонагреватель</v>
          </cell>
          <cell r="D4367" t="str">
            <v>VELIS TECH INOX R ABS 30 водонагреватель</v>
          </cell>
          <cell r="E4367" t="str">
            <v>VELIS TECH INOX R ABS 30</v>
          </cell>
          <cell r="F4367">
            <v>76.634312500000007</v>
          </cell>
          <cell r="G4367">
            <v>127.42</v>
          </cell>
          <cell r="H4367">
            <v>89.592934431818193</v>
          </cell>
          <cell r="I4367">
            <v>72.780512823529406</v>
          </cell>
          <cell r="J4367" t="str">
            <v>-</v>
          </cell>
          <cell r="K4367">
            <v>9196.1175000000003</v>
          </cell>
          <cell r="L4367">
            <v>8919.4</v>
          </cell>
          <cell r="M4367">
            <v>7884.1782300000004</v>
          </cell>
          <cell r="N4367">
            <v>0</v>
          </cell>
          <cell r="O4367">
            <v>17690</v>
          </cell>
        </row>
        <row r="4368">
          <cell r="B4368" t="str">
            <v>3700690</v>
          </cell>
          <cell r="C4368" t="str">
            <v>VELIS TECH INOX R ABS 50 водонагреватель</v>
          </cell>
          <cell r="D4368" t="str">
            <v>VELIS TECH INOX R ABS 50 водонагреватель</v>
          </cell>
          <cell r="E4368" t="str">
            <v>VELIS TECH INOX R ABS 50</v>
          </cell>
          <cell r="F4368">
            <v>79.905287250000001</v>
          </cell>
          <cell r="G4368">
            <v>145.97</v>
          </cell>
          <cell r="H4368">
            <v>103.04588749999999</v>
          </cell>
          <cell r="I4368">
            <v>80.640845764705887</v>
          </cell>
          <cell r="J4368" t="str">
            <v>-</v>
          </cell>
          <cell r="K4368">
            <v>9588.6344700000009</v>
          </cell>
          <cell r="L4368">
            <v>10217.9</v>
          </cell>
          <cell r="M4368">
            <v>9068.0380999999998</v>
          </cell>
          <cell r="N4368">
            <v>0</v>
          </cell>
          <cell r="O4368">
            <v>20990</v>
          </cell>
        </row>
        <row r="4369">
          <cell r="B4369" t="str">
            <v>3700691</v>
          </cell>
          <cell r="C4369" t="str">
            <v>VELIS TECH INOX R ABS 80 водонагреватель</v>
          </cell>
          <cell r="D4369" t="str">
            <v>VELIS TECH INOX R ABS 80 водонагреватель</v>
          </cell>
          <cell r="E4369" t="str">
            <v>VELIS TECH INOX R ABS 80</v>
          </cell>
          <cell r="F4369">
            <v>90.243365499999996</v>
          </cell>
          <cell r="G4369">
            <v>165.79</v>
          </cell>
          <cell r="H4369">
            <v>118.94379852272726</v>
          </cell>
          <cell r="I4369">
            <v>89.711101764705887</v>
          </cell>
          <cell r="J4369" t="str">
            <v>-</v>
          </cell>
          <cell r="K4369">
            <v>10829.20386</v>
          </cell>
          <cell r="L4369">
            <v>11605.3</v>
          </cell>
          <cell r="M4369">
            <v>10467.054269999999</v>
          </cell>
          <cell r="N4369">
            <v>0</v>
          </cell>
          <cell r="O4369">
            <v>24490</v>
          </cell>
        </row>
        <row r="4370">
          <cell r="B4370" t="str">
            <v>3700692</v>
          </cell>
          <cell r="C4370" t="str">
            <v>VELIS TECH INOX R ABS 100 водонагревател</v>
          </cell>
          <cell r="D4370" t="str">
            <v>VELIS TECH INOX R ABS 100 водонагреватель</v>
          </cell>
          <cell r="E4370" t="str">
            <v>VELIS TECH INOX R ABS 100</v>
          </cell>
          <cell r="F4370">
            <v>97.006319583333337</v>
          </cell>
          <cell r="G4370">
            <v>178.63</v>
          </cell>
          <cell r="H4370">
            <v>127.54503897727272</v>
          </cell>
          <cell r="I4370">
            <v>95.878657764705878</v>
          </cell>
          <cell r="J4370" t="str">
            <v>-</v>
          </cell>
          <cell r="K4370">
            <v>11640.75835</v>
          </cell>
          <cell r="L4370">
            <v>12504.1</v>
          </cell>
          <cell r="M4370">
            <v>11223.96343</v>
          </cell>
          <cell r="N4370">
            <v>0</v>
          </cell>
          <cell r="O4370">
            <v>27890</v>
          </cell>
        </row>
        <row r="4371">
          <cell r="B4371" t="str">
            <v>3700697</v>
          </cell>
          <cell r="C4371" t="str">
            <v>ABSE VLS PRO PW 30 водонагреватель</v>
          </cell>
          <cell r="D4371" t="str">
            <v>ABSE VLS PRO PW 30 водонагреватель</v>
          </cell>
          <cell r="E4371" t="str">
            <v>ABSE VLS PRO PW 30</v>
          </cell>
          <cell r="F4371">
            <v>67.379812416666667</v>
          </cell>
          <cell r="G4371">
            <v>104.88</v>
          </cell>
          <cell r="H4371">
            <v>77.786621590909093</v>
          </cell>
          <cell r="I4371">
            <v>59.660041529411771</v>
          </cell>
          <cell r="J4371" t="str">
            <v>-</v>
          </cell>
          <cell r="K4371">
            <v>8085.5774900000006</v>
          </cell>
          <cell r="L4371">
            <v>7341.5999999999995</v>
          </cell>
          <cell r="M4371">
            <v>6845.2227000000003</v>
          </cell>
          <cell r="N4371">
            <v>0</v>
          </cell>
          <cell r="O4371">
            <v>19590</v>
          </cell>
        </row>
        <row r="4372">
          <cell r="B4372" t="str">
            <v>3700698</v>
          </cell>
          <cell r="C4372" t="str">
            <v>ABSE VLS PRO PW 50 водонагреватель</v>
          </cell>
          <cell r="D4372" t="str">
            <v>ABSE VLS PRO PW 50 водонагреватель</v>
          </cell>
          <cell r="E4372" t="str">
            <v>ABSE VLS PRO PW 50</v>
          </cell>
          <cell r="F4372">
            <v>75.510861833333337</v>
          </cell>
          <cell r="G4372">
            <v>118.28</v>
          </cell>
          <cell r="H4372">
            <v>86.568127954545446</v>
          </cell>
          <cell r="I4372">
            <v>65.911083647058817</v>
          </cell>
          <cell r="J4372" t="str">
            <v>-</v>
          </cell>
          <cell r="K4372">
            <v>9061.3034200000002</v>
          </cell>
          <cell r="L4372">
            <v>8279.6</v>
          </cell>
          <cell r="M4372">
            <v>7617.9952599999997</v>
          </cell>
          <cell r="N4372">
            <v>0</v>
          </cell>
          <cell r="O4372">
            <v>21990</v>
          </cell>
        </row>
        <row r="4373">
          <cell r="B4373" t="str">
            <v>3700699</v>
          </cell>
          <cell r="C4373" t="str">
            <v>ABSE VLS PRO PW 80 водонагреватель</v>
          </cell>
          <cell r="D4373" t="str">
            <v>ABSE VLS PRO PW 80 водонагреватель</v>
          </cell>
          <cell r="E4373" t="str">
            <v>ABSE VLS PRO PW 80</v>
          </cell>
          <cell r="F4373">
            <v>83.337657000000007</v>
          </cell>
          <cell r="G4373">
            <v>131.53</v>
          </cell>
          <cell r="H4373">
            <v>97.432126590909093</v>
          </cell>
          <cell r="I4373">
            <v>72.678919529411772</v>
          </cell>
          <cell r="J4373" t="str">
            <v>-</v>
          </cell>
          <cell r="K4373">
            <v>10000.518840000001</v>
          </cell>
          <cell r="L4373">
            <v>9207.1</v>
          </cell>
          <cell r="M4373">
            <v>8574.0271400000001</v>
          </cell>
          <cell r="N4373">
            <v>0</v>
          </cell>
          <cell r="O4373">
            <v>25790</v>
          </cell>
        </row>
        <row r="4374">
          <cell r="B4374" t="str">
            <v>3700700</v>
          </cell>
          <cell r="C4374" t="str">
            <v>ABSE VLS PRO PW 100 водонагреватель</v>
          </cell>
          <cell r="D4374" t="str">
            <v>ABSE VLS PRO PW 100 водонагреватель</v>
          </cell>
          <cell r="E4374" t="str">
            <v>ABSE VLS PRO PW 100</v>
          </cell>
          <cell r="F4374">
            <v>88.218355583333334</v>
          </cell>
          <cell r="G4374">
            <v>140.11000000000001</v>
          </cell>
          <cell r="H4374">
            <v>102.32388568181818</v>
          </cell>
          <cell r="I4374">
            <v>77.787171176470579</v>
          </cell>
          <cell r="J4374" t="str">
            <v>-</v>
          </cell>
          <cell r="K4374">
            <v>10586.202670000001</v>
          </cell>
          <cell r="L4374">
            <v>9807.7000000000007</v>
          </cell>
          <cell r="M4374">
            <v>9004.5019400000001</v>
          </cell>
          <cell r="N4374">
            <v>0</v>
          </cell>
          <cell r="O4374">
            <v>29390</v>
          </cell>
        </row>
        <row r="4375">
          <cell r="B4375" t="str">
            <v>3700701</v>
          </cell>
          <cell r="C4375" t="str">
            <v>VELIS TECH PW ABSE 30 водонагреватель</v>
          </cell>
          <cell r="D4375" t="str">
            <v>VELIS TECH PW ABSE 30 водонагреватель</v>
          </cell>
          <cell r="E4375" t="str">
            <v>VELIS TECH PW ABSE 30</v>
          </cell>
          <cell r="F4375">
            <v>67.425715916666661</v>
          </cell>
          <cell r="G4375">
            <v>104.8</v>
          </cell>
          <cell r="H4375">
            <v>76.875086818181813</v>
          </cell>
          <cell r="I4375">
            <v>56.141303294117655</v>
          </cell>
          <cell r="J4375" t="str">
            <v>-</v>
          </cell>
          <cell r="K4375">
            <v>8091.0859099999998</v>
          </cell>
          <cell r="L4375">
            <v>7336</v>
          </cell>
          <cell r="M4375">
            <v>6765.0076399999998</v>
          </cell>
          <cell r="N4375">
            <v>0</v>
          </cell>
          <cell r="O4375">
            <v>19590</v>
          </cell>
        </row>
        <row r="4376">
          <cell r="B4376" t="str">
            <v>3700702</v>
          </cell>
          <cell r="C4376" t="str">
            <v>VELIS TECH PW ABSE 50 водонагреватель</v>
          </cell>
          <cell r="D4376" t="str">
            <v>VELIS TECH PW ABSE 50 водонагреватель</v>
          </cell>
          <cell r="E4376" t="str">
            <v>VELIS TECH PW ABSE 50</v>
          </cell>
          <cell r="F4376">
            <v>75.73253583333333</v>
          </cell>
          <cell r="G4376">
            <v>116.86</v>
          </cell>
          <cell r="H4376">
            <v>84.662461477272728</v>
          </cell>
          <cell r="I4376">
            <v>62.204485058823536</v>
          </cell>
          <cell r="J4376" t="str">
            <v>-</v>
          </cell>
          <cell r="K4376">
            <v>9087.9043000000001</v>
          </cell>
          <cell r="L4376">
            <v>8180.2</v>
          </cell>
          <cell r="M4376">
            <v>7450.2966100000003</v>
          </cell>
          <cell r="N4376">
            <v>0</v>
          </cell>
          <cell r="O4376">
            <v>21990</v>
          </cell>
        </row>
        <row r="4377">
          <cell r="B4377" t="str">
            <v>3700703</v>
          </cell>
          <cell r="C4377" t="str">
            <v>VELIS TECH PW ABSE 80 водонагреватель</v>
          </cell>
          <cell r="D4377" t="str">
            <v>VELIS TECH PW ABSE 80 водонагреватель</v>
          </cell>
          <cell r="E4377" t="str">
            <v>VELIS TECH PW ABSE 80</v>
          </cell>
          <cell r="F4377">
            <v>82.871112499999995</v>
          </cell>
          <cell r="G4377">
            <v>130.74</v>
          </cell>
          <cell r="H4377">
            <v>94.97115749999999</v>
          </cell>
          <cell r="I4377">
            <v>68.476000823529418</v>
          </cell>
          <cell r="J4377" t="str">
            <v>-</v>
          </cell>
          <cell r="K4377">
            <v>9944.5334999999995</v>
          </cell>
          <cell r="L4377">
            <v>9151.8000000000011</v>
          </cell>
          <cell r="M4377">
            <v>8357.4618599999994</v>
          </cell>
          <cell r="N4377">
            <v>0</v>
          </cell>
          <cell r="O4377">
            <v>25790</v>
          </cell>
        </row>
        <row r="4378">
          <cell r="B4378" t="str">
            <v>3700704</v>
          </cell>
          <cell r="C4378" t="str">
            <v>VELIS TECH PW ABSE 100 водонагреватель</v>
          </cell>
          <cell r="D4378" t="str">
            <v>VELIS TECH PW ABSE 100 водонагреватель</v>
          </cell>
          <cell r="E4378" t="str">
            <v>VELIS TECH PW ABSE 100</v>
          </cell>
          <cell r="F4378">
            <v>88.556617416666668</v>
          </cell>
          <cell r="G4378">
            <v>140.61000000000001</v>
          </cell>
          <cell r="H4378">
            <v>101.55330454545455</v>
          </cell>
          <cell r="I4378">
            <v>73.405171529411774</v>
          </cell>
          <cell r="J4378" t="str">
            <v>-</v>
          </cell>
          <cell r="K4378">
            <v>10626.794089999999</v>
          </cell>
          <cell r="L4378">
            <v>9842.7000000000007</v>
          </cell>
          <cell r="M4378">
            <v>8936.6908000000003</v>
          </cell>
          <cell r="N4378">
            <v>0</v>
          </cell>
          <cell r="O4378">
            <v>29390</v>
          </cell>
        </row>
        <row r="4379">
          <cell r="B4379" t="str">
            <v>3700707</v>
          </cell>
          <cell r="C4379" t="str">
            <v>ABS VLS PRO R 30 водонагреватель</v>
          </cell>
          <cell r="D4379" t="str">
            <v>ABS VLS PRO R 30 водонагреватель</v>
          </cell>
          <cell r="E4379" t="str">
            <v>ABS VLS PRO R 30</v>
          </cell>
          <cell r="F4379">
            <v>55.338840166666664</v>
          </cell>
          <cell r="G4379">
            <v>94.87</v>
          </cell>
          <cell r="H4379">
            <v>69.864494772727269</v>
          </cell>
          <cell r="I4379">
            <v>50.141303999999998</v>
          </cell>
          <cell r="J4379" t="str">
            <v>-</v>
          </cell>
          <cell r="K4379">
            <v>6640.6608200000001</v>
          </cell>
          <cell r="L4379">
            <v>6640.9000000000005</v>
          </cell>
          <cell r="M4379">
            <v>6148.0755399999998</v>
          </cell>
          <cell r="N4379">
            <v>0</v>
          </cell>
          <cell r="O4379">
            <v>15190</v>
          </cell>
        </row>
        <row r="4380">
          <cell r="B4380" t="str">
            <v>3700708</v>
          </cell>
          <cell r="C4380" t="str">
            <v>ABS VLS PRO R 50 водонагреватель</v>
          </cell>
          <cell r="D4380" t="str">
            <v>ABS VLS PRO R 50 водонагреватель</v>
          </cell>
          <cell r="E4380" t="str">
            <v>ABS VLS PRO R 50</v>
          </cell>
          <cell r="F4380">
            <v>67.910981000000007</v>
          </cell>
          <cell r="G4380">
            <v>108.3</v>
          </cell>
          <cell r="H4380">
            <v>78.32530295454545</v>
          </cell>
          <cell r="I4380">
            <v>69.058335999999997</v>
          </cell>
          <cell r="J4380" t="str">
            <v>-</v>
          </cell>
          <cell r="K4380">
            <v>8149.31772</v>
          </cell>
          <cell r="L4380">
            <v>7581</v>
          </cell>
          <cell r="M4380">
            <v>6892.6266599999999</v>
          </cell>
          <cell r="N4380">
            <v>0</v>
          </cell>
          <cell r="O4380">
            <v>17790</v>
          </cell>
        </row>
        <row r="4381">
          <cell r="B4381" t="str">
            <v>3700709</v>
          </cell>
          <cell r="C4381" t="str">
            <v>ABS VLS PRO R 80 водонагреватель</v>
          </cell>
          <cell r="D4381" t="str">
            <v>ABS VLS PRO R 80 водонагреватель</v>
          </cell>
          <cell r="E4381" t="str">
            <v>ABS VLS PRO R 80</v>
          </cell>
          <cell r="F4381">
            <v>75.8915705</v>
          </cell>
          <cell r="G4381">
            <v>121.87</v>
          </cell>
          <cell r="H4381">
            <v>89.265437954545462</v>
          </cell>
          <cell r="I4381">
            <v>62.476000823529411</v>
          </cell>
          <cell r="J4381" t="str">
            <v>-</v>
          </cell>
          <cell r="K4381">
            <v>9106.9884600000005</v>
          </cell>
          <cell r="L4381">
            <v>8530.9</v>
          </cell>
          <cell r="M4381">
            <v>7855.3585400000002</v>
          </cell>
          <cell r="N4381">
            <v>0</v>
          </cell>
          <cell r="O4381">
            <v>20990</v>
          </cell>
        </row>
        <row r="4382">
          <cell r="B4382" t="str">
            <v>3700710</v>
          </cell>
          <cell r="C4382" t="str">
            <v>ABS VLS PRO R 100 водонагреватель</v>
          </cell>
          <cell r="D4382" t="str">
            <v>ABS VLS PRO R 100 водонагреватель</v>
          </cell>
          <cell r="E4382" t="str">
            <v>ABS VLS PRO R 100</v>
          </cell>
          <cell r="F4382">
            <v>80.827960833333336</v>
          </cell>
          <cell r="G4382">
            <v>130.34</v>
          </cell>
          <cell r="H4382">
            <v>94.098446704545452</v>
          </cell>
          <cell r="I4382">
            <v>67.405170941176479</v>
          </cell>
          <cell r="J4382" t="str">
            <v>-</v>
          </cell>
          <cell r="K4382">
            <v>9699.3553000000011</v>
          </cell>
          <cell r="L4382">
            <v>9123.8000000000011</v>
          </cell>
          <cell r="M4382">
            <v>8280.6633099999999</v>
          </cell>
          <cell r="N4382">
            <v>0</v>
          </cell>
          <cell r="O4382">
            <v>23690</v>
          </cell>
        </row>
        <row r="4383">
          <cell r="B4383" t="str">
            <v>3700711</v>
          </cell>
          <cell r="C4383" t="str">
            <v>VELIS TECH R ABS 30 водонагреватель</v>
          </cell>
          <cell r="D4383" t="str">
            <v>VELIS TECH R ABS 30 водонагреватель</v>
          </cell>
          <cell r="E4383" t="str">
            <v>VELIS TECH R ABS 30</v>
          </cell>
          <cell r="F4383">
            <v>56.38630366666667</v>
          </cell>
          <cell r="G4383">
            <v>95.22</v>
          </cell>
          <cell r="H4383">
            <v>68.916310340909092</v>
          </cell>
          <cell r="I4383">
            <v>50.141889882352935</v>
          </cell>
          <cell r="J4383" t="str">
            <v>-</v>
          </cell>
          <cell r="K4383">
            <v>6766.3564400000005</v>
          </cell>
          <cell r="L4383">
            <v>6665.4</v>
          </cell>
          <cell r="M4383">
            <v>6064.6353099999997</v>
          </cell>
          <cell r="N4383">
            <v>0</v>
          </cell>
          <cell r="O4383">
            <v>15190</v>
          </cell>
        </row>
        <row r="4384">
          <cell r="B4384" t="str">
            <v>3700712</v>
          </cell>
          <cell r="C4384" t="str">
            <v>VELIS TECH R ABS 50 водонагреватель</v>
          </cell>
          <cell r="D4384" t="str">
            <v>VELIS TECH R ABS 50 водонагреватель</v>
          </cell>
          <cell r="E4384" t="str">
            <v>VELIS TECH R ABS 50</v>
          </cell>
          <cell r="F4384">
            <v>68.164341666666658</v>
          </cell>
          <cell r="G4384">
            <v>107.3</v>
          </cell>
          <cell r="H4384">
            <v>76.38298681818182</v>
          </cell>
          <cell r="I4384">
            <v>50.141889882352935</v>
          </cell>
          <cell r="J4384" t="str">
            <v>-</v>
          </cell>
          <cell r="K4384">
            <v>8179.7209999999995</v>
          </cell>
          <cell r="L4384">
            <v>7511</v>
          </cell>
          <cell r="M4384">
            <v>6721.7028399999999</v>
          </cell>
          <cell r="N4384">
            <v>0</v>
          </cell>
          <cell r="O4384">
            <v>17790</v>
          </cell>
        </row>
        <row r="4385">
          <cell r="B4385" t="str">
            <v>3700713</v>
          </cell>
          <cell r="C4385" t="str">
            <v>VELIS TECH R ABS 80 водонагреватель</v>
          </cell>
          <cell r="D4385" t="str">
            <v>VELIS TECH R ABS 80 водонагреватель</v>
          </cell>
          <cell r="E4385" t="str">
            <v>VELIS TECH R ABS 80</v>
          </cell>
          <cell r="F4385">
            <v>75.456712666666661</v>
          </cell>
          <cell r="G4385">
            <v>121.5</v>
          </cell>
          <cell r="H4385">
            <v>86.767819204545447</v>
          </cell>
          <cell r="I4385">
            <v>62.476000823529411</v>
          </cell>
          <cell r="J4385" t="str">
            <v>-</v>
          </cell>
          <cell r="K4385">
            <v>9054.8055199999999</v>
          </cell>
          <cell r="L4385">
            <v>8505</v>
          </cell>
          <cell r="M4385">
            <v>7635.5680899999998</v>
          </cell>
          <cell r="N4385">
            <v>0</v>
          </cell>
          <cell r="O4385">
            <v>20990</v>
          </cell>
        </row>
        <row r="4386">
          <cell r="B4386" t="str">
            <v>3700714</v>
          </cell>
          <cell r="C4386" t="str">
            <v>VELIS TECH R ABS 100 водонагреватель</v>
          </cell>
          <cell r="D4386" t="str">
            <v>VELIS TECH R ABS 100 водонагреватель</v>
          </cell>
          <cell r="E4386" t="str">
            <v>VELIS TECH R ABS 100</v>
          </cell>
          <cell r="F4386">
            <v>81.197909333333328</v>
          </cell>
          <cell r="G4386">
            <v>131.27000000000001</v>
          </cell>
          <cell r="H4386">
            <v>93.291215909090909</v>
          </cell>
          <cell r="I4386">
            <v>67.405170941176479</v>
          </cell>
          <cell r="J4386" t="str">
            <v>-</v>
          </cell>
          <cell r="K4386">
            <v>9743.7491199999986</v>
          </cell>
          <cell r="L4386">
            <v>9188.9000000000015</v>
          </cell>
          <cell r="M4386">
            <v>8209.6270000000004</v>
          </cell>
          <cell r="N4386">
            <v>0</v>
          </cell>
          <cell r="O4386">
            <v>23690</v>
          </cell>
        </row>
        <row r="4387">
          <cell r="B4387" t="str">
            <v>3700718</v>
          </cell>
          <cell r="C4387" t="str">
            <v>VELIS STYLE INOX R 30 водонагреватель</v>
          </cell>
          <cell r="D4387" t="str">
            <v>VELIS STYLE INOX R 30 водонагреватель</v>
          </cell>
          <cell r="E4387" t="str">
            <v>VELIS STYLE INOX R 30</v>
          </cell>
          <cell r="F4387">
            <v>67.748420416666661</v>
          </cell>
          <cell r="G4387">
            <v>125.36</v>
          </cell>
          <cell r="H4387">
            <v>87.265783409090915</v>
          </cell>
          <cell r="I4387">
            <v>71.37649411764707</v>
          </cell>
          <cell r="J4387" t="str">
            <v>-</v>
          </cell>
          <cell r="K4387">
            <v>8129.8104499999999</v>
          </cell>
          <cell r="L4387">
            <v>8775.2000000000007</v>
          </cell>
          <cell r="M4387">
            <v>7679.3889400000007</v>
          </cell>
          <cell r="N4387">
            <v>0</v>
          </cell>
          <cell r="O4387">
            <v>18590</v>
          </cell>
        </row>
        <row r="4388">
          <cell r="B4388" t="str">
            <v>3700719</v>
          </cell>
          <cell r="C4388" t="str">
            <v>VELIS STYLE INOX R 50 водонагреватель</v>
          </cell>
          <cell r="D4388" t="str">
            <v>VELIS STYLE INOX R 50 водонагреватель</v>
          </cell>
          <cell r="E4388" t="str">
            <v>VELIS STYLE INOX R 50</v>
          </cell>
          <cell r="F4388">
            <v>78.446825750000002</v>
          </cell>
          <cell r="G4388">
            <v>143.91999999999999</v>
          </cell>
          <cell r="H4388">
            <v>100.71873647727274</v>
          </cell>
          <cell r="I4388">
            <v>79.247062352941171</v>
          </cell>
          <cell r="J4388" t="str">
            <v>-</v>
          </cell>
          <cell r="K4388">
            <v>9413.6190900000001</v>
          </cell>
          <cell r="L4388">
            <v>10074.4</v>
          </cell>
          <cell r="M4388">
            <v>8863.248810000001</v>
          </cell>
          <cell r="N4388">
            <v>0</v>
          </cell>
          <cell r="O4388">
            <v>20990</v>
          </cell>
        </row>
        <row r="4389">
          <cell r="B4389" t="str">
            <v>3700720</v>
          </cell>
          <cell r="C4389" t="str">
            <v>VELIS STYLE INOX R 80 водонагреватель</v>
          </cell>
          <cell r="D4389" t="str">
            <v>VELIS STYLE INOX R 80 водонагреватель</v>
          </cell>
          <cell r="E4389" t="str">
            <v>VELIS STYLE INOX R 80</v>
          </cell>
          <cell r="F4389">
            <v>88.884793999999999</v>
          </cell>
          <cell r="G4389">
            <v>163.74</v>
          </cell>
          <cell r="H4389">
            <v>116.6166475</v>
          </cell>
          <cell r="I4389">
            <v>88.30594070588235</v>
          </cell>
          <cell r="J4389" t="str">
            <v>-</v>
          </cell>
          <cell r="K4389">
            <v>10666.175279999999</v>
          </cell>
          <cell r="L4389">
            <v>11461.800000000001</v>
          </cell>
          <cell r="M4389">
            <v>10262.26498</v>
          </cell>
          <cell r="N4389">
            <v>0</v>
          </cell>
          <cell r="O4389">
            <v>24490</v>
          </cell>
        </row>
        <row r="4390">
          <cell r="B4390" t="str">
            <v>3700721</v>
          </cell>
          <cell r="C4390" t="str">
            <v>VELIS STYLE INOX R 100 водонагреватель</v>
          </cell>
          <cell r="D4390" t="str">
            <v>VELIS STYLE INOX R 100 водонагреватель</v>
          </cell>
          <cell r="E4390" t="str">
            <v>VELIS STYLE INOX R 100</v>
          </cell>
          <cell r="F4390">
            <v>95.647748083333326</v>
          </cell>
          <cell r="G4390">
            <v>176.57</v>
          </cell>
          <cell r="H4390">
            <v>125.21788795454546</v>
          </cell>
          <cell r="I4390">
            <v>94.482356705882353</v>
          </cell>
          <cell r="J4390" t="str">
            <v>-</v>
          </cell>
          <cell r="K4390">
            <v>11477.72977</v>
          </cell>
          <cell r="L4390">
            <v>12359.9</v>
          </cell>
          <cell r="M4390">
            <v>11019.174140000001</v>
          </cell>
          <cell r="N4390">
            <v>0</v>
          </cell>
          <cell r="O4390">
            <v>27890</v>
          </cell>
        </row>
        <row r="4391">
          <cell r="B4391" t="str">
            <v>3700722</v>
          </cell>
          <cell r="C4391" t="str">
            <v>VELIS STYLE R 30 водонагреватель</v>
          </cell>
          <cell r="D4391" t="str">
            <v>VELIS STYLE R 30 водонагреватель</v>
          </cell>
          <cell r="E4391" t="str">
            <v>VELIS STYLE R 30</v>
          </cell>
          <cell r="F4391">
            <v>59.411486750000002</v>
          </cell>
          <cell r="G4391">
            <v>92.9</v>
          </cell>
          <cell r="H4391">
            <v>66.653386704545468</v>
          </cell>
          <cell r="I4391">
            <v>48.741178470588238</v>
          </cell>
          <cell r="J4391" t="str">
            <v>-</v>
          </cell>
          <cell r="K4391">
            <v>7129.3784100000003</v>
          </cell>
          <cell r="L4391">
            <v>6503</v>
          </cell>
          <cell r="M4391">
            <v>5865.4980300000007</v>
          </cell>
          <cell r="N4391">
            <v>0</v>
          </cell>
          <cell r="O4391">
            <v>15990</v>
          </cell>
        </row>
        <row r="4392">
          <cell r="B4392" t="str">
            <v>3700723</v>
          </cell>
          <cell r="C4392" t="str">
            <v>VELIS STYLE R 50 водонагреватель</v>
          </cell>
          <cell r="D4392" t="str">
            <v>VELIS STYLE R 50 водонагреватель</v>
          </cell>
          <cell r="E4392" t="str">
            <v>VELIS STYLE R 50</v>
          </cell>
          <cell r="F4392">
            <v>67.643500083333336</v>
          </cell>
          <cell r="G4392">
            <v>104.99</v>
          </cell>
          <cell r="H4392">
            <v>74.120063181818182</v>
          </cell>
          <cell r="I4392">
            <v>54.811796588235289</v>
          </cell>
          <cell r="J4392" t="str">
            <v>-</v>
          </cell>
          <cell r="K4392">
            <v>8117.22001</v>
          </cell>
          <cell r="L4392">
            <v>7349.2999999999993</v>
          </cell>
          <cell r="M4392">
            <v>6522.56556</v>
          </cell>
          <cell r="N4392">
            <v>0</v>
          </cell>
          <cell r="O4392">
            <v>17790</v>
          </cell>
        </row>
        <row r="4393">
          <cell r="B4393" t="str">
            <v>3700724</v>
          </cell>
          <cell r="C4393" t="str">
            <v>VELIS STYLE R 80 водонагреватель</v>
          </cell>
          <cell r="D4393" t="str">
            <v>VELIS STYLE R 80 водонагреватель</v>
          </cell>
          <cell r="E4393" t="str">
            <v>VELIS STYLE R 80</v>
          </cell>
          <cell r="F4393">
            <v>74.935871083333325</v>
          </cell>
          <cell r="G4393">
            <v>119.19</v>
          </cell>
          <cell r="H4393">
            <v>84.504895568181823</v>
          </cell>
          <cell r="I4393">
            <v>61.082394117647056</v>
          </cell>
          <cell r="J4393" t="str">
            <v>-</v>
          </cell>
          <cell r="K4393">
            <v>8992.3045299999994</v>
          </cell>
          <cell r="L4393">
            <v>8343.2999999999993</v>
          </cell>
          <cell r="M4393">
            <v>7436.4308099999998</v>
          </cell>
          <cell r="N4393">
            <v>0</v>
          </cell>
          <cell r="O4393">
            <v>20990</v>
          </cell>
        </row>
        <row r="4394">
          <cell r="B4394" t="str">
            <v>3700725</v>
          </cell>
          <cell r="C4394" t="str">
            <v>VELIS STYLE R 100 водонагреватель</v>
          </cell>
          <cell r="D4394" t="str">
            <v>VELIS STYLE R 100 водонагреватель</v>
          </cell>
          <cell r="E4394" t="str">
            <v>VELIS STYLE R 100</v>
          </cell>
          <cell r="F4394">
            <v>80.677067750000006</v>
          </cell>
          <cell r="G4394">
            <v>128.94999999999999</v>
          </cell>
          <cell r="H4394">
            <v>91.028292272727271</v>
          </cell>
          <cell r="I4394">
            <v>66.011751294117659</v>
          </cell>
          <cell r="J4394" t="str">
            <v>-</v>
          </cell>
          <cell r="K4394">
            <v>9681.2481299999999</v>
          </cell>
          <cell r="L4394">
            <v>9026.5</v>
          </cell>
          <cell r="M4394">
            <v>8010.4897199999996</v>
          </cell>
          <cell r="N4394">
            <v>0</v>
          </cell>
          <cell r="O4394">
            <v>23690</v>
          </cell>
        </row>
        <row r="4395">
          <cell r="B4395" t="str">
            <v>3195213</v>
          </cell>
          <cell r="C4395" t="str">
            <v>AURES M 7.7 проточный водонагреватель</v>
          </cell>
          <cell r="D4395" t="str">
            <v>AURES M 7.7 проточный водонагреватель</v>
          </cell>
          <cell r="E4395" t="str">
            <v>AURES M 7.7</v>
          </cell>
          <cell r="F4395">
            <v>27.321750000000002</v>
          </cell>
          <cell r="G4395">
            <v>30.23</v>
          </cell>
          <cell r="H4395">
            <v>28.920454545454547</v>
          </cell>
          <cell r="I4395">
            <v>23.683795620437955</v>
          </cell>
          <cell r="J4395" t="str">
            <v>-</v>
          </cell>
          <cell r="K4395">
            <v>3278.61</v>
          </cell>
          <cell r="L4395">
            <v>2116.1</v>
          </cell>
          <cell r="M4395">
            <v>2545</v>
          </cell>
          <cell r="N4395">
            <v>0</v>
          </cell>
          <cell r="O4395">
            <v>7490</v>
          </cell>
        </row>
        <row r="4396">
          <cell r="B4396" t="str">
            <v>3195234</v>
          </cell>
          <cell r="C4396" t="str">
            <v>AURES M 6 проточный водонагреватель</v>
          </cell>
          <cell r="D4396" t="str">
            <v>AURES M 6 проточный водонагреватель</v>
          </cell>
          <cell r="E4396" t="str">
            <v>AURES M 6</v>
          </cell>
          <cell r="F4396">
            <v>27.494000000000003</v>
          </cell>
          <cell r="G4396">
            <v>30.46</v>
          </cell>
          <cell r="H4396">
            <v>29.163636363636364</v>
          </cell>
          <cell r="I4396">
            <v>23.615364963503648</v>
          </cell>
          <cell r="J4396" t="str">
            <v>-</v>
          </cell>
          <cell r="K4396">
            <v>3299.28</v>
          </cell>
          <cell r="L4396">
            <v>2132.2000000000003</v>
          </cell>
          <cell r="M4396">
            <v>2566.4</v>
          </cell>
          <cell r="N4396">
            <v>0</v>
          </cell>
          <cell r="O4396">
            <v>7190</v>
          </cell>
        </row>
        <row r="4397">
          <cell r="B4397" t="str">
            <v>3195235</v>
          </cell>
          <cell r="C4397" t="str">
            <v>AURES M 8 проточный водонагреватель</v>
          </cell>
          <cell r="D4397" t="str">
            <v>AURES M 8 проточный водонагреватель</v>
          </cell>
          <cell r="E4397" t="str">
            <v>AURES M 8</v>
          </cell>
          <cell r="F4397">
            <v>28.956083333333332</v>
          </cell>
          <cell r="G4397">
            <v>32.86</v>
          </cell>
          <cell r="H4397">
            <v>31.142499999999998</v>
          </cell>
          <cell r="I4397">
            <v>27.688649635036498</v>
          </cell>
          <cell r="J4397" t="str">
            <v>-</v>
          </cell>
          <cell r="K4397">
            <v>3474.73</v>
          </cell>
          <cell r="L4397">
            <v>2300.1999999999998</v>
          </cell>
          <cell r="M4397">
            <v>2740.54</v>
          </cell>
          <cell r="N4397">
            <v>0</v>
          </cell>
          <cell r="O4397">
            <v>7490</v>
          </cell>
        </row>
        <row r="4398">
          <cell r="B4398" t="str">
            <v>3195236</v>
          </cell>
          <cell r="C4398" t="str">
            <v>AURES M 10.5 проточный водонагреватель</v>
          </cell>
          <cell r="D4398" t="str">
            <v>AURES M 10.5 проточный водонагреватель</v>
          </cell>
          <cell r="E4398" t="str">
            <v>AURES M 10.5</v>
          </cell>
          <cell r="F4398">
            <v>33.648166666666668</v>
          </cell>
          <cell r="G4398">
            <v>37.9</v>
          </cell>
          <cell r="H4398">
            <v>34.746477272727276</v>
          </cell>
          <cell r="I4398">
            <v>24.865620437956203</v>
          </cell>
          <cell r="J4398" t="str">
            <v>-</v>
          </cell>
          <cell r="K4398">
            <v>4037.78</v>
          </cell>
          <cell r="L4398">
            <v>2653</v>
          </cell>
          <cell r="M4398">
            <v>3057.69</v>
          </cell>
          <cell r="N4398">
            <v>0</v>
          </cell>
          <cell r="O4398">
            <v>8590</v>
          </cell>
        </row>
        <row r="4399">
          <cell r="B4399" t="str">
            <v>3520010-V</v>
          </cell>
          <cell r="C4399" t="str">
            <v>AURES S 3.5 COM PL проточный водонагрева</v>
          </cell>
          <cell r="D4399" t="str">
            <v>AURES S 3.5 COM PL проточный водонагреватель</v>
          </cell>
          <cell r="E4399" t="str">
            <v>AURES S 3.5 COM PL</v>
          </cell>
          <cell r="F4399">
            <v>23.318666666666665</v>
          </cell>
          <cell r="G4399">
            <v>25.83</v>
          </cell>
          <cell r="H4399">
            <v>21.854204545454547</v>
          </cell>
          <cell r="I4399">
            <v>18.579999999999998</v>
          </cell>
          <cell r="J4399" t="str">
            <v>-</v>
          </cell>
          <cell r="K4399">
            <v>2798.24</v>
          </cell>
          <cell r="L4399">
            <v>1808.1</v>
          </cell>
          <cell r="M4399">
            <v>1923.17</v>
          </cell>
          <cell r="N4399">
            <v>0</v>
          </cell>
          <cell r="O4399">
            <v>4990</v>
          </cell>
        </row>
        <row r="4400">
          <cell r="B4400" t="str">
            <v>3520016-V</v>
          </cell>
          <cell r="C4400" t="str">
            <v>AURES S 3.5 SH PL проточный водонагреват</v>
          </cell>
          <cell r="D4400" t="str">
            <v>AURES S 3.5 SH PL проточный водонагреватель</v>
          </cell>
          <cell r="E4400" t="str">
            <v>AURES S 3.5 SH PL</v>
          </cell>
          <cell r="F4400">
            <v>21.628</v>
          </cell>
          <cell r="G4400">
            <v>24.16</v>
          </cell>
          <cell r="H4400">
            <v>20.461931818181821</v>
          </cell>
          <cell r="I4400">
            <v>17.326897810218977</v>
          </cell>
          <cell r="J4400" t="str">
            <v>-</v>
          </cell>
          <cell r="K4400">
            <v>2595.36</v>
          </cell>
          <cell r="L4400">
            <v>1691.2</v>
          </cell>
          <cell r="M4400">
            <v>1800.65</v>
          </cell>
          <cell r="N4400">
            <v>0</v>
          </cell>
          <cell r="O4400">
            <v>4890</v>
          </cell>
        </row>
        <row r="4401">
          <cell r="B4401" t="str">
            <v>3520018-V</v>
          </cell>
          <cell r="C4401" t="str">
            <v>AURES SF 5.5 COM проточный водонагревате</v>
          </cell>
          <cell r="D4401" t="str">
            <v>AURES SF 5.5 COM проточный водонагреватель</v>
          </cell>
          <cell r="E4401" t="str">
            <v>AURES SF 5.5 COM</v>
          </cell>
          <cell r="F4401">
            <v>24.1435</v>
          </cell>
          <cell r="G4401">
            <v>26.64</v>
          </cell>
          <cell r="H4401">
            <v>22.336931818181821</v>
          </cell>
          <cell r="I4401">
            <v>17.504306325086404</v>
          </cell>
          <cell r="J4401" t="str">
            <v>-</v>
          </cell>
          <cell r="K4401">
            <v>2897.22</v>
          </cell>
          <cell r="L4401">
            <v>1864.8</v>
          </cell>
          <cell r="M4401">
            <v>1965.65</v>
          </cell>
          <cell r="N4401">
            <v>0</v>
          </cell>
          <cell r="O4401">
            <v>5490</v>
          </cell>
        </row>
        <row r="4402">
          <cell r="B4402" t="str">
            <v>3700726</v>
          </cell>
          <cell r="C4402" t="str">
            <v>BLU1 R ABS 40 V SLIM 1,8 водонагреватель</v>
          </cell>
          <cell r="D4402" t="str">
            <v>BLU1 R ABS 40 V SLIM 1,8 водонагреватель</v>
          </cell>
          <cell r="E4402" t="str">
            <v>BLU1 R ABS 40 V SLIM 1,8</v>
          </cell>
          <cell r="F4402">
            <v>30.749390583333334</v>
          </cell>
          <cell r="G4402">
            <v>49.02</v>
          </cell>
          <cell r="H4402">
            <v>35.584474431818187</v>
          </cell>
          <cell r="I4402">
            <v>28.63153941176471</v>
          </cell>
          <cell r="J4402" t="str">
            <v>-</v>
          </cell>
          <cell r="K4402">
            <v>3689.9268700000002</v>
          </cell>
          <cell r="L4402">
            <v>3431.4</v>
          </cell>
          <cell r="M4402">
            <v>3131.4337500000001</v>
          </cell>
          <cell r="N4402">
            <v>0</v>
          </cell>
          <cell r="O4402">
            <v>7690</v>
          </cell>
        </row>
        <row r="4403">
          <cell r="B4403" t="str">
            <v>3700729</v>
          </cell>
          <cell r="C4403" t="str">
            <v>NR50V водонагреватель</v>
          </cell>
          <cell r="D4403" t="str">
            <v>NR50V водонагреватель</v>
          </cell>
          <cell r="E4403" t="str">
            <v>NR50V</v>
          </cell>
          <cell r="F4403">
            <v>25.724434833333337</v>
          </cell>
          <cell r="G4403">
            <v>44.1</v>
          </cell>
          <cell r="H4403">
            <v>35.078774772727279</v>
          </cell>
          <cell r="I4403">
            <v>27.148788117647062</v>
          </cell>
          <cell r="J4403" t="str">
            <v>-</v>
          </cell>
          <cell r="K4403">
            <v>3086.9321800000002</v>
          </cell>
          <cell r="L4403">
            <v>3087</v>
          </cell>
          <cell r="M4403">
            <v>3086.9321800000002</v>
          </cell>
          <cell r="N4403">
            <v>0</v>
          </cell>
          <cell r="O4403">
            <v>5850</v>
          </cell>
        </row>
        <row r="4404">
          <cell r="B4404" t="str">
            <v>3700730</v>
          </cell>
          <cell r="C4404" t="str">
            <v>NR80V водонагреватель</v>
          </cell>
          <cell r="D4404" t="str">
            <v>NR80V водонагреватель</v>
          </cell>
          <cell r="E4404" t="str">
            <v>NR80V</v>
          </cell>
          <cell r="F4404">
            <v>29.170149583333334</v>
          </cell>
          <cell r="G4404">
            <v>50.01</v>
          </cell>
          <cell r="H4404">
            <v>39.777476704545457</v>
          </cell>
          <cell r="I4404">
            <v>30.189882352941176</v>
          </cell>
          <cell r="J4404" t="str">
            <v>-</v>
          </cell>
          <cell r="K4404">
            <v>3500.41795</v>
          </cell>
          <cell r="L4404">
            <v>3500.7</v>
          </cell>
          <cell r="M4404">
            <v>3500.41795</v>
          </cell>
          <cell r="N4404">
            <v>0</v>
          </cell>
          <cell r="O4404">
            <v>7130</v>
          </cell>
        </row>
        <row r="4405">
          <cell r="B4405" t="str">
            <v>3700731</v>
          </cell>
          <cell r="C4405" t="str">
            <v>NR30V водонагреватель</v>
          </cell>
          <cell r="D4405" t="str">
            <v>NR30V водонагреватель</v>
          </cell>
          <cell r="E4405" t="str">
            <v>NR30V</v>
          </cell>
          <cell r="F4405" t="str">
            <v>-</v>
          </cell>
          <cell r="G4405" t="str">
            <v>-</v>
          </cell>
          <cell r="H4405" t="str">
            <v>-</v>
          </cell>
          <cell r="I4405">
            <v>0</v>
          </cell>
          <cell r="J4405" t="str">
            <v>-</v>
          </cell>
          <cell r="K4405">
            <v>0</v>
          </cell>
          <cell r="L4405">
            <v>0</v>
          </cell>
          <cell r="M4405">
            <v>0</v>
          </cell>
          <cell r="N4405">
            <v>0</v>
          </cell>
          <cell r="O4405">
            <v>0</v>
          </cell>
        </row>
        <row r="4406">
          <cell r="B4406" t="str">
            <v>3605190</v>
          </cell>
          <cell r="C4406" t="str">
            <v>PRO R 50 V</v>
          </cell>
          <cell r="D4406" t="str">
            <v>PRO R 50 V водонагреватель</v>
          </cell>
          <cell r="E4406" t="str">
            <v>PRO R 50 V</v>
          </cell>
          <cell r="F4406">
            <v>35.890005166666668</v>
          </cell>
          <cell r="G4406">
            <v>40.46</v>
          </cell>
          <cell r="H4406">
            <v>35.251882045454551</v>
          </cell>
          <cell r="I4406">
            <v>28.4</v>
          </cell>
          <cell r="J4406" t="str">
            <v>-</v>
          </cell>
          <cell r="K4406">
            <v>4306.80062</v>
          </cell>
          <cell r="L4406">
            <v>2832.2000000000003</v>
          </cell>
          <cell r="M4406">
            <v>3102.1656200000002</v>
          </cell>
          <cell r="N4406">
            <v>0</v>
          </cell>
          <cell r="O4406">
            <v>9190</v>
          </cell>
        </row>
        <row r="4407">
          <cell r="B4407" t="str">
            <v>3605191</v>
          </cell>
          <cell r="C4407" t="str">
            <v>PRO R 80 V</v>
          </cell>
          <cell r="D4407" t="str">
            <v>PRO R 80 V водонагреватель</v>
          </cell>
          <cell r="E4407" t="str">
            <v>PRO R 80 V</v>
          </cell>
          <cell r="F4407">
            <v>40.587880750000004</v>
          </cell>
          <cell r="G4407">
            <v>46.13</v>
          </cell>
          <cell r="H4407">
            <v>40.662934659090908</v>
          </cell>
          <cell r="I4407">
            <v>32.087499999999999</v>
          </cell>
          <cell r="J4407" t="str">
            <v>-</v>
          </cell>
          <cell r="K4407">
            <v>4870.5456900000008</v>
          </cell>
          <cell r="L4407">
            <v>3229.1000000000004</v>
          </cell>
          <cell r="M4407">
            <v>3578.3382499999998</v>
          </cell>
          <cell r="N4407">
            <v>0</v>
          </cell>
          <cell r="O4407">
            <v>10390</v>
          </cell>
        </row>
        <row r="4408">
          <cell r="B4408" t="str">
            <v>3605192</v>
          </cell>
          <cell r="C4408" t="str">
            <v>PRO R 100 V</v>
          </cell>
          <cell r="D4408" t="str">
            <v>PRO R 100 V водонагреватель</v>
          </cell>
          <cell r="E4408" t="str">
            <v>PRO R 100 V</v>
          </cell>
          <cell r="F4408">
            <v>44.838678166666668</v>
          </cell>
          <cell r="G4408">
            <v>51.12</v>
          </cell>
          <cell r="H4408">
            <v>45.024335909090908</v>
          </cell>
          <cell r="I4408">
            <v>35.174999999999997</v>
          </cell>
          <cell r="J4408" t="str">
            <v>-</v>
          </cell>
          <cell r="K4408">
            <v>5380.64138</v>
          </cell>
          <cell r="L4408">
            <v>3578.3999999999996</v>
          </cell>
          <cell r="M4408">
            <v>3962.14156</v>
          </cell>
          <cell r="N4408">
            <v>0</v>
          </cell>
          <cell r="O4408">
            <v>12090</v>
          </cell>
        </row>
        <row r="4409">
          <cell r="B4409" t="str">
            <v>3605199</v>
          </cell>
          <cell r="C4409" t="str">
            <v>BLU R 50 V</v>
          </cell>
          <cell r="D4409" t="str">
            <v>BLU R 50 V водонагреватель</v>
          </cell>
          <cell r="E4409" t="str">
            <v>BLU R 50 V</v>
          </cell>
          <cell r="F4409" t="str">
            <v>-</v>
          </cell>
          <cell r="G4409" t="str">
            <v>-</v>
          </cell>
          <cell r="H4409" t="str">
            <v>-</v>
          </cell>
          <cell r="I4409">
            <v>28.51125</v>
          </cell>
          <cell r="J4409" t="str">
            <v>-</v>
          </cell>
          <cell r="K4409">
            <v>0</v>
          </cell>
          <cell r="L4409">
            <v>0</v>
          </cell>
          <cell r="M4409">
            <v>0</v>
          </cell>
          <cell r="N4409">
            <v>0</v>
          </cell>
          <cell r="O4409">
            <v>9190</v>
          </cell>
        </row>
        <row r="4410">
          <cell r="B4410" t="str">
            <v>3605200</v>
          </cell>
          <cell r="C4410" t="str">
            <v>BLU R 80 V</v>
          </cell>
          <cell r="D4410" t="str">
            <v>BLU R 80 V водонагреватель</v>
          </cell>
          <cell r="E4410" t="str">
            <v>BLU R 80 V</v>
          </cell>
          <cell r="F4410" t="str">
            <v>-</v>
          </cell>
          <cell r="G4410" t="str">
            <v>-</v>
          </cell>
          <cell r="H4410" t="str">
            <v>-</v>
          </cell>
          <cell r="I4410">
            <v>32.244999999999997</v>
          </cell>
          <cell r="J4410" t="str">
            <v>-</v>
          </cell>
          <cell r="K4410">
            <v>0</v>
          </cell>
          <cell r="L4410">
            <v>0</v>
          </cell>
          <cell r="M4410">
            <v>0</v>
          </cell>
          <cell r="N4410">
            <v>0</v>
          </cell>
          <cell r="O4410">
            <v>10390</v>
          </cell>
        </row>
        <row r="4411">
          <cell r="B4411" t="str">
            <v>3605201</v>
          </cell>
          <cell r="C4411" t="str">
            <v>BLU R 100 V</v>
          </cell>
          <cell r="D4411" t="str">
            <v>BLU R 100 V водонагреватель</v>
          </cell>
          <cell r="E4411" t="str">
            <v>BLU R 100 V</v>
          </cell>
          <cell r="F4411" t="str">
            <v>-</v>
          </cell>
          <cell r="G4411" t="str">
            <v>-</v>
          </cell>
          <cell r="H4411" t="str">
            <v>-</v>
          </cell>
          <cell r="I4411">
            <v>35.196249999999999</v>
          </cell>
          <cell r="J4411" t="str">
            <v>-</v>
          </cell>
          <cell r="K4411">
            <v>0</v>
          </cell>
          <cell r="L4411">
            <v>0</v>
          </cell>
          <cell r="M4411">
            <v>0</v>
          </cell>
          <cell r="N4411">
            <v>0</v>
          </cell>
          <cell r="O4411">
            <v>12090</v>
          </cell>
        </row>
        <row r="4412">
          <cell r="B4412" t="str">
            <v>3623415</v>
          </cell>
          <cell r="C4412" t="str">
            <v>ABS PRO R 100 V</v>
          </cell>
          <cell r="D4412" t="str">
            <v>ABS PRO R 100 V водонагреватель</v>
          </cell>
          <cell r="E4412" t="str">
            <v>ABS PRO R 100 V</v>
          </cell>
          <cell r="F4412">
            <v>31.22565075</v>
          </cell>
          <cell r="G4412">
            <v>53.53</v>
          </cell>
          <cell r="H4412">
            <v>41.646925681818182</v>
          </cell>
          <cell r="I4412">
            <v>40.604999999999997</v>
          </cell>
          <cell r="J4412" t="str">
            <v>-</v>
          </cell>
          <cell r="K4412">
            <v>3747.07809</v>
          </cell>
          <cell r="L4412">
            <v>3747.1</v>
          </cell>
          <cell r="M4412">
            <v>3664.9294599999998</v>
          </cell>
          <cell r="N4412">
            <v>0</v>
          </cell>
          <cell r="O4412">
            <v>0</v>
          </cell>
        </row>
        <row r="4413">
          <cell r="B4413" t="str">
            <v>3700732</v>
          </cell>
          <cell r="C4413" t="str">
            <v>NTS 100V 1,5K (PE)</v>
          </cell>
          <cell r="D4413">
            <v>0</v>
          </cell>
          <cell r="E4413" t="str">
            <v>NTS 100V 1,5K (PE)</v>
          </cell>
          <cell r="F4413">
            <v>35.887362416666669</v>
          </cell>
          <cell r="G4413">
            <v>59.31</v>
          </cell>
          <cell r="H4413">
            <v>43.56406829545454</v>
          </cell>
          <cell r="I4413" t="str">
            <v>-</v>
          </cell>
          <cell r="J4413" t="str">
            <v>-</v>
          </cell>
          <cell r="K4413">
            <v>4306.4834900000005</v>
          </cell>
          <cell r="L4413">
            <v>4151.7</v>
          </cell>
          <cell r="M4413">
            <v>3833.6380099999997</v>
          </cell>
          <cell r="N4413">
            <v>0</v>
          </cell>
          <cell r="O4413">
            <v>11290</v>
          </cell>
        </row>
        <row r="4414">
          <cell r="B4414" t="str">
            <v>3590824</v>
          </cell>
          <cell r="C4414" t="str">
            <v>REMOTE CONTROL QAA74.611/101</v>
          </cell>
          <cell r="D4414" t="str">
            <v>Устройство дистанционного управления QAA74.611/101</v>
          </cell>
          <cell r="E4414" t="str">
            <v>REMOTE CONTROL QAA74.611/101</v>
          </cell>
          <cell r="F4414">
            <v>65.601900000000001</v>
          </cell>
          <cell r="G4414">
            <v>66.73</v>
          </cell>
          <cell r="H4414">
            <v>67.280100000000004</v>
          </cell>
          <cell r="I4414">
            <v>66.246300000000005</v>
          </cell>
          <cell r="J4414">
            <v>0</v>
          </cell>
          <cell r="K4414">
            <v>7872.2280000000001</v>
          </cell>
          <cell r="L4414">
            <v>4671.1000000000004</v>
          </cell>
          <cell r="M4414">
            <v>5920.6487999999999</v>
          </cell>
          <cell r="N4414">
            <v>0</v>
          </cell>
          <cell r="O4414">
            <v>0</v>
          </cell>
        </row>
        <row r="4415">
          <cell r="B4415" t="str">
            <v>3590816</v>
          </cell>
          <cell r="C4415" t="str">
            <v>BYPASS PUMP TP50-30/4 TR-XXL 800</v>
          </cell>
          <cell r="D4415" t="str">
            <v>Насос байпасный TP50-30/4 TR-XXL 800</v>
          </cell>
          <cell r="E4415" t="str">
            <v>BYPASS PUMP TP50-30/4 TR-XXL 800</v>
          </cell>
          <cell r="F4415" t="str">
            <v>-</v>
          </cell>
          <cell r="G4415" t="str">
            <v>-</v>
          </cell>
          <cell r="H4415" t="str">
            <v>-</v>
          </cell>
          <cell r="I4415">
            <v>1508.1873000000001</v>
          </cell>
          <cell r="J4415">
            <v>0</v>
          </cell>
          <cell r="K4415">
            <v>0</v>
          </cell>
          <cell r="L4415">
            <v>0</v>
          </cell>
          <cell r="M4415">
            <v>0</v>
          </cell>
          <cell r="N4415">
            <v>0</v>
          </cell>
          <cell r="O4415">
            <v>0</v>
          </cell>
        </row>
        <row r="4416">
          <cell r="B4416" t="str">
            <v>3700665</v>
          </cell>
          <cell r="C4416" t="str">
            <v>AW-30</v>
          </cell>
          <cell r="D4416">
            <v>0</v>
          </cell>
          <cell r="E4416">
            <v>0</v>
          </cell>
          <cell r="F4416">
            <v>26.939334583333334</v>
          </cell>
          <cell r="G4416">
            <v>42.61</v>
          </cell>
          <cell r="H4416">
            <v>30.751831931818177</v>
          </cell>
          <cell r="I4416">
            <v>24.73584094117647</v>
          </cell>
          <cell r="J4416" t="str">
            <v>-</v>
          </cell>
          <cell r="K4416">
            <v>3232.7201500000001</v>
          </cell>
          <cell r="L4416">
            <v>2982.7</v>
          </cell>
          <cell r="M4416">
            <v>2706.1612099999998</v>
          </cell>
          <cell r="N4416">
            <v>0</v>
          </cell>
          <cell r="O4416">
            <v>0</v>
          </cell>
        </row>
        <row r="4417">
          <cell r="B4417" t="str">
            <v>3700666</v>
          </cell>
          <cell r="C4417" t="str">
            <v>AW-50</v>
          </cell>
          <cell r="D4417">
            <v>0</v>
          </cell>
          <cell r="E4417">
            <v>0</v>
          </cell>
          <cell r="F4417">
            <v>29.334201416666666</v>
          </cell>
          <cell r="G4417">
            <v>47.21</v>
          </cell>
          <cell r="H4417">
            <v>34.827178409090912</v>
          </cell>
          <cell r="I4417">
            <v>26.988507176470588</v>
          </cell>
          <cell r="J4417" t="str">
            <v>-</v>
          </cell>
          <cell r="K4417">
            <v>3520.1041700000001</v>
          </cell>
          <cell r="L4417">
            <v>3304.7000000000003</v>
          </cell>
          <cell r="M4417">
            <v>3064.7917000000002</v>
          </cell>
          <cell r="N4417">
            <v>0</v>
          </cell>
          <cell r="O4417">
            <v>0</v>
          </cell>
        </row>
        <row r="4418">
          <cell r="B4418" t="str">
            <v>3700667</v>
          </cell>
          <cell r="C4418" t="str">
            <v>AW-80</v>
          </cell>
          <cell r="D4418">
            <v>0</v>
          </cell>
          <cell r="E4418">
            <v>0</v>
          </cell>
          <cell r="F4418">
            <v>32.890171000000002</v>
          </cell>
          <cell r="G4418">
            <v>53.86</v>
          </cell>
          <cell r="H4418">
            <v>39.53589056818182</v>
          </cell>
          <cell r="I4418">
            <v>30.03651952941177</v>
          </cell>
          <cell r="J4418" t="str">
            <v>-</v>
          </cell>
          <cell r="K4418">
            <v>3946.8205200000002</v>
          </cell>
          <cell r="L4418">
            <v>3770.2</v>
          </cell>
          <cell r="M4418">
            <v>3479.1583700000001</v>
          </cell>
          <cell r="N4418">
            <v>0</v>
          </cell>
          <cell r="O4418">
            <v>0</v>
          </cell>
        </row>
        <row r="4419">
          <cell r="B4419" t="str">
            <v>3905285</v>
          </cell>
          <cell r="C4419" t="str">
            <v>LPG KIT 60-70</v>
          </cell>
          <cell r="D4419" t="str">
            <v>Комплект перевода на LPG 60-70</v>
          </cell>
          <cell r="E4419" t="str">
            <v>LPG KIT 60-70</v>
          </cell>
          <cell r="F4419">
            <v>69.58</v>
          </cell>
          <cell r="G4419">
            <v>66.03</v>
          </cell>
          <cell r="H4419">
            <v>39.449999999999996</v>
          </cell>
          <cell r="I4419">
            <v>54.377647058823534</v>
          </cell>
          <cell r="J4419" t="str">
            <v>-</v>
          </cell>
          <cell r="K4419">
            <v>8349.6</v>
          </cell>
          <cell r="L4419">
            <v>4622.1000000000004</v>
          </cell>
          <cell r="M4419">
            <v>3471.6</v>
          </cell>
          <cell r="N4419">
            <v>0</v>
          </cell>
          <cell r="O4419">
            <v>0</v>
          </cell>
        </row>
        <row r="4420">
          <cell r="B4420" t="str">
            <v>3905286</v>
          </cell>
          <cell r="C4420" t="str">
            <v>LPG KIT 100</v>
          </cell>
          <cell r="D4420" t="str">
            <v>Комплект перевода на LPG 100</v>
          </cell>
          <cell r="E4420" t="str">
            <v>LPG KIT 100</v>
          </cell>
          <cell r="F4420">
            <v>80.61</v>
          </cell>
          <cell r="G4420">
            <v>74.42</v>
          </cell>
          <cell r="H4420">
            <v>43.02</v>
          </cell>
          <cell r="I4420">
            <v>61.287058823529421</v>
          </cell>
          <cell r="J4420" t="str">
            <v>-</v>
          </cell>
          <cell r="K4420">
            <v>9673.2000000000007</v>
          </cell>
          <cell r="L4420">
            <v>5209.4000000000005</v>
          </cell>
          <cell r="M4420">
            <v>3785.76</v>
          </cell>
          <cell r="N4420">
            <v>0</v>
          </cell>
          <cell r="O4420">
            <v>0</v>
          </cell>
        </row>
        <row r="4421">
          <cell r="B4421" t="str">
            <v>3905287</v>
          </cell>
          <cell r="C4421" t="str">
            <v>LPG KIT 120-140</v>
          </cell>
          <cell r="D4421" t="str">
            <v>Комплект перевода на LPG 120-140</v>
          </cell>
          <cell r="E4421" t="str">
            <v>LPG KIT 120-140</v>
          </cell>
          <cell r="F4421">
            <v>115.96000000000001</v>
          </cell>
          <cell r="G4421">
            <v>110.84</v>
          </cell>
          <cell r="H4421">
            <v>66.47</v>
          </cell>
          <cell r="I4421">
            <v>91.28</v>
          </cell>
          <cell r="J4421" t="str">
            <v>-</v>
          </cell>
          <cell r="K4421">
            <v>13915.2</v>
          </cell>
          <cell r="L4421">
            <v>7758.8</v>
          </cell>
          <cell r="M4421">
            <v>5849.36</v>
          </cell>
          <cell r="N4421">
            <v>0</v>
          </cell>
          <cell r="O4421">
            <v>0</v>
          </cell>
        </row>
        <row r="4422">
          <cell r="B4422" t="str">
            <v>3905288</v>
          </cell>
          <cell r="C4422" t="str">
            <v>LPG KIT 170</v>
          </cell>
          <cell r="D4422" t="str">
            <v>Комплект перевода на LPG 170</v>
          </cell>
          <cell r="E4422" t="str">
            <v>LPG KIT 170</v>
          </cell>
          <cell r="F4422">
            <v>130.12</v>
          </cell>
          <cell r="G4422">
            <v>122.07</v>
          </cell>
          <cell r="H4422">
            <v>72.47</v>
          </cell>
          <cell r="I4422">
            <v>100.52823529411765</v>
          </cell>
          <cell r="J4422" t="str">
            <v>-</v>
          </cell>
          <cell r="K4422">
            <v>15614.4</v>
          </cell>
          <cell r="L4422">
            <v>8544.9</v>
          </cell>
          <cell r="M4422">
            <v>6377.36</v>
          </cell>
          <cell r="N4422">
            <v>0</v>
          </cell>
          <cell r="O4422">
            <v>0</v>
          </cell>
        </row>
        <row r="4423">
          <cell r="B4423" t="str">
            <v>3905289</v>
          </cell>
          <cell r="C4423" t="str">
            <v>LPG KIT 200</v>
          </cell>
          <cell r="D4423" t="str">
            <v>Комплект перевода на LPG 200</v>
          </cell>
          <cell r="E4423" t="str">
            <v>LPG KIT 200</v>
          </cell>
          <cell r="F4423">
            <v>138.01000000000002</v>
          </cell>
          <cell r="G4423">
            <v>127.62</v>
          </cell>
          <cell r="H4423">
            <v>73.61</v>
          </cell>
          <cell r="I4423">
            <v>105.09882352941176</v>
          </cell>
          <cell r="J4423" t="str">
            <v>-</v>
          </cell>
          <cell r="K4423">
            <v>16561.2</v>
          </cell>
          <cell r="L4423">
            <v>8933.4</v>
          </cell>
          <cell r="M4423">
            <v>6477.68</v>
          </cell>
          <cell r="N4423">
            <v>0</v>
          </cell>
          <cell r="O4423">
            <v>0</v>
          </cell>
        </row>
        <row r="4424">
          <cell r="B4424" t="str">
            <v>3301636</v>
          </cell>
          <cell r="C4424" t="str">
            <v>CARES S SYSTEM 24</v>
          </cell>
          <cell r="D4424" t="str">
            <v>CARES S SYSTEM 24 котёл конденс.</v>
          </cell>
          <cell r="E4424" t="str">
            <v>CARES S SYSTEM 24</v>
          </cell>
          <cell r="F4424" t="str">
            <v>-</v>
          </cell>
          <cell r="G4424" t="str">
            <v>-</v>
          </cell>
          <cell r="H4424" t="str">
            <v>-</v>
          </cell>
          <cell r="I4424">
            <v>290.24</v>
          </cell>
          <cell r="J4424" t="str">
            <v>-</v>
          </cell>
          <cell r="K4424">
            <v>0</v>
          </cell>
          <cell r="L4424">
            <v>0</v>
          </cell>
          <cell r="M4424" t="e">
            <v>#N/A</v>
          </cell>
          <cell r="N4424">
            <v>0</v>
          </cell>
          <cell r="O4424">
            <v>0</v>
          </cell>
        </row>
        <row r="4425">
          <cell r="B4425" t="str">
            <v>3301637</v>
          </cell>
          <cell r="C4425" t="str">
            <v>CARES S 24</v>
          </cell>
          <cell r="D4425" t="str">
            <v>CARES S 24 котёл конденс.</v>
          </cell>
          <cell r="E4425" t="str">
            <v>CARES S 24</v>
          </cell>
          <cell r="F4425" t="str">
            <v>-</v>
          </cell>
          <cell r="G4425" t="str">
            <v>-</v>
          </cell>
          <cell r="H4425" t="str">
            <v>-</v>
          </cell>
          <cell r="I4425">
            <v>299.02</v>
          </cell>
          <cell r="J4425" t="str">
            <v>-</v>
          </cell>
          <cell r="K4425">
            <v>0</v>
          </cell>
          <cell r="L4425">
            <v>0</v>
          </cell>
          <cell r="M4425" t="e">
            <v>#N/A</v>
          </cell>
          <cell r="N4425">
            <v>0</v>
          </cell>
          <cell r="O4425">
            <v>0</v>
          </cell>
        </row>
        <row r="4426">
          <cell r="B4426" t="str">
            <v>3301638</v>
          </cell>
          <cell r="C4426" t="str">
            <v>CARES S 30</v>
          </cell>
          <cell r="D4426" t="str">
            <v>CARES S 30 котёл конденс.</v>
          </cell>
          <cell r="E4426" t="str">
            <v>CARES S 30</v>
          </cell>
          <cell r="F4426" t="str">
            <v>-</v>
          </cell>
          <cell r="G4426" t="str">
            <v>-</v>
          </cell>
          <cell r="H4426" t="str">
            <v>-</v>
          </cell>
          <cell r="I4426">
            <v>314.91000000000003</v>
          </cell>
          <cell r="J4426" t="str">
            <v>-</v>
          </cell>
          <cell r="K4426">
            <v>0</v>
          </cell>
          <cell r="L4426">
            <v>0</v>
          </cell>
          <cell r="M4426" t="e">
            <v>#N/A</v>
          </cell>
          <cell r="N4426">
            <v>0</v>
          </cell>
          <cell r="O4426">
            <v>0</v>
          </cell>
        </row>
        <row r="4427">
          <cell r="B4427" t="str">
            <v>3724312</v>
          </cell>
          <cell r="C4427" t="str">
            <v>VARION  C-POWER  L 50.0 NATURAL GAS</v>
          </cell>
          <cell r="D4427">
            <v>0</v>
          </cell>
          <cell r="E4427">
            <v>0</v>
          </cell>
          <cell r="F4427" t="str">
            <v>-</v>
          </cell>
          <cell r="G4427" t="str">
            <v>-</v>
          </cell>
          <cell r="H4427" t="str">
            <v>-</v>
          </cell>
          <cell r="I4427" t="str">
            <v>-</v>
          </cell>
          <cell r="J4427" t="str">
            <v>-</v>
          </cell>
          <cell r="K4427">
            <v>0</v>
          </cell>
          <cell r="L4427">
            <v>0</v>
          </cell>
          <cell r="M4427" t="e">
            <v>#N/A</v>
          </cell>
          <cell r="N4427">
            <v>0</v>
          </cell>
          <cell r="O4427">
            <v>0</v>
          </cell>
        </row>
        <row r="4428">
          <cell r="B4428" t="str">
            <v>3700653</v>
          </cell>
          <cell r="C4428" t="str">
            <v>COMFORT R ABS 30 V 1,5K PL SLIM</v>
          </cell>
          <cell r="D4428" t="str">
            <v>COMFORT R ABS 30 V 1,5K PL SLIM</v>
          </cell>
          <cell r="E4428" t="str">
            <v>COMFORT R ABS 30 V 1,5K PL SLIM</v>
          </cell>
          <cell r="F4428">
            <v>28.877776833333332</v>
          </cell>
          <cell r="G4428">
            <v>45.56</v>
          </cell>
          <cell r="H4428">
            <v>33.783192386363638</v>
          </cell>
          <cell r="I4428" t="str">
            <v>-</v>
          </cell>
          <cell r="J4428" t="str">
            <v>-</v>
          </cell>
          <cell r="K4428">
            <v>3465.33322</v>
          </cell>
          <cell r="L4428">
            <v>3189.2000000000003</v>
          </cell>
          <cell r="M4428">
            <v>2972.9209300000002</v>
          </cell>
          <cell r="N4428">
            <v>0</v>
          </cell>
          <cell r="O4428">
            <v>9890</v>
          </cell>
        </row>
        <row r="4429">
          <cell r="B4429" t="str">
            <v>3700627</v>
          </cell>
          <cell r="C4429" t="str">
            <v>COMFORT R ABS 50 V 1,8K PL</v>
          </cell>
          <cell r="D4429" t="str">
            <v>COMFORT R ABS 50 V 1,8K PL</v>
          </cell>
          <cell r="E4429" t="str">
            <v>COMFORT R ABS 50 V 1,8K PL</v>
          </cell>
          <cell r="F4429">
            <v>31.526301</v>
          </cell>
          <cell r="G4429">
            <v>50.13</v>
          </cell>
          <cell r="H4429">
            <v>37.736317954545456</v>
          </cell>
          <cell r="I4429" t="str">
            <v>-</v>
          </cell>
          <cell r="J4429" t="str">
            <v>-</v>
          </cell>
          <cell r="K4429">
            <v>3783.1561200000001</v>
          </cell>
          <cell r="L4429">
            <v>3509.1000000000004</v>
          </cell>
          <cell r="M4429">
            <v>3320.7959799999999</v>
          </cell>
          <cell r="N4429">
            <v>0</v>
          </cell>
          <cell r="O4429">
            <v>10790</v>
          </cell>
        </row>
        <row r="4430">
          <cell r="B4430" t="str">
            <v>3700628</v>
          </cell>
          <cell r="C4430" t="str">
            <v>COMFORT R ABS 80 V 1,8K PL</v>
          </cell>
          <cell r="D4430" t="str">
            <v>COMFORT R ABS 80 V 1,8K PL</v>
          </cell>
          <cell r="E4430" t="str">
            <v>COMFORT R ABS 80 V 1,8K PL</v>
          </cell>
          <cell r="F4430">
            <v>35.115682249999999</v>
          </cell>
          <cell r="G4430">
            <v>56.76</v>
          </cell>
          <cell r="H4430">
            <v>42.493835454545454</v>
          </cell>
          <cell r="I4430" t="str">
            <v>-</v>
          </cell>
          <cell r="J4430" t="str">
            <v>-</v>
          </cell>
          <cell r="K4430">
            <v>4213.8818700000002</v>
          </cell>
          <cell r="L4430">
            <v>3973.2</v>
          </cell>
          <cell r="M4430">
            <v>3739.4575199999999</v>
          </cell>
          <cell r="N4430">
            <v>0</v>
          </cell>
          <cell r="O4430">
            <v>12290</v>
          </cell>
        </row>
        <row r="4431">
          <cell r="B4431" t="str">
            <v>3700629</v>
          </cell>
          <cell r="C4431" t="str">
            <v>COMFORT R ABS 100 V 1,8K PL</v>
          </cell>
          <cell r="D4431" t="str">
            <v>COMFORT R ABS 100 V 1,8K PL</v>
          </cell>
          <cell r="E4431" t="str">
            <v>COMFORT R ABS 100 V 1,8K PL</v>
          </cell>
          <cell r="F4431">
            <v>38.69638608333333</v>
          </cell>
          <cell r="G4431">
            <v>63.26</v>
          </cell>
          <cell r="H4431">
            <v>47.30457784090909</v>
          </cell>
          <cell r="I4431" t="str">
            <v>-</v>
          </cell>
          <cell r="J4431" t="str">
            <v>-</v>
          </cell>
          <cell r="K4431">
            <v>4643.5663299999997</v>
          </cell>
          <cell r="L4431">
            <v>4428.2</v>
          </cell>
          <cell r="M4431">
            <v>4162.80285</v>
          </cell>
          <cell r="N4431">
            <v>0</v>
          </cell>
          <cell r="O4431">
            <v>13390</v>
          </cell>
        </row>
        <row r="4432">
          <cell r="B4432" t="str">
            <v>3180798</v>
          </cell>
          <cell r="C4432" t="str">
            <v>ANDRIS2 B 10 2.5 O</v>
          </cell>
          <cell r="D4432" t="str">
            <v>ANDRIS2 B 10 2.5 O водонагреватель</v>
          </cell>
          <cell r="E4432" t="str">
            <v>ANDRIS2 B 10 2.5 O</v>
          </cell>
          <cell r="F4432">
            <v>28.627916666666668</v>
          </cell>
          <cell r="G4432">
            <v>33.119999999999997</v>
          </cell>
          <cell r="H4432">
            <v>27.894204545454546</v>
          </cell>
          <cell r="I4432" t="str">
            <v>-</v>
          </cell>
          <cell r="J4432" t="str">
            <v>-</v>
          </cell>
          <cell r="K4432">
            <v>3435.35</v>
          </cell>
          <cell r="L4432">
            <v>2318.3999999999996</v>
          </cell>
          <cell r="M4432">
            <v>2454.69</v>
          </cell>
          <cell r="N4432">
            <v>0</v>
          </cell>
          <cell r="O4432">
            <v>7990</v>
          </cell>
        </row>
        <row r="4433">
          <cell r="B4433" t="str">
            <v>3180770</v>
          </cell>
          <cell r="C4433" t="str">
            <v>ANDRIS2 B 10 U</v>
          </cell>
          <cell r="D4433" t="str">
            <v>ANDRIS2 B 10 U водонагреватель</v>
          </cell>
          <cell r="E4433" t="str">
            <v>ANDRIS2 B 10 U</v>
          </cell>
          <cell r="F4433">
            <v>28.678083333333333</v>
          </cell>
          <cell r="G4433">
            <v>33.21</v>
          </cell>
          <cell r="H4433">
            <v>27.831590909090906</v>
          </cell>
          <cell r="I4433" t="str">
            <v>-</v>
          </cell>
          <cell r="J4433" t="str">
            <v>-</v>
          </cell>
          <cell r="K4433">
            <v>3441.37</v>
          </cell>
          <cell r="L4433">
            <v>2324.7000000000003</v>
          </cell>
          <cell r="M4433">
            <v>2449.1799999999998</v>
          </cell>
          <cell r="N4433">
            <v>0</v>
          </cell>
          <cell r="O4433">
            <v>7990</v>
          </cell>
        </row>
        <row r="4434">
          <cell r="B4434" t="str">
            <v>3180771</v>
          </cell>
          <cell r="C4434" t="str">
            <v>ANDRIS2 B 15 U</v>
          </cell>
          <cell r="D4434" t="str">
            <v>ANDRIS2 B 15 U водонагреватель</v>
          </cell>
          <cell r="E4434" t="str">
            <v>ANDRIS2 B 15 U</v>
          </cell>
          <cell r="F4434">
            <v>28.94158333333333</v>
          </cell>
          <cell r="G4434">
            <v>33.57</v>
          </cell>
          <cell r="H4434">
            <v>29.060113636363635</v>
          </cell>
          <cell r="I4434" t="str">
            <v>-</v>
          </cell>
          <cell r="J4434" t="str">
            <v>-</v>
          </cell>
          <cell r="K4434">
            <v>3472.99</v>
          </cell>
          <cell r="L4434">
            <v>2349.9</v>
          </cell>
          <cell r="M4434">
            <v>2557.29</v>
          </cell>
          <cell r="N4434">
            <v>0</v>
          </cell>
          <cell r="O4434">
            <v>8790</v>
          </cell>
        </row>
        <row r="4435">
          <cell r="B4435" t="str">
            <v>3700715</v>
          </cell>
          <cell r="C4435" t="str">
            <v>VELIS LUX ABSE DRY WIFI 50</v>
          </cell>
          <cell r="D4435" t="str">
            <v>VELIS LUX ABSE DRY WIFI 50 водонагрев</v>
          </cell>
          <cell r="E4435" t="str">
            <v>VELIS LUX ABSE DRY WIFI 50</v>
          </cell>
          <cell r="F4435">
            <v>97.997505083333337</v>
          </cell>
          <cell r="G4435">
            <v>149.06</v>
          </cell>
          <cell r="H4435">
            <v>114.86800681818181</v>
          </cell>
          <cell r="I4435">
            <v>114.86363636363636</v>
          </cell>
          <cell r="J4435" t="str">
            <v>-</v>
          </cell>
          <cell r="K4435">
            <v>11759.70061</v>
          </cell>
          <cell r="L4435">
            <v>10434.200000000001</v>
          </cell>
          <cell r="M4435">
            <v>10108.384599999999</v>
          </cell>
          <cell r="N4435">
            <v>0</v>
          </cell>
          <cell r="O4435">
            <v>25890</v>
          </cell>
        </row>
        <row r="4436">
          <cell r="B4436" t="str">
            <v>3700716</v>
          </cell>
          <cell r="C4436" t="str">
            <v>VELIS LUX ABSE DRY WIFI 80</v>
          </cell>
          <cell r="D4436" t="str">
            <v>VELIS LUX ABSE DRY WIFI 80 водонагрев</v>
          </cell>
          <cell r="E4436" t="str">
            <v>VELIS LUX ABSE DRY WIFI 80</v>
          </cell>
          <cell r="F4436">
            <v>107.53500191666667</v>
          </cell>
          <cell r="G4436">
            <v>164.61</v>
          </cell>
          <cell r="H4436">
            <v>127.03887874999999</v>
          </cell>
          <cell r="I4436">
            <v>127.03409090909091</v>
          </cell>
          <cell r="J4436" t="str">
            <v>-</v>
          </cell>
          <cell r="K4436">
            <v>12904.20023</v>
          </cell>
          <cell r="L4436">
            <v>11522.7</v>
          </cell>
          <cell r="M4436">
            <v>11179.421329999999</v>
          </cell>
          <cell r="N4436">
            <v>0</v>
          </cell>
          <cell r="O4436">
            <v>30590</v>
          </cell>
        </row>
        <row r="4437">
          <cell r="B4437" t="str">
            <v>3700717</v>
          </cell>
          <cell r="C4437" t="str">
            <v>VELIS LUX ABSE DRY WIFI 100</v>
          </cell>
          <cell r="D4437" t="str">
            <v>VELIS LUX ABSE DRY WIFI 100 водонагрев</v>
          </cell>
          <cell r="E4437" t="str">
            <v>VELIS LUX ABSE DRY WIFI 100</v>
          </cell>
          <cell r="F4437">
            <v>112.25615508333333</v>
          </cell>
          <cell r="G4437">
            <v>172.91</v>
          </cell>
          <cell r="H4437">
            <v>132.08793238636363</v>
          </cell>
          <cell r="I4437">
            <v>132.07954545454547</v>
          </cell>
          <cell r="J4437" t="str">
            <v>-</v>
          </cell>
          <cell r="K4437">
            <v>13470.738609999999</v>
          </cell>
          <cell r="L4437">
            <v>12103.699999999999</v>
          </cell>
          <cell r="M4437">
            <v>11623.73805</v>
          </cell>
          <cell r="N4437">
            <v>0</v>
          </cell>
          <cell r="O4437">
            <v>33490</v>
          </cell>
        </row>
        <row r="4438">
          <cell r="B4438" t="str">
            <v>3301771</v>
          </cell>
          <cell r="C4438" t="str">
            <v>ALTEAS ONE+ NET 24 котел конден.</v>
          </cell>
          <cell r="D4438" t="str">
            <v>ALTEAS ONE+ NET 24 котел конден.</v>
          </cell>
          <cell r="E4438" t="str">
            <v>ALTEAS ONE+ NET 24</v>
          </cell>
          <cell r="F4438">
            <v>436.01321000000002</v>
          </cell>
          <cell r="G4438">
            <v>436.01</v>
          </cell>
          <cell r="H4438">
            <v>436.01321000000002</v>
          </cell>
          <cell r="I4438" t="str">
            <v>-</v>
          </cell>
          <cell r="J4438" t="str">
            <v>-</v>
          </cell>
          <cell r="K4438">
            <v>52321.585200000001</v>
          </cell>
          <cell r="L4438">
            <v>30520.7</v>
          </cell>
          <cell r="M4438">
            <v>38369.162479999999</v>
          </cell>
          <cell r="N4438">
            <v>0</v>
          </cell>
          <cell r="O4438">
            <v>157143.84613200004</v>
          </cell>
        </row>
        <row r="4439">
          <cell r="B4439" t="str">
            <v>3301772</v>
          </cell>
          <cell r="C4439" t="str">
            <v>ALTEAS ONE+ NET 30 котел конден.</v>
          </cell>
          <cell r="D4439" t="str">
            <v>ALTEAS ONE+ NET 30 котел конден.</v>
          </cell>
          <cell r="E4439" t="str">
            <v>ALTEAS ONE+ NET 30</v>
          </cell>
          <cell r="F4439">
            <v>457.97833999999995</v>
          </cell>
          <cell r="G4439">
            <v>457.98</v>
          </cell>
          <cell r="H4439">
            <v>457.97834</v>
          </cell>
          <cell r="I4439" t="str">
            <v>-</v>
          </cell>
          <cell r="J4439" t="str">
            <v>-</v>
          </cell>
          <cell r="K4439">
            <v>54957.400799999996</v>
          </cell>
          <cell r="L4439">
            <v>32058.600000000002</v>
          </cell>
          <cell r="M4439">
            <v>40302.093919999999</v>
          </cell>
          <cell r="N4439">
            <v>0</v>
          </cell>
          <cell r="O4439">
            <v>164958.95707200002</v>
          </cell>
        </row>
        <row r="4440">
          <cell r="B4440" t="str">
            <v>3301773</v>
          </cell>
          <cell r="C4440" t="str">
            <v>ALTEAS ONE+ NET 35 котел конден.</v>
          </cell>
          <cell r="D4440" t="str">
            <v>ALTEAS ONE+ NET 35 котел конден.</v>
          </cell>
          <cell r="E4440" t="str">
            <v>ALTEAS ONE+ NET 35</v>
          </cell>
          <cell r="F4440">
            <v>475.84273000000002</v>
          </cell>
          <cell r="G4440">
            <v>475.84</v>
          </cell>
          <cell r="H4440">
            <v>475.84273000000007</v>
          </cell>
          <cell r="I4440" t="str">
            <v>-</v>
          </cell>
          <cell r="J4440" t="str">
            <v>-</v>
          </cell>
          <cell r="K4440">
            <v>57101.1276</v>
          </cell>
          <cell r="L4440">
            <v>33308.799999999996</v>
          </cell>
          <cell r="M4440">
            <v>41874.160240000005</v>
          </cell>
          <cell r="N4440">
            <v>0</v>
          </cell>
          <cell r="O4440">
            <v>172774.06801200003</v>
          </cell>
        </row>
        <row r="4441">
          <cell r="B4441" t="str">
            <v>3195261</v>
          </cell>
          <cell r="C4441" t="str">
            <v>AURES M 12 TR</v>
          </cell>
          <cell r="D4441" t="str">
            <v>AURES M 12 TR проточный водонагреватель</v>
          </cell>
          <cell r="E4441" t="str">
            <v>AURES M 12 TR</v>
          </cell>
          <cell r="F4441">
            <v>34.517666666666663</v>
          </cell>
          <cell r="G4441">
            <v>39.08</v>
          </cell>
          <cell r="H4441">
            <v>37.340000000000003</v>
          </cell>
          <cell r="I4441" t="str">
            <v>-</v>
          </cell>
          <cell r="J4441" t="str">
            <v>-</v>
          </cell>
          <cell r="K4441">
            <v>4142.12</v>
          </cell>
          <cell r="L4441">
            <v>2735.6</v>
          </cell>
          <cell r="M4441">
            <v>3285.72</v>
          </cell>
          <cell r="N4441">
            <v>0</v>
          </cell>
          <cell r="O4441">
            <v>10690</v>
          </cell>
        </row>
        <row r="4442">
          <cell r="B4442" t="str">
            <v>3520040</v>
          </cell>
          <cell r="C4442" t="str">
            <v>AURES PRO 18 EU</v>
          </cell>
          <cell r="D4442">
            <v>0</v>
          </cell>
          <cell r="E4442" t="str">
            <v>AURES PRO 18 EU</v>
          </cell>
          <cell r="F4442">
            <v>123.95966</v>
          </cell>
          <cell r="G4442">
            <v>123.96</v>
          </cell>
          <cell r="H4442">
            <v>123.95</v>
          </cell>
          <cell r="I4442" t="str">
            <v>-</v>
          </cell>
          <cell r="J4442" t="str">
            <v>-</v>
          </cell>
          <cell r="K4442">
            <v>14875.1592</v>
          </cell>
          <cell r="L4442">
            <v>8677.1999999999989</v>
          </cell>
          <cell r="M4442">
            <v>0</v>
          </cell>
          <cell r="N4442">
            <v>0</v>
          </cell>
          <cell r="O4442">
            <v>24590</v>
          </cell>
        </row>
        <row r="4443">
          <cell r="B4443" t="str">
            <v>3195579</v>
          </cell>
          <cell r="C4443" t="str">
            <v>AURES M 6 WH</v>
          </cell>
          <cell r="D4443">
            <v>0</v>
          </cell>
          <cell r="E4443" t="str">
            <v>AURES M 6 WH</v>
          </cell>
          <cell r="F4443">
            <v>28.38025</v>
          </cell>
          <cell r="G4443">
            <v>30.47</v>
          </cell>
          <cell r="H4443">
            <v>29.15</v>
          </cell>
          <cell r="I4443" t="str">
            <v>-</v>
          </cell>
          <cell r="J4443" t="str">
            <v>-</v>
          </cell>
          <cell r="K4443">
            <v>3405.63</v>
          </cell>
          <cell r="L4443">
            <v>2132.9</v>
          </cell>
          <cell r="M4443">
            <v>0</v>
          </cell>
          <cell r="N4443">
            <v>0</v>
          </cell>
          <cell r="O4443">
            <v>7190</v>
          </cell>
        </row>
        <row r="4444">
          <cell r="B4444" t="str">
            <v>3180797</v>
          </cell>
          <cell r="C4444" t="str">
            <v>ABS ANDRIS2 R 10 2.5 O</v>
          </cell>
          <cell r="D4444" t="str">
            <v>ABS ANDRIS2 R 10 2.5 O водонагреватель</v>
          </cell>
          <cell r="E4444" t="str">
            <v>ABS ANDRIS2 R 10 2.5 O</v>
          </cell>
          <cell r="F4444">
            <v>31.247666666666664</v>
          </cell>
          <cell r="G4444">
            <v>36.1</v>
          </cell>
          <cell r="H4444">
            <v>30.6</v>
          </cell>
          <cell r="I4444" t="str">
            <v>-</v>
          </cell>
          <cell r="J4444" t="str">
            <v>-</v>
          </cell>
          <cell r="K4444">
            <v>3749.72</v>
          </cell>
          <cell r="L4444">
            <v>2527</v>
          </cell>
          <cell r="M4444">
            <v>2692.67</v>
          </cell>
          <cell r="N4444">
            <v>0</v>
          </cell>
          <cell r="O4444">
            <v>13190</v>
          </cell>
        </row>
        <row r="4445">
          <cell r="B4445" t="str">
            <v>3180768</v>
          </cell>
          <cell r="C4445" t="str">
            <v xml:space="preserve">ABS ANDRIS2 R 10 U </v>
          </cell>
          <cell r="D4445" t="str">
            <v>ABS ANDRIS2 R 10 U водонагреватель</v>
          </cell>
          <cell r="E4445" t="str">
            <v xml:space="preserve">ABS ANDRIS2 R 10 U </v>
          </cell>
          <cell r="F4445">
            <v>31.194833333333335</v>
          </cell>
          <cell r="G4445">
            <v>36.17</v>
          </cell>
          <cell r="H4445">
            <v>30.32</v>
          </cell>
          <cell r="I4445" t="str">
            <v>-</v>
          </cell>
          <cell r="J4445" t="str">
            <v>-</v>
          </cell>
          <cell r="K4445">
            <v>3743.38</v>
          </cell>
          <cell r="L4445">
            <v>2531.9</v>
          </cell>
          <cell r="M4445">
            <v>2668.04</v>
          </cell>
          <cell r="N4445">
            <v>0</v>
          </cell>
          <cell r="O4445">
            <v>13190</v>
          </cell>
        </row>
        <row r="4446">
          <cell r="B4446" t="str">
            <v>3180769</v>
          </cell>
          <cell r="C4446" t="str">
            <v>ABS ANDRIS2 R 15 U</v>
          </cell>
          <cell r="D4446" t="str">
            <v>ABS ANDRIS2 R 15 U водонагреватель</v>
          </cell>
          <cell r="E4446" t="str">
            <v>ABS ANDRIS2 R 15 U</v>
          </cell>
          <cell r="F4446">
            <v>31.534333333333333</v>
          </cell>
          <cell r="G4446">
            <v>36.58</v>
          </cell>
          <cell r="H4446">
            <v>31.7</v>
          </cell>
          <cell r="I4446" t="str">
            <v>-</v>
          </cell>
          <cell r="J4446" t="str">
            <v>-</v>
          </cell>
          <cell r="K4446">
            <v>3784.12</v>
          </cell>
          <cell r="L4446">
            <v>2560.6</v>
          </cell>
          <cell r="M4446">
            <v>2789.87</v>
          </cell>
          <cell r="N4446">
            <v>0</v>
          </cell>
          <cell r="O4446">
            <v>13890</v>
          </cell>
        </row>
        <row r="4447">
          <cell r="B4447" t="str">
            <v>3721360</v>
          </cell>
          <cell r="C4447" t="str">
            <v>FLUE EXTENS D80/125 1000MM PP/GALV.ST</v>
          </cell>
          <cell r="D4447">
            <v>0</v>
          </cell>
          <cell r="E4447" t="str">
            <v>FLUE EXTENS D80/125 1000MM PP/GALV.ST</v>
          </cell>
          <cell r="F4447" t="str">
            <v>-</v>
          </cell>
          <cell r="G4447">
            <v>15.30133</v>
          </cell>
          <cell r="H4447">
            <v>13.84193</v>
          </cell>
          <cell r="I4447" t="str">
            <v>-</v>
          </cell>
          <cell r="J4447" t="str">
            <v>-</v>
          </cell>
          <cell r="K4447">
            <v>0</v>
          </cell>
          <cell r="L4447">
            <v>0</v>
          </cell>
          <cell r="M4447">
            <v>0</v>
          </cell>
          <cell r="N4447">
            <v>0</v>
          </cell>
          <cell r="O4447">
            <v>0</v>
          </cell>
        </row>
        <row r="4448">
          <cell r="B4448" t="str">
            <v>3721373</v>
          </cell>
          <cell r="C4448" t="str">
            <v>FLUE ELBOW  90GR D80/125 PP/GALV.ST</v>
          </cell>
          <cell r="D4448">
            <v>0</v>
          </cell>
          <cell r="E4448" t="str">
            <v>FLUE ELBOW  90GR D80/125 PP/GALV.ST</v>
          </cell>
          <cell r="F4448" t="str">
            <v>-</v>
          </cell>
          <cell r="G4448">
            <v>10.37809</v>
          </cell>
          <cell r="H4448">
            <v>9.4186800000000002</v>
          </cell>
          <cell r="I4448" t="str">
            <v>-</v>
          </cell>
          <cell r="J4448" t="str">
            <v>-</v>
          </cell>
          <cell r="K4448">
            <v>0</v>
          </cell>
          <cell r="L4448">
            <v>0</v>
          </cell>
          <cell r="M4448">
            <v>0</v>
          </cell>
          <cell r="N4448">
            <v>0</v>
          </cell>
          <cell r="O4448">
            <v>0</v>
          </cell>
        </row>
        <row r="4449">
          <cell r="B4449" t="str">
            <v>3721392</v>
          </cell>
          <cell r="C4449" t="str">
            <v>WALL TERMINAL D80/125 735MM PP/GALV.ST</v>
          </cell>
          <cell r="D4449">
            <v>0</v>
          </cell>
          <cell r="E4449" t="str">
            <v>WALL TERMINAL D80/125 735MM PP/GALV.ST</v>
          </cell>
          <cell r="F4449" t="str">
            <v>-</v>
          </cell>
          <cell r="G4449">
            <v>24.851109999999998</v>
          </cell>
          <cell r="H4449">
            <v>24.21481</v>
          </cell>
          <cell r="I4449" t="str">
            <v>-</v>
          </cell>
          <cell r="J4449" t="str">
            <v>-</v>
          </cell>
          <cell r="K4449">
            <v>0</v>
          </cell>
          <cell r="L4449">
            <v>0</v>
          </cell>
          <cell r="M4449">
            <v>0</v>
          </cell>
          <cell r="N4449">
            <v>0</v>
          </cell>
          <cell r="O4449">
            <v>0</v>
          </cell>
        </row>
        <row r="4450">
          <cell r="B4450" t="str">
            <v>3722520</v>
          </cell>
          <cell r="C4450" t="str">
            <v>FLUE INCREASING ADAPTER D80-100 PP</v>
          </cell>
          <cell r="D4450">
            <v>0</v>
          </cell>
          <cell r="E4450" t="str">
            <v>FLUE INCREASING ADAPTER D80-100 PP</v>
          </cell>
          <cell r="F4450" t="str">
            <v>-</v>
          </cell>
          <cell r="G4450">
            <v>5.4797000000000002</v>
          </cell>
          <cell r="H4450">
            <v>3.9066300000000003</v>
          </cell>
          <cell r="I4450" t="str">
            <v>-</v>
          </cell>
          <cell r="J4450" t="str">
            <v>-</v>
          </cell>
          <cell r="K4450">
            <v>0</v>
          </cell>
          <cell r="L4450">
            <v>0</v>
          </cell>
          <cell r="M4450">
            <v>0</v>
          </cell>
          <cell r="N4450">
            <v>0</v>
          </cell>
          <cell r="O4450">
            <v>0</v>
          </cell>
        </row>
        <row r="4451">
          <cell r="B4451" t="str">
            <v>3905010</v>
          </cell>
          <cell r="C4451" t="str">
            <v>FLUE ADAPTER PARALLEL 80/80 THI S PLUS</v>
          </cell>
          <cell r="D4451">
            <v>0</v>
          </cell>
          <cell r="E4451" t="str">
            <v>FLUE ADAPTER PARALLEL 80/80 THI S PLUS</v>
          </cell>
          <cell r="F4451" t="str">
            <v>-</v>
          </cell>
          <cell r="G4451" t="str">
            <v>-</v>
          </cell>
          <cell r="H4451" t="str">
            <v>-</v>
          </cell>
          <cell r="I4451" t="str">
            <v>-</v>
          </cell>
          <cell r="J4451" t="str">
            <v>-</v>
          </cell>
          <cell r="K4451">
            <v>0</v>
          </cell>
          <cell r="L4451">
            <v>0</v>
          </cell>
          <cell r="M4451">
            <v>0</v>
          </cell>
          <cell r="N4451">
            <v>0</v>
          </cell>
          <cell r="O4451">
            <v>0</v>
          </cell>
        </row>
        <row r="4452">
          <cell r="B4452" t="str">
            <v>3319467</v>
          </cell>
          <cell r="C4452" t="str">
            <v>SENSYS HD WHITE</v>
          </cell>
          <cell r="D4452">
            <v>0</v>
          </cell>
          <cell r="E4452" t="str">
            <v>SENSYS HD WHITE</v>
          </cell>
          <cell r="F4452">
            <v>41.783379999999994</v>
          </cell>
          <cell r="G4452" t="str">
            <v>-</v>
          </cell>
          <cell r="H4452" t="str">
            <v>-</v>
          </cell>
          <cell r="I4452" t="str">
            <v>-</v>
          </cell>
          <cell r="J4452" t="str">
            <v>-</v>
          </cell>
          <cell r="K4452">
            <v>5014.0055999999995</v>
          </cell>
          <cell r="L4452">
            <v>0</v>
          </cell>
          <cell r="M4452">
            <v>0</v>
          </cell>
          <cell r="N4452">
            <v>0</v>
          </cell>
          <cell r="O4452">
            <v>0</v>
          </cell>
        </row>
        <row r="4453">
          <cell r="B4453" t="str">
            <v>3319468</v>
          </cell>
          <cell r="C4453" t="str">
            <v>SENSYS HD BLACK</v>
          </cell>
          <cell r="D4453">
            <v>0</v>
          </cell>
          <cell r="E4453" t="str">
            <v>SENSYS HD BLACK</v>
          </cell>
          <cell r="F4453">
            <v>41.783379999999994</v>
          </cell>
          <cell r="G4453" t="str">
            <v>-</v>
          </cell>
          <cell r="H4453" t="str">
            <v>-</v>
          </cell>
          <cell r="I4453" t="str">
            <v>-</v>
          </cell>
          <cell r="J4453" t="str">
            <v>-</v>
          </cell>
          <cell r="K4453">
            <v>5014.0055999999995</v>
          </cell>
          <cell r="L4453">
            <v>0</v>
          </cell>
          <cell r="M4453">
            <v>0</v>
          </cell>
          <cell r="N4453">
            <v>0</v>
          </cell>
          <cell r="O4453">
            <v>0</v>
          </cell>
        </row>
        <row r="4454">
          <cell r="B4454" t="str">
            <v>3319643</v>
          </cell>
          <cell r="C4454" t="str">
            <v>SENSYS NET HD</v>
          </cell>
          <cell r="D4454">
            <v>0</v>
          </cell>
          <cell r="E4454" t="str">
            <v>SENSYS NET HD</v>
          </cell>
          <cell r="F4454">
            <v>56.859520000000003</v>
          </cell>
          <cell r="G4454" t="str">
            <v>-</v>
          </cell>
          <cell r="H4454" t="str">
            <v>-</v>
          </cell>
          <cell r="I4454" t="str">
            <v>-</v>
          </cell>
          <cell r="J4454" t="str">
            <v>-</v>
          </cell>
          <cell r="K4454">
            <v>6823.1424000000006</v>
          </cell>
          <cell r="L4454">
            <v>0</v>
          </cell>
          <cell r="M4454">
            <v>0</v>
          </cell>
          <cell r="N4454">
            <v>0</v>
          </cell>
          <cell r="O4454">
            <v>0</v>
          </cell>
        </row>
        <row r="4455">
          <cell r="B4455" t="str">
            <v>3319645</v>
          </cell>
          <cell r="C4455" t="str">
            <v>ARISTON NET GPRS/LAN + SENSYS HD</v>
          </cell>
          <cell r="D4455">
            <v>0</v>
          </cell>
          <cell r="E4455" t="str">
            <v>ARISTON NET GPRS/LAN + SENSYS HD</v>
          </cell>
          <cell r="F4455" t="str">
            <v>-</v>
          </cell>
          <cell r="G4455" t="str">
            <v>-</v>
          </cell>
          <cell r="H4455" t="str">
            <v>-</v>
          </cell>
          <cell r="I4455" t="str">
            <v>-</v>
          </cell>
          <cell r="J4455" t="str">
            <v>-</v>
          </cell>
          <cell r="K4455">
            <v>0</v>
          </cell>
          <cell r="L4455">
            <v>0</v>
          </cell>
          <cell r="M4455">
            <v>0</v>
          </cell>
          <cell r="N4455">
            <v>0</v>
          </cell>
          <cell r="O4455">
            <v>0</v>
          </cell>
        </row>
        <row r="4456">
          <cell r="B4456" t="str">
            <v>3319647</v>
          </cell>
          <cell r="C4456" t="str">
            <v>ARISTON NET GPRS/LAN UK + SENSYS HD</v>
          </cell>
          <cell r="D4456">
            <v>0</v>
          </cell>
          <cell r="E4456" t="str">
            <v>ARISTON NET GPRS/LAN UK + SENSYS HD</v>
          </cell>
          <cell r="F4456" t="str">
            <v>-</v>
          </cell>
          <cell r="G4456" t="str">
            <v>-</v>
          </cell>
          <cell r="H4456" t="str">
            <v>-</v>
          </cell>
          <cell r="I4456" t="str">
            <v>-</v>
          </cell>
          <cell r="J4456" t="str">
            <v>-</v>
          </cell>
          <cell r="K4456">
            <v>0</v>
          </cell>
          <cell r="L4456">
            <v>0</v>
          </cell>
          <cell r="M4456">
            <v>0</v>
          </cell>
          <cell r="N4456">
            <v>0</v>
          </cell>
          <cell r="O4456">
            <v>0</v>
          </cell>
        </row>
        <row r="4457">
          <cell r="B4457" t="str">
            <v>3302266</v>
          </cell>
          <cell r="C4457" t="str">
            <v>EGIS XC 24 FF NG</v>
          </cell>
          <cell r="D4457" t="str">
            <v>EGIS XC 24 FF NG</v>
          </cell>
          <cell r="E4457" t="str">
            <v>EGIS XC 24 FF NG</v>
          </cell>
          <cell r="F4457">
            <v>229.62890000000002</v>
          </cell>
          <cell r="G4457">
            <v>229.63</v>
          </cell>
          <cell r="H4457">
            <v>213.72</v>
          </cell>
          <cell r="I4457" t="str">
            <v>-</v>
          </cell>
          <cell r="J4457" t="str">
            <v>-</v>
          </cell>
          <cell r="K4457">
            <v>27555.468000000001</v>
          </cell>
          <cell r="L4457">
            <v>16074.1</v>
          </cell>
          <cell r="M4457">
            <v>0</v>
          </cell>
          <cell r="N4457">
            <v>0</v>
          </cell>
          <cell r="O4457">
            <v>69983.979450286744</v>
          </cell>
        </row>
        <row r="4458">
          <cell r="B4458" t="str">
            <v>3302267</v>
          </cell>
          <cell r="C4458" t="str">
            <v>EGIS XC 15 FF NG</v>
          </cell>
          <cell r="D4458" t="str">
            <v>EGIS XC 15 FF NG</v>
          </cell>
          <cell r="E4458" t="str">
            <v>EGIS XC 15 FF NG</v>
          </cell>
          <cell r="F4458">
            <v>229.62890000000002</v>
          </cell>
          <cell r="G4458">
            <v>229.63</v>
          </cell>
          <cell r="H4458">
            <v>213.72</v>
          </cell>
          <cell r="I4458" t="str">
            <v>-</v>
          </cell>
          <cell r="J4458" t="str">
            <v>-</v>
          </cell>
          <cell r="K4458">
            <v>27555.468000000001</v>
          </cell>
          <cell r="L4458">
            <v>16074.1</v>
          </cell>
          <cell r="M4458">
            <v>0</v>
          </cell>
          <cell r="N4458">
            <v>0</v>
          </cell>
          <cell r="O4458">
            <v>69684.536995426097</v>
          </cell>
        </row>
        <row r="4459">
          <cell r="B4459" t="str">
            <v>3636088</v>
          </cell>
          <cell r="C4459" t="str">
            <v>EGIS C 24 FF NG</v>
          </cell>
          <cell r="D4459" t="str">
            <v>EGIS C 24 FF NG</v>
          </cell>
          <cell r="E4459" t="str">
            <v>EGIS C 24 FF NG</v>
          </cell>
          <cell r="F4459">
            <v>193.19138208333334</v>
          </cell>
          <cell r="G4459">
            <v>217.4</v>
          </cell>
          <cell r="H4459">
            <v>215.5</v>
          </cell>
          <cell r="I4459" t="str">
            <v>-</v>
          </cell>
          <cell r="J4459" t="str">
            <v>-</v>
          </cell>
          <cell r="K4459">
            <v>23182.965850000001</v>
          </cell>
          <cell r="L4459">
            <v>0</v>
          </cell>
          <cell r="M4459">
            <v>0</v>
          </cell>
          <cell r="N4459">
            <v>0</v>
          </cell>
          <cell r="O4459">
            <v>67830.080494530543</v>
          </cell>
        </row>
        <row r="4460">
          <cell r="B4460" t="str">
            <v>3636089</v>
          </cell>
          <cell r="C4460" t="str">
            <v>EGIS C 15 FF NG</v>
          </cell>
          <cell r="D4460" t="str">
            <v>EGIS C 15 FF NG</v>
          </cell>
          <cell r="E4460" t="str">
            <v>EGIS C 15 FF NG</v>
          </cell>
          <cell r="F4460">
            <v>193.19138208333334</v>
          </cell>
          <cell r="G4460">
            <v>217.4</v>
          </cell>
          <cell r="H4460">
            <v>215.5</v>
          </cell>
          <cell r="I4460" t="str">
            <v>-</v>
          </cell>
          <cell r="J4460" t="str">
            <v>-</v>
          </cell>
          <cell r="K4460">
            <v>23182.965850000001</v>
          </cell>
          <cell r="L4460">
            <v>0</v>
          </cell>
          <cell r="M4460">
            <v>0</v>
          </cell>
          <cell r="N4460">
            <v>0</v>
          </cell>
          <cell r="O4460">
            <v>67539.853988747069</v>
          </cell>
        </row>
        <row r="4461">
          <cell r="B4461" t="str">
            <v>3319483</v>
          </cell>
          <cell r="C4461" t="str">
            <v>PROGRAMMABLE ROOM THERMOSTAT WIRED</v>
          </cell>
          <cell r="D4461" t="str">
            <v>Термостат комнатный программируемый проводной</v>
          </cell>
          <cell r="E4461" t="str">
            <v>PROGRAMMABLE ROOM THERMOSTAT WIRED</v>
          </cell>
          <cell r="F4461">
            <v>26.928429999999999</v>
          </cell>
          <cell r="G4461">
            <v>25.75</v>
          </cell>
          <cell r="H4461">
            <v>25.888670000000001</v>
          </cell>
          <cell r="I4461" t="str">
            <v>-</v>
          </cell>
          <cell r="J4461" t="str">
            <v>-</v>
          </cell>
          <cell r="K4461">
            <v>3231.4115999999999</v>
          </cell>
          <cell r="L4461">
            <v>1802.5</v>
          </cell>
          <cell r="M4461">
            <v>2278.2029600000001</v>
          </cell>
          <cell r="N4461">
            <v>0</v>
          </cell>
          <cell r="O4461">
            <v>0</v>
          </cell>
        </row>
        <row r="4462">
          <cell r="B4462" t="str">
            <v>3319484</v>
          </cell>
          <cell r="C4462" t="str">
            <v>PROGRAMMABLE ROOM THERMOSTAT WIRELESS</v>
          </cell>
          <cell r="D4462" t="str">
            <v>Термостат комнатный программируемый проводной</v>
          </cell>
          <cell r="E4462" t="str">
            <v>PROGRAMMABLE ROOM THERMOSTAT WIRELESS</v>
          </cell>
          <cell r="F4462">
            <v>70.772809999999993</v>
          </cell>
          <cell r="G4462">
            <v>67.8</v>
          </cell>
          <cell r="H4462">
            <v>71.789109999999994</v>
          </cell>
          <cell r="I4462" t="str">
            <v>-</v>
          </cell>
          <cell r="J4462" t="str">
            <v>-</v>
          </cell>
          <cell r="K4462">
            <v>8492.7371999999996</v>
          </cell>
          <cell r="L4462">
            <v>4746</v>
          </cell>
          <cell r="M4462">
            <v>6317.4416799999999</v>
          </cell>
          <cell r="N4462">
            <v>0</v>
          </cell>
          <cell r="O4462">
            <v>0</v>
          </cell>
        </row>
        <row r="4463">
          <cell r="B4463" t="str">
            <v>3319486</v>
          </cell>
          <cell r="C4463" t="str">
            <v>EASY CONTROL II</v>
          </cell>
          <cell r="D4463" t="str">
            <v>EASY CONTROL II</v>
          </cell>
          <cell r="E4463" t="str">
            <v>EASY CONTROL II</v>
          </cell>
          <cell r="F4463">
            <v>27.028589999999998</v>
          </cell>
          <cell r="G4463" t="str">
            <v>-</v>
          </cell>
          <cell r="H4463">
            <v>25.888670000000001</v>
          </cell>
          <cell r="I4463" t="str">
            <v>-</v>
          </cell>
          <cell r="J4463" t="str">
            <v>-</v>
          </cell>
          <cell r="K4463">
            <v>3243.4307999999996</v>
          </cell>
          <cell r="L4463">
            <v>0</v>
          </cell>
          <cell r="M4463">
            <v>2278.2029600000001</v>
          </cell>
          <cell r="N4463">
            <v>0</v>
          </cell>
          <cell r="O4463">
            <v>0</v>
          </cell>
        </row>
        <row r="4464">
          <cell r="B4464" t="str">
            <v>3319487</v>
          </cell>
          <cell r="C4464" t="str">
            <v>EASY CONTROL II WIRELESS</v>
          </cell>
          <cell r="D4464" t="str">
            <v>EASY CONTROL II беспроводной</v>
          </cell>
          <cell r="E4464" t="str">
            <v>EASY CONTROL II WIRELESS</v>
          </cell>
          <cell r="F4464">
            <v>68.243079999999992</v>
          </cell>
          <cell r="G4464" t="str">
            <v>-</v>
          </cell>
          <cell r="H4464">
            <v>71.789109999999994</v>
          </cell>
          <cell r="I4464" t="str">
            <v>-</v>
          </cell>
          <cell r="J4464" t="str">
            <v>-</v>
          </cell>
          <cell r="K4464">
            <v>8189.1695999999993</v>
          </cell>
          <cell r="L4464">
            <v>0</v>
          </cell>
          <cell r="M4464">
            <v>6317.4416799999999</v>
          </cell>
          <cell r="N4464">
            <v>0</v>
          </cell>
          <cell r="O4464">
            <v>0</v>
          </cell>
        </row>
        <row r="4465">
          <cell r="B4465" t="str">
            <v>3905003</v>
          </cell>
          <cell r="C4465">
            <v>0</v>
          </cell>
          <cell r="D4465">
            <v>0</v>
          </cell>
          <cell r="E4465">
            <v>0</v>
          </cell>
          <cell r="F4465" t="str">
            <v>-</v>
          </cell>
          <cell r="G4465">
            <v>123.03</v>
          </cell>
          <cell r="H4465">
            <v>109.62</v>
          </cell>
          <cell r="I4465" t="str">
            <v>-</v>
          </cell>
          <cell r="J4465" t="str">
            <v>-</v>
          </cell>
          <cell r="K4465">
            <v>0</v>
          </cell>
          <cell r="L4465">
            <v>0</v>
          </cell>
          <cell r="M4465">
            <v>0</v>
          </cell>
          <cell r="N4465">
            <v>0</v>
          </cell>
          <cell r="O4465">
            <v>0</v>
          </cell>
        </row>
        <row r="4466">
          <cell r="B4466" t="str">
            <v>3905004</v>
          </cell>
          <cell r="C4466">
            <v>0</v>
          </cell>
          <cell r="D4466">
            <v>0</v>
          </cell>
          <cell r="E4466">
            <v>0</v>
          </cell>
          <cell r="F4466" t="str">
            <v>-</v>
          </cell>
          <cell r="G4466">
            <v>57.18</v>
          </cell>
          <cell r="H4466">
            <v>60.41</v>
          </cell>
          <cell r="I4466" t="str">
            <v>-</v>
          </cell>
          <cell r="J4466" t="str">
            <v>-</v>
          </cell>
          <cell r="K4466">
            <v>0</v>
          </cell>
          <cell r="L4466">
            <v>0</v>
          </cell>
          <cell r="M4466">
            <v>0</v>
          </cell>
          <cell r="N4466">
            <v>0</v>
          </cell>
          <cell r="O4466">
            <v>0</v>
          </cell>
        </row>
        <row r="4467">
          <cell r="B4467" t="str">
            <v>3636085</v>
          </cell>
          <cell r="C4467" t="str">
            <v>HS C 24 FF NG</v>
          </cell>
          <cell r="D4467" t="str">
            <v>HS C 24 FF NG</v>
          </cell>
          <cell r="E4467" t="str">
            <v>HS C 24 FF NG</v>
          </cell>
          <cell r="F4467">
            <v>190.64538458333334</v>
          </cell>
          <cell r="G4467">
            <v>215.51</v>
          </cell>
          <cell r="H4467">
            <v>189.39810125000002</v>
          </cell>
          <cell r="I4467" t="str">
            <v>-</v>
          </cell>
          <cell r="J4467" t="str">
            <v>-</v>
          </cell>
          <cell r="K4467">
            <v>22877.44615</v>
          </cell>
          <cell r="L4467">
            <v>15085.699999999999</v>
          </cell>
          <cell r="M4467">
            <v>16667.032910000002</v>
          </cell>
          <cell r="N4467">
            <v>0</v>
          </cell>
          <cell r="O4467">
            <v>59790</v>
          </cell>
        </row>
        <row r="4468">
          <cell r="B4468" t="str">
            <v>3700736</v>
          </cell>
          <cell r="C4468" t="str">
            <v>ABSE VLS PRO INOX PW 2K 30</v>
          </cell>
          <cell r="D4468" t="str">
            <v>ABSE VLS PRO INOX PW 2K 30 водонагрев</v>
          </cell>
          <cell r="E4468" t="str">
            <v>ABSE VLS PRO INOX PW 2K 30</v>
          </cell>
          <cell r="F4468">
            <v>79.328486083333331</v>
          </cell>
          <cell r="G4468">
            <v>120.51</v>
          </cell>
          <cell r="H4468" t="str">
            <v>-</v>
          </cell>
          <cell r="I4468">
            <v>84.311077176470576</v>
          </cell>
          <cell r="J4468" t="str">
            <v>-</v>
          </cell>
          <cell r="K4468">
            <v>9519.4183300000004</v>
          </cell>
          <cell r="L4468">
            <v>8435.48</v>
          </cell>
          <cell r="M4468">
            <v>8632.9352400000007</v>
          </cell>
          <cell r="N4468">
            <v>0</v>
          </cell>
          <cell r="O4468">
            <v>21390</v>
          </cell>
        </row>
        <row r="4469">
          <cell r="B4469" t="str">
            <v>3700734</v>
          </cell>
          <cell r="C4469" t="str">
            <v>AW-100</v>
          </cell>
          <cell r="D4469">
            <v>0</v>
          </cell>
          <cell r="E4469">
            <v>0</v>
          </cell>
          <cell r="F4469">
            <v>35.809777000000004</v>
          </cell>
          <cell r="G4469">
            <v>59.06</v>
          </cell>
          <cell r="H4469" t="str">
            <v>-</v>
          </cell>
          <cell r="I4469" t="str">
            <v>-</v>
          </cell>
          <cell r="J4469" t="str">
            <v>-</v>
          </cell>
          <cell r="K4469">
            <v>4297.1732400000001</v>
          </cell>
          <cell r="L4469">
            <v>4134.2</v>
          </cell>
          <cell r="M4469">
            <v>0</v>
          </cell>
          <cell r="N4469">
            <v>0</v>
          </cell>
          <cell r="O4469">
            <v>0</v>
          </cell>
        </row>
        <row r="4470">
          <cell r="B4470" t="str">
            <v>3700566</v>
          </cell>
          <cell r="C4470" t="str">
            <v>PRO1 R 120 V 1,8K PL</v>
          </cell>
          <cell r="D4470">
            <v>0</v>
          </cell>
          <cell r="E4470">
            <v>0</v>
          </cell>
          <cell r="F4470">
            <v>40.534882500000002</v>
          </cell>
          <cell r="G4470">
            <v>69.489999999999995</v>
          </cell>
          <cell r="H4470" t="str">
            <v>-</v>
          </cell>
          <cell r="I4470" t="str">
            <v>-</v>
          </cell>
          <cell r="J4470" t="str">
            <v>-</v>
          </cell>
          <cell r="K4470">
            <v>4864.1859000000004</v>
          </cell>
          <cell r="L4470">
            <v>4864.2999999999993</v>
          </cell>
          <cell r="M4470">
            <v>0</v>
          </cell>
          <cell r="N4470">
            <v>0</v>
          </cell>
          <cell r="O4470">
            <v>0</v>
          </cell>
        </row>
        <row r="4471">
          <cell r="B4471" t="str">
            <v>3700567</v>
          </cell>
          <cell r="C4471" t="str">
            <v>PRO1 R 150 V 1,8K PL</v>
          </cell>
          <cell r="D4471">
            <v>0</v>
          </cell>
          <cell r="E4471">
            <v>0</v>
          </cell>
          <cell r="F4471">
            <v>44.858745583333331</v>
          </cell>
          <cell r="G4471">
            <v>76.900000000000006</v>
          </cell>
          <cell r="H4471" t="str">
            <v>-</v>
          </cell>
          <cell r="I4471" t="str">
            <v>-</v>
          </cell>
          <cell r="J4471" t="str">
            <v>-</v>
          </cell>
          <cell r="K4471">
            <v>5383.0494699999999</v>
          </cell>
          <cell r="L4471">
            <v>5383</v>
          </cell>
          <cell r="M4471">
            <v>0</v>
          </cell>
          <cell r="N4471">
            <v>0</v>
          </cell>
          <cell r="O4471">
            <v>0</v>
          </cell>
        </row>
        <row r="4472">
          <cell r="B4472" t="str">
            <v>3700735</v>
          </cell>
          <cell r="C4472" t="str">
            <v xml:space="preserve">VELIS LUX INOX PW ABSE WIFI 2K 30 </v>
          </cell>
          <cell r="D4472">
            <v>0</v>
          </cell>
          <cell r="E4472">
            <v>0</v>
          </cell>
          <cell r="F4472" t="str">
            <v>-</v>
          </cell>
          <cell r="G4472" t="str">
            <v>-</v>
          </cell>
          <cell r="H4472" t="str">
            <v>-</v>
          </cell>
          <cell r="I4472" t="str">
            <v>-</v>
          </cell>
          <cell r="J4472" t="str">
            <v>-</v>
          </cell>
          <cell r="K4472">
            <v>0</v>
          </cell>
          <cell r="L4472">
            <v>0</v>
          </cell>
          <cell r="M4472">
            <v>0</v>
          </cell>
          <cell r="N4472">
            <v>0</v>
          </cell>
          <cell r="O4472">
            <v>0</v>
          </cell>
        </row>
        <row r="4473">
          <cell r="B4473" t="str">
            <v>3700737</v>
          </cell>
          <cell r="C4473" t="str">
            <v>VELIS TECH INOX PW ABSE 2K 30</v>
          </cell>
          <cell r="D4473" t="str">
            <v>VELIS TECH INOX PW ABSE 2K 30 водонагрев</v>
          </cell>
          <cell r="E4473" t="str">
            <v>VELIS TECH INOX PW ABSE 2K 30</v>
          </cell>
          <cell r="F4473">
            <v>78.342607833333332</v>
          </cell>
          <cell r="G4473">
            <v>120.51</v>
          </cell>
          <cell r="H4473" t="str">
            <v>-</v>
          </cell>
          <cell r="I4473">
            <v>84.311077176470576</v>
          </cell>
          <cell r="J4473" t="str">
            <v>-</v>
          </cell>
          <cell r="K4473">
            <v>9401.1129399999991</v>
          </cell>
          <cell r="L4473">
            <v>8435.48</v>
          </cell>
          <cell r="M4473">
            <v>8632.9352400000007</v>
          </cell>
          <cell r="N4473">
            <v>0</v>
          </cell>
          <cell r="O4473">
            <v>21390</v>
          </cell>
        </row>
        <row r="4474">
          <cell r="B4474" t="str">
            <v>3726561</v>
          </cell>
          <cell r="C4474" t="str">
            <v>PUMP Para 30-180/9-87/iPWM1-9 насосная группа</v>
          </cell>
          <cell r="D4474" t="str">
            <v>Para 30-180/9-87/iPWM1-9 насосная группа</v>
          </cell>
          <cell r="E4474" t="str">
            <v>PUMP Para 30-180/9-87/iPWM1-9</v>
          </cell>
          <cell r="F4474">
            <v>94.455040000000011</v>
          </cell>
          <cell r="G4474">
            <v>94.99</v>
          </cell>
          <cell r="H4474">
            <v>93.084919999999997</v>
          </cell>
          <cell r="I4474" t="str">
            <v>-</v>
          </cell>
          <cell r="J4474" t="str">
            <v>-</v>
          </cell>
          <cell r="K4474">
            <v>11334.604800000001</v>
          </cell>
          <cell r="L4474">
            <v>6649.2999999999993</v>
          </cell>
          <cell r="M4474">
            <v>8191.4729600000001</v>
          </cell>
          <cell r="N4474">
            <v>0</v>
          </cell>
          <cell r="O4474">
            <v>0</v>
          </cell>
        </row>
        <row r="4475">
          <cell r="B4475" t="str">
            <v>3726562</v>
          </cell>
          <cell r="C4475" t="str">
            <v>PUMP PARA MAXO 30-180-08-F21-U06 насосная группа</v>
          </cell>
          <cell r="D4475" t="str">
            <v>PARA MAXO 30-180-08-F21-U06 насосная группа</v>
          </cell>
          <cell r="E4475" t="str">
            <v>PUMP PARA MAXO 30-180-08-F21-U06</v>
          </cell>
          <cell r="F4475">
            <v>167.67212000000001</v>
          </cell>
          <cell r="G4475">
            <v>161.86000000000001</v>
          </cell>
          <cell r="H4475">
            <v>145.41795999999999</v>
          </cell>
          <cell r="I4475" t="str">
            <v>-</v>
          </cell>
          <cell r="J4475" t="str">
            <v>-</v>
          </cell>
          <cell r="K4475">
            <v>20120.654399999999</v>
          </cell>
          <cell r="L4475">
            <v>11330.2</v>
          </cell>
          <cell r="M4475">
            <v>12796.780480000001</v>
          </cell>
          <cell r="N4475">
            <v>0</v>
          </cell>
          <cell r="O4475">
            <v>0</v>
          </cell>
        </row>
        <row r="4476">
          <cell r="B4476" t="str">
            <v>3726563</v>
          </cell>
          <cell r="C4476" t="str">
            <v>PUMP Para 30-180/9-87/iPWM1-9 насосная группа</v>
          </cell>
          <cell r="D4476" t="str">
            <v>PUMP Para 30-180/9-87/iPWM1-9 насосная группа</v>
          </cell>
          <cell r="E4476" t="str">
            <v>PUMP Para 30-180/9-87/iPWM1-9</v>
          </cell>
          <cell r="F4476">
            <v>83.7</v>
          </cell>
          <cell r="G4476">
            <v>101.54</v>
          </cell>
          <cell r="H4476">
            <v>99.573279999999997</v>
          </cell>
          <cell r="I4476" t="str">
            <v>-</v>
          </cell>
          <cell r="J4476" t="str">
            <v>-</v>
          </cell>
          <cell r="K4476">
            <v>10044</v>
          </cell>
          <cell r="L4476">
            <v>7107.8</v>
          </cell>
          <cell r="M4476">
            <v>8762.4486400000005</v>
          </cell>
          <cell r="N4476">
            <v>0</v>
          </cell>
          <cell r="O4476">
            <v>0</v>
          </cell>
        </row>
        <row r="4477">
          <cell r="B4477" t="str">
            <v>3726564</v>
          </cell>
          <cell r="C4477" t="str">
            <v>PUMP PARA MAXO 30-180-08-F21-U06 насосная группа</v>
          </cell>
          <cell r="D4477" t="str">
            <v>PUMP PARA MAXO 30-180-08-F21-U06 насосная группа</v>
          </cell>
          <cell r="E4477" t="str">
            <v>PUMP PARA MAXO 30-180-08-F21-U06</v>
          </cell>
          <cell r="F4477">
            <v>143.61423000000002</v>
          </cell>
          <cell r="G4477">
            <v>143.61000000000001</v>
          </cell>
          <cell r="H4477">
            <v>143.61422999999999</v>
          </cell>
          <cell r="I4477" t="str">
            <v>-</v>
          </cell>
          <cell r="J4477" t="str">
            <v>-</v>
          </cell>
          <cell r="K4477">
            <v>17233.707600000002</v>
          </cell>
          <cell r="L4477">
            <v>10052.700000000001</v>
          </cell>
          <cell r="M4477">
            <v>12638.052240000001</v>
          </cell>
          <cell r="N4477">
            <v>0</v>
          </cell>
          <cell r="O4477">
            <v>0</v>
          </cell>
        </row>
        <row r="4478">
          <cell r="B4478" t="str">
            <v>3905280</v>
          </cell>
          <cell r="C4478" t="str">
            <v>THERMOSTAT TLPLUS</v>
          </cell>
          <cell r="D4478" t="str">
            <v>Термопредохранитель дымохода TLPLUS</v>
          </cell>
          <cell r="E4478" t="str">
            <v>THERMOSTAT TLPLUS</v>
          </cell>
          <cell r="F4478">
            <v>11.389999999999999</v>
          </cell>
          <cell r="G4478">
            <v>10.71</v>
          </cell>
          <cell r="H4478">
            <v>9.6199999999999992</v>
          </cell>
          <cell r="I4478" t="str">
            <v>-</v>
          </cell>
          <cell r="J4478" t="str">
            <v>-</v>
          </cell>
          <cell r="K4478">
            <v>1366.8</v>
          </cell>
          <cell r="L4478">
            <v>749.7</v>
          </cell>
          <cell r="M4478">
            <v>846.56</v>
          </cell>
          <cell r="N4478">
            <v>0</v>
          </cell>
          <cell r="O4478">
            <v>0</v>
          </cell>
        </row>
        <row r="4479">
          <cell r="B4479" t="str">
            <v>3590864</v>
          </cell>
          <cell r="C4479" t="str">
            <v>RVS 43 + WH BOX EE</v>
          </cell>
          <cell r="D4479" t="str">
            <v>RVS 43 + WH BOX EE</v>
          </cell>
          <cell r="E4479" t="str">
            <v>RVS 43 + WH BOX EE</v>
          </cell>
          <cell r="F4479" t="str">
            <v>-</v>
          </cell>
          <cell r="G4479" t="str">
            <v>-</v>
          </cell>
          <cell r="H4479" t="str">
            <v>-</v>
          </cell>
          <cell r="I4479" t="str">
            <v>-</v>
          </cell>
          <cell r="J4479" t="str">
            <v>-</v>
          </cell>
          <cell r="K4479">
            <v>0</v>
          </cell>
          <cell r="L4479">
            <v>0</v>
          </cell>
          <cell r="M4479">
            <v>0</v>
          </cell>
          <cell r="N4479">
            <v>0</v>
          </cell>
          <cell r="O4479">
            <v>0</v>
          </cell>
        </row>
        <row r="4480">
          <cell r="B4480" t="str">
            <v>3590866</v>
          </cell>
          <cell r="C4480" t="str">
            <v>RVS 43+RVS75+WH BOX EE</v>
          </cell>
          <cell r="D4480" t="str">
            <v>RVS 43+RVS75+WH BOX EE</v>
          </cell>
          <cell r="E4480" t="str">
            <v>RVS 43+RVS75+WH BOX EE</v>
          </cell>
          <cell r="F4480" t="str">
            <v>-</v>
          </cell>
          <cell r="G4480" t="str">
            <v>-</v>
          </cell>
          <cell r="H4480" t="str">
            <v>-</v>
          </cell>
          <cell r="I4480" t="str">
            <v>-</v>
          </cell>
          <cell r="J4480" t="str">
            <v>-</v>
          </cell>
          <cell r="K4480">
            <v>0</v>
          </cell>
          <cell r="L4480">
            <v>0</v>
          </cell>
          <cell r="M4480">
            <v>0</v>
          </cell>
          <cell r="N4480">
            <v>0</v>
          </cell>
          <cell r="O4480">
            <v>0</v>
          </cell>
        </row>
        <row r="4481">
          <cell r="B4481" t="str">
            <v>3590867</v>
          </cell>
          <cell r="C4481" t="str">
            <v>RVS75+WH BOX EE</v>
          </cell>
          <cell r="D4481" t="str">
            <v>RVS75+WH BOX EE</v>
          </cell>
          <cell r="E4481" t="str">
            <v>RVS75+WH BOX EE</v>
          </cell>
          <cell r="F4481" t="str">
            <v>-</v>
          </cell>
          <cell r="G4481" t="str">
            <v>-</v>
          </cell>
          <cell r="H4481" t="str">
            <v>-</v>
          </cell>
          <cell r="I4481" t="str">
            <v>-</v>
          </cell>
          <cell r="J4481" t="str">
            <v>-</v>
          </cell>
          <cell r="K4481">
            <v>0</v>
          </cell>
          <cell r="L4481">
            <v>0</v>
          </cell>
          <cell r="M4481">
            <v>0</v>
          </cell>
          <cell r="N4481">
            <v>0</v>
          </cell>
          <cell r="O4481">
            <v>0</v>
          </cell>
        </row>
        <row r="4482">
          <cell r="B4482" t="str">
            <v>3520242</v>
          </cell>
          <cell r="C4482" t="str">
            <v>ATMOR LIBERTY 3.5 KW SHOWER</v>
          </cell>
          <cell r="D4482" t="str">
            <v>ATMOR LIBERTY 3.5 KW SHOWER проточный ВН</v>
          </cell>
          <cell r="E4482" t="str">
            <v>ATMOR LIBERTY 3.5 KW SHOWER</v>
          </cell>
          <cell r="F4482">
            <v>9.2257110833333336</v>
          </cell>
          <cell r="G4482">
            <v>15.82</v>
          </cell>
          <cell r="H4482">
            <v>13.77</v>
          </cell>
          <cell r="I4482" t="str">
            <v>-</v>
          </cell>
          <cell r="J4482" t="str">
            <v>-</v>
          </cell>
          <cell r="K4482">
            <v>1107.0853300000001</v>
          </cell>
          <cell r="L4482">
            <v>1107.4000000000001</v>
          </cell>
          <cell r="M4482">
            <v>0</v>
          </cell>
          <cell r="N4482">
            <v>0</v>
          </cell>
          <cell r="O4482">
            <v>2890</v>
          </cell>
        </row>
        <row r="4483">
          <cell r="B4483" t="str">
            <v>3520243</v>
          </cell>
          <cell r="C4483" t="str">
            <v>ATMOR LIBERTY 3.5 KW TAP</v>
          </cell>
          <cell r="D4483" t="str">
            <v>ATMOR LIBERTY 3.5 KW TAP проточный ВН</v>
          </cell>
          <cell r="E4483" t="str">
            <v>ATMOR LIBERTY 3.5 KW TAP</v>
          </cell>
          <cell r="F4483">
            <v>9.4667310833333342</v>
          </cell>
          <cell r="G4483">
            <v>16.23</v>
          </cell>
          <cell r="H4483">
            <v>13.46</v>
          </cell>
          <cell r="I4483" t="str">
            <v>-</v>
          </cell>
          <cell r="J4483" t="str">
            <v>-</v>
          </cell>
          <cell r="K4483">
            <v>1136.00773</v>
          </cell>
          <cell r="L4483">
            <v>1136.1000000000001</v>
          </cell>
          <cell r="M4483">
            <v>0</v>
          </cell>
          <cell r="N4483">
            <v>0</v>
          </cell>
          <cell r="O4483">
            <v>2890</v>
          </cell>
        </row>
        <row r="4484">
          <cell r="B4484" t="str">
            <v>3520246</v>
          </cell>
          <cell r="C4484" t="str">
            <v>ATMOR LIBERTY 5 KW COMBI</v>
          </cell>
          <cell r="D4484" t="str">
            <v>ATMOR LIBERTY 5 KW COMBI проточный ВН</v>
          </cell>
          <cell r="E4484" t="str">
            <v>ATMOR LIBERTY 5 KW COMBI</v>
          </cell>
          <cell r="F4484">
            <v>9.4543810833333346</v>
          </cell>
          <cell r="G4484">
            <v>16.21</v>
          </cell>
          <cell r="H4484">
            <v>13.5</v>
          </cell>
          <cell r="I4484" t="str">
            <v>-</v>
          </cell>
          <cell r="J4484" t="str">
            <v>-</v>
          </cell>
          <cell r="K4484">
            <v>1134.5257300000001</v>
          </cell>
          <cell r="L4484">
            <v>1134.7</v>
          </cell>
          <cell r="M4484">
            <v>0</v>
          </cell>
          <cell r="N4484">
            <v>0</v>
          </cell>
          <cell r="O4484">
            <v>3090</v>
          </cell>
        </row>
        <row r="4485">
          <cell r="B4485" t="str">
            <v>3520244</v>
          </cell>
          <cell r="C4485" t="str">
            <v>ATMOR LIBERTY 5 KW SHOWER</v>
          </cell>
          <cell r="D4485" t="str">
            <v>ATMOR LIBERTY 5 KW SHOWER проточный ВН</v>
          </cell>
          <cell r="E4485" t="str">
            <v>ATMOR LIBERTY 5 KW SHOWER</v>
          </cell>
          <cell r="F4485">
            <v>8.6851710833333335</v>
          </cell>
          <cell r="G4485">
            <v>14.89</v>
          </cell>
          <cell r="H4485">
            <v>12.67</v>
          </cell>
          <cell r="I4485" t="str">
            <v>-</v>
          </cell>
          <cell r="J4485" t="str">
            <v>-</v>
          </cell>
          <cell r="K4485">
            <v>1042.2205300000001</v>
          </cell>
          <cell r="L4485">
            <v>1042.3</v>
          </cell>
          <cell r="M4485">
            <v>0</v>
          </cell>
          <cell r="N4485">
            <v>0</v>
          </cell>
          <cell r="O4485">
            <v>2990</v>
          </cell>
        </row>
        <row r="4486">
          <cell r="B4486" t="str">
            <v>3520245</v>
          </cell>
          <cell r="C4486" t="str">
            <v>ATMOR LIBERTY 5 KW TAP</v>
          </cell>
          <cell r="D4486" t="str">
            <v>ATMOR LIBERTY 5 KW TAP проточный ВН</v>
          </cell>
          <cell r="E4486" t="str">
            <v>ATMOR LIBERTY 5 KW TAP</v>
          </cell>
          <cell r="F4486">
            <v>9.0033460833333336</v>
          </cell>
          <cell r="G4486">
            <v>15.43</v>
          </cell>
          <cell r="H4486">
            <v>13.08</v>
          </cell>
          <cell r="I4486" t="str">
            <v>-</v>
          </cell>
          <cell r="J4486" t="str">
            <v>-</v>
          </cell>
          <cell r="K4486">
            <v>1080.4015300000001</v>
          </cell>
          <cell r="L4486">
            <v>1080.0999999999999</v>
          </cell>
          <cell r="M4486">
            <v>0</v>
          </cell>
          <cell r="N4486">
            <v>0</v>
          </cell>
          <cell r="O4486">
            <v>2990</v>
          </cell>
        </row>
        <row r="4487">
          <cell r="B4487" t="str">
            <v>3520249</v>
          </cell>
          <cell r="C4487" t="str">
            <v>ATMOR CONCEPT 3.5 KW COMBI</v>
          </cell>
          <cell r="D4487" t="str">
            <v>ATMOR CONCEPT 3.5 KW COMBI проточный ВН</v>
          </cell>
          <cell r="E4487" t="str">
            <v>ATMOR CONCEPT 3.5 KW COMBI</v>
          </cell>
          <cell r="F4487">
            <v>11.739618916666666</v>
          </cell>
          <cell r="G4487">
            <v>20.13</v>
          </cell>
          <cell r="H4487">
            <v>14.110000000000001</v>
          </cell>
          <cell r="I4487" t="str">
            <v>-</v>
          </cell>
          <cell r="J4487" t="str">
            <v>-</v>
          </cell>
          <cell r="K4487">
            <v>1408.7542699999999</v>
          </cell>
          <cell r="L4487">
            <v>1409.1</v>
          </cell>
          <cell r="M4487">
            <v>0</v>
          </cell>
          <cell r="N4487">
            <v>0</v>
          </cell>
          <cell r="O4487">
            <v>3190</v>
          </cell>
        </row>
        <row r="4488">
          <cell r="B4488" t="str">
            <v>3520247</v>
          </cell>
          <cell r="C4488" t="str">
            <v>ATMOR CONCEPT 3.5 KW SHOWER</v>
          </cell>
          <cell r="D4488" t="str">
            <v>ATMOR CONCEPT 3.5 KW SHOWER проточный ВН</v>
          </cell>
          <cell r="E4488" t="str">
            <v>ATMOR CONCEPT 3.5 KW SHOWER</v>
          </cell>
          <cell r="F4488">
            <v>10.632148916666667</v>
          </cell>
          <cell r="G4488">
            <v>18.23</v>
          </cell>
          <cell r="H4488">
            <v>15.219999999999999</v>
          </cell>
          <cell r="I4488" t="str">
            <v>-</v>
          </cell>
          <cell r="J4488" t="str">
            <v>-</v>
          </cell>
          <cell r="K4488">
            <v>1275.85787</v>
          </cell>
          <cell r="L4488">
            <v>1276.1000000000001</v>
          </cell>
          <cell r="M4488">
            <v>0</v>
          </cell>
          <cell r="N4488">
            <v>0</v>
          </cell>
          <cell r="O4488">
            <v>3090</v>
          </cell>
        </row>
        <row r="4489">
          <cell r="B4489" t="str">
            <v>3520248</v>
          </cell>
          <cell r="C4489" t="str">
            <v>ATMOR CONCEPT 3.5 KW TAP</v>
          </cell>
          <cell r="D4489" t="str">
            <v>ATMOR CONCEPT 3.5 KW TAP проточный ВН</v>
          </cell>
          <cell r="E4489" t="str">
            <v>ATMOR CONCEPT 3.5 KW TAP</v>
          </cell>
          <cell r="F4489">
            <v>10.924453916666666</v>
          </cell>
          <cell r="G4489">
            <v>18.73</v>
          </cell>
          <cell r="H4489">
            <v>13.739999999999998</v>
          </cell>
          <cell r="I4489" t="str">
            <v>-</v>
          </cell>
          <cell r="J4489" t="str">
            <v>-</v>
          </cell>
          <cell r="K4489">
            <v>1310.9344699999999</v>
          </cell>
          <cell r="L4489">
            <v>1311.1000000000001</v>
          </cell>
          <cell r="M4489">
            <v>0</v>
          </cell>
          <cell r="N4489">
            <v>0</v>
          </cell>
          <cell r="O4489">
            <v>3090</v>
          </cell>
        </row>
        <row r="4490">
          <cell r="B4490" t="str">
            <v>3520252</v>
          </cell>
          <cell r="C4490" t="str">
            <v>ATMOR CONCEPT 5 KW COMBI</v>
          </cell>
          <cell r="D4490" t="str">
            <v>ATMOR CONCEPT 5 KW COMBI проточный ВН</v>
          </cell>
          <cell r="E4490" t="str">
            <v>ATMOR CONCEPT 5 KW COMBI</v>
          </cell>
          <cell r="F4490">
            <v>11.186533916666667</v>
          </cell>
          <cell r="G4490">
            <v>19.18</v>
          </cell>
          <cell r="H4490">
            <v>14.44</v>
          </cell>
          <cell r="I4490" t="str">
            <v>-</v>
          </cell>
          <cell r="J4490" t="str">
            <v>-</v>
          </cell>
          <cell r="K4490">
            <v>1342.3840700000001</v>
          </cell>
          <cell r="L4490">
            <v>1342.6</v>
          </cell>
          <cell r="M4490">
            <v>0</v>
          </cell>
          <cell r="N4490">
            <v>0</v>
          </cell>
          <cell r="O4490">
            <v>3290</v>
          </cell>
        </row>
        <row r="4491">
          <cell r="B4491" t="str">
            <v>3520250</v>
          </cell>
          <cell r="C4491" t="str">
            <v>ATMOR CONCEPT 5 KW SHOWER</v>
          </cell>
          <cell r="D4491" t="str">
            <v>ATMOR CONCEPT 5 KW SHOWER проточный ВН</v>
          </cell>
          <cell r="E4491" t="str">
            <v>ATMOR CONCEPT 5 KW SHOWER</v>
          </cell>
          <cell r="F4491">
            <v>10.079063916666666</v>
          </cell>
          <cell r="G4491">
            <v>17.28</v>
          </cell>
          <cell r="H4491">
            <v>15.93</v>
          </cell>
          <cell r="I4491" t="str">
            <v>-</v>
          </cell>
          <cell r="J4491" t="str">
            <v>-</v>
          </cell>
          <cell r="K4491">
            <v>1209.48767</v>
          </cell>
          <cell r="L4491">
            <v>1209.6000000000001</v>
          </cell>
          <cell r="M4491">
            <v>0</v>
          </cell>
          <cell r="N4491">
            <v>0</v>
          </cell>
          <cell r="O4491">
            <v>3190</v>
          </cell>
        </row>
        <row r="4492">
          <cell r="B4492" t="str">
            <v>3520251</v>
          </cell>
          <cell r="C4492" t="str">
            <v>ATMOR CONCEPT 5 KW TAP</v>
          </cell>
          <cell r="D4492" t="str">
            <v>ATMOR CONCEPT 5 KW TAP проточный ВН</v>
          </cell>
          <cell r="E4492" t="str">
            <v>ATMOR CONCEPT 5 KW TAP</v>
          </cell>
          <cell r="F4492">
            <v>10.357003916666665</v>
          </cell>
          <cell r="G4492">
            <v>17.75</v>
          </cell>
          <cell r="H4492">
            <v>14.780000000000001</v>
          </cell>
          <cell r="I4492" t="str">
            <v>-</v>
          </cell>
          <cell r="J4492" t="str">
            <v>-</v>
          </cell>
          <cell r="K4492">
            <v>1242.8404699999999</v>
          </cell>
          <cell r="L4492">
            <v>1242.5</v>
          </cell>
          <cell r="M4492">
            <v>0</v>
          </cell>
          <cell r="N4492">
            <v>0</v>
          </cell>
          <cell r="O4492">
            <v>3190</v>
          </cell>
        </row>
        <row r="4493">
          <cell r="B4493" t="str">
            <v>3520255</v>
          </cell>
          <cell r="C4493" t="str">
            <v>ATMOR SELECT 12KW TR</v>
          </cell>
          <cell r="D4493" t="str">
            <v>ATMOR SELECT 12KW TR проточный ВН</v>
          </cell>
          <cell r="E4493" t="str">
            <v>ATMOR SELECT 12KW TR</v>
          </cell>
          <cell r="F4493">
            <v>18.362093916666666</v>
          </cell>
          <cell r="G4493">
            <v>31.48</v>
          </cell>
          <cell r="H4493">
            <v>25.38</v>
          </cell>
          <cell r="I4493" t="str">
            <v>-</v>
          </cell>
          <cell r="J4493" t="str">
            <v>-</v>
          </cell>
          <cell r="K4493">
            <v>2203.45127</v>
          </cell>
          <cell r="L4493">
            <v>2203.6</v>
          </cell>
          <cell r="M4493">
            <v>0</v>
          </cell>
          <cell r="N4493">
            <v>0</v>
          </cell>
          <cell r="O4493">
            <v>9990</v>
          </cell>
        </row>
        <row r="4494">
          <cell r="B4494" t="str">
            <v>3520253</v>
          </cell>
          <cell r="C4494" t="str">
            <v>ATMOR SELECT 5KW</v>
          </cell>
          <cell r="D4494" t="str">
            <v>ATMOR SELECT 5KW, белый, проточный ВН</v>
          </cell>
          <cell r="E4494" t="str">
            <v>ATMOR SELECT 5KW</v>
          </cell>
          <cell r="F4494">
            <v>13.006613916666668</v>
          </cell>
          <cell r="G4494">
            <v>22.3</v>
          </cell>
          <cell r="H4494">
            <v>18.88</v>
          </cell>
          <cell r="I4494" t="str">
            <v>-</v>
          </cell>
          <cell r="J4494" t="str">
            <v>-</v>
          </cell>
          <cell r="K4494">
            <v>1560.79367</v>
          </cell>
          <cell r="L4494">
            <v>1561</v>
          </cell>
          <cell r="M4494">
            <v>0</v>
          </cell>
          <cell r="N4494">
            <v>0</v>
          </cell>
          <cell r="O4494">
            <v>5490</v>
          </cell>
        </row>
        <row r="4495">
          <cell r="B4495" t="str">
            <v>3520254</v>
          </cell>
          <cell r="C4495" t="str">
            <v>ATMOR SELECT 7KW</v>
          </cell>
          <cell r="D4495" t="str">
            <v>ATMOR SELECT 7KW проточный ВН</v>
          </cell>
          <cell r="E4495" t="str">
            <v>ATMOR SELECT 7KW</v>
          </cell>
          <cell r="F4495">
            <v>15.333873916666668</v>
          </cell>
          <cell r="G4495">
            <v>26.29</v>
          </cell>
          <cell r="H4495">
            <v>22.2</v>
          </cell>
          <cell r="I4495" t="str">
            <v>-</v>
          </cell>
          <cell r="J4495" t="str">
            <v>-</v>
          </cell>
          <cell r="K4495">
            <v>1840.0648700000002</v>
          </cell>
          <cell r="L4495">
            <v>1840.3</v>
          </cell>
          <cell r="M4495">
            <v>0</v>
          </cell>
          <cell r="N4495">
            <v>0</v>
          </cell>
          <cell r="O4495">
            <v>6990</v>
          </cell>
        </row>
        <row r="4496">
          <cell r="B4496" t="str">
            <v>3520256</v>
          </cell>
          <cell r="C4496" t="str">
            <v>ATMOR SELECT 5KW BLACK</v>
          </cell>
          <cell r="D4496" t="str">
            <v>ATMOR SELECT 5KW, черный, проточный ВН</v>
          </cell>
          <cell r="E4496" t="str">
            <v>ATMOR SELECT 5KW BLACK</v>
          </cell>
          <cell r="F4496">
            <v>12.531203916666666</v>
          </cell>
          <cell r="G4496">
            <v>21.48</v>
          </cell>
          <cell r="H4496">
            <v>18.77</v>
          </cell>
          <cell r="I4496" t="str">
            <v>-</v>
          </cell>
          <cell r="J4496" t="str">
            <v>-</v>
          </cell>
          <cell r="K4496">
            <v>1503.7444699999999</v>
          </cell>
          <cell r="L4496">
            <v>1503.6000000000001</v>
          </cell>
          <cell r="M4496">
            <v>0</v>
          </cell>
          <cell r="N4496">
            <v>0</v>
          </cell>
          <cell r="O4496">
            <v>5490</v>
          </cell>
        </row>
        <row r="4497">
          <cell r="B4497" t="str">
            <v>3590863</v>
          </cell>
          <cell r="C4497" t="str">
            <v>RVS 43 + WH BOX EE</v>
          </cell>
          <cell r="D4497" t="str">
            <v>Контроллер RVS 43 + бокс настенного монтажа</v>
          </cell>
          <cell r="E4497" t="str">
            <v>RVS 43 + WH BOX EU</v>
          </cell>
          <cell r="F4497">
            <v>169.9057</v>
          </cell>
          <cell r="G4497">
            <v>170.01</v>
          </cell>
          <cell r="H4497">
            <v>146.65528</v>
          </cell>
          <cell r="I4497" t="str">
            <v>-</v>
          </cell>
          <cell r="J4497" t="str">
            <v>-</v>
          </cell>
          <cell r="K4497">
            <v>20388.684000000001</v>
          </cell>
          <cell r="L4497">
            <v>11900.699999999999</v>
          </cell>
          <cell r="M4497">
            <v>12905.664640000001</v>
          </cell>
          <cell r="N4497">
            <v>0</v>
          </cell>
          <cell r="O4497">
            <v>0</v>
          </cell>
        </row>
        <row r="4498">
          <cell r="B4498" t="str">
            <v>3590865</v>
          </cell>
          <cell r="C4498" t="str">
            <v>RVS 43+RVS75+WH BOX EE</v>
          </cell>
          <cell r="D4498" t="str">
            <v>Контроллеры RVS 43 и RVS75 + бокс настенного монтажа</v>
          </cell>
          <cell r="E4498" t="str">
            <v>RVS 43+RVS75+WH BOX EU</v>
          </cell>
          <cell r="F4498">
            <v>206.51718</v>
          </cell>
          <cell r="G4498">
            <v>203.6</v>
          </cell>
          <cell r="H4498">
            <v>161.95454545454547</v>
          </cell>
          <cell r="I4498" t="str">
            <v>-</v>
          </cell>
          <cell r="J4498" t="str">
            <v>-</v>
          </cell>
          <cell r="K4498">
            <v>24782.061600000001</v>
          </cell>
          <cell r="L4498">
            <v>14252</v>
          </cell>
          <cell r="M4498">
            <v>16019.077359999999</v>
          </cell>
          <cell r="N4498">
            <v>0</v>
          </cell>
          <cell r="O4498">
            <v>0</v>
          </cell>
        </row>
        <row r="4499">
          <cell r="B4499" t="str">
            <v>3590868</v>
          </cell>
          <cell r="C4499" t="str">
            <v>AVS+WH BOX EU</v>
          </cell>
          <cell r="D4499" t="str">
            <v>Контроллер AVS 75 + бокс настенного монтажа</v>
          </cell>
          <cell r="E4499" t="str">
            <v>AVS+WH BOX EU</v>
          </cell>
          <cell r="F4499">
            <v>104.63535</v>
          </cell>
          <cell r="G4499">
            <v>107.94</v>
          </cell>
          <cell r="H4499">
            <v>85.861363636363635</v>
          </cell>
          <cell r="I4499" t="str">
            <v>-</v>
          </cell>
          <cell r="J4499" t="str">
            <v>-</v>
          </cell>
          <cell r="K4499">
            <v>12556.242</v>
          </cell>
          <cell r="L4499">
            <v>7555.8</v>
          </cell>
          <cell r="M4499">
            <v>7436.3977599999998</v>
          </cell>
          <cell r="N4499">
            <v>0</v>
          </cell>
          <cell r="O4499">
            <v>0</v>
          </cell>
        </row>
        <row r="4500">
          <cell r="B4500" t="str">
            <v>3700738</v>
          </cell>
          <cell r="C4500" t="str">
            <v>PRO1 R ABS 40 V SLIM EXTRA 1,8</v>
          </cell>
          <cell r="D4500" t="str">
            <v>PRO1 R ABS 40 V SLIM EXTRA 1,8 водонагр</v>
          </cell>
          <cell r="E4500" t="str">
            <v>PRO1 R ABS 40 V SLIM EXTRA 1,8</v>
          </cell>
          <cell r="F4500">
            <v>30.85468366666667</v>
          </cell>
          <cell r="G4500">
            <v>49.26</v>
          </cell>
          <cell r="H4500" t="str">
            <v>-</v>
          </cell>
          <cell r="I4500" t="str">
            <v>-</v>
          </cell>
          <cell r="J4500" t="str">
            <v>-</v>
          </cell>
          <cell r="K4500">
            <v>3702.5620400000003</v>
          </cell>
          <cell r="L4500">
            <v>3447.87</v>
          </cell>
          <cell r="M4500">
            <v>0</v>
          </cell>
          <cell r="N4500">
            <v>0</v>
          </cell>
          <cell r="O4500">
            <v>8890</v>
          </cell>
        </row>
        <row r="4501">
          <cell r="B4501" t="str">
            <v>3178174</v>
          </cell>
          <cell r="C4501" t="str">
            <v>Компл. перевода на сж.газ DGI DOUBLE</v>
          </cell>
          <cell r="D4501">
            <v>0</v>
          </cell>
          <cell r="E4501">
            <v>0</v>
          </cell>
          <cell r="F4501">
            <v>0.83313191666666664</v>
          </cell>
          <cell r="G4501" t="str">
            <v>-</v>
          </cell>
          <cell r="H4501" t="str">
            <v>-</v>
          </cell>
          <cell r="I4501" t="str">
            <v>-</v>
          </cell>
          <cell r="J4501" t="str">
            <v>-</v>
          </cell>
          <cell r="K4501">
            <v>99.975830000000002</v>
          </cell>
          <cell r="L4501">
            <v>0</v>
          </cell>
          <cell r="M4501">
            <v>0</v>
          </cell>
          <cell r="N4501">
            <v>0</v>
          </cell>
          <cell r="O4501">
            <v>1090</v>
          </cell>
        </row>
        <row r="4502">
          <cell r="B4502" t="str">
            <v>3700693</v>
          </cell>
          <cell r="C4502" t="str">
            <v>VELIS LUX PW ABSE WIFI 30</v>
          </cell>
          <cell r="D4502">
            <v>0</v>
          </cell>
          <cell r="E4502">
            <v>0</v>
          </cell>
          <cell r="F4502">
            <v>71.631684249999992</v>
          </cell>
          <cell r="G4502" t="str">
            <v>-</v>
          </cell>
          <cell r="H4502" t="str">
            <v>-</v>
          </cell>
          <cell r="I4502" t="str">
            <v>-</v>
          </cell>
          <cell r="J4502" t="str">
            <v>-</v>
          </cell>
          <cell r="K4502">
            <v>8595.8021099999987</v>
          </cell>
          <cell r="L4502">
            <v>0</v>
          </cell>
          <cell r="M4502">
            <v>0</v>
          </cell>
          <cell r="N4502">
            <v>0</v>
          </cell>
          <cell r="O4502">
            <v>21390</v>
          </cell>
        </row>
        <row r="4503">
          <cell r="B4503" t="str">
            <v>3700694</v>
          </cell>
          <cell r="C4503" t="str">
            <v>VELIS LUX PW ABSE WIFI 50</v>
          </cell>
          <cell r="D4503">
            <v>0</v>
          </cell>
          <cell r="E4503">
            <v>0</v>
          </cell>
          <cell r="F4503">
            <v>79.625343749999999</v>
          </cell>
          <cell r="G4503" t="str">
            <v>-</v>
          </cell>
          <cell r="H4503" t="str">
            <v>-</v>
          </cell>
          <cell r="I4503" t="str">
            <v>-</v>
          </cell>
          <cell r="J4503" t="str">
            <v>-</v>
          </cell>
          <cell r="K4503">
            <v>9555.0412500000002</v>
          </cell>
          <cell r="L4503">
            <v>0</v>
          </cell>
          <cell r="M4503">
            <v>0</v>
          </cell>
          <cell r="N4503">
            <v>0</v>
          </cell>
          <cell r="O4503">
            <v>23590</v>
          </cell>
        </row>
        <row r="4504">
          <cell r="B4504" t="str">
            <v>3700695</v>
          </cell>
          <cell r="C4504" t="str">
            <v>VELIS LUX PW ABSE WIFI 80</v>
          </cell>
          <cell r="D4504">
            <v>0</v>
          </cell>
          <cell r="E4504">
            <v>0</v>
          </cell>
          <cell r="F4504">
            <v>87.859726333333342</v>
          </cell>
          <cell r="G4504" t="str">
            <v>-</v>
          </cell>
          <cell r="H4504" t="str">
            <v>-</v>
          </cell>
          <cell r="I4504" t="str">
            <v>-</v>
          </cell>
          <cell r="J4504" t="str">
            <v>-</v>
          </cell>
          <cell r="K4504">
            <v>10543.167160000001</v>
          </cell>
          <cell r="L4504">
            <v>0</v>
          </cell>
          <cell r="M4504">
            <v>0</v>
          </cell>
          <cell r="N4504">
            <v>0</v>
          </cell>
          <cell r="O4504">
            <v>27990</v>
          </cell>
        </row>
        <row r="4505">
          <cell r="B4505" t="str">
            <v>3700696</v>
          </cell>
          <cell r="C4505" t="str">
            <v>VELIS LUX PW ABSE WIFI 100</v>
          </cell>
          <cell r="D4505">
            <v>0</v>
          </cell>
          <cell r="E4505">
            <v>0</v>
          </cell>
          <cell r="F4505">
            <v>92.48144825</v>
          </cell>
          <cell r="G4505" t="str">
            <v>-</v>
          </cell>
          <cell r="H4505" t="str">
            <v>-</v>
          </cell>
          <cell r="I4505" t="str">
            <v>-</v>
          </cell>
          <cell r="J4505" t="str">
            <v>-</v>
          </cell>
          <cell r="K4505">
            <v>11097.773789999999</v>
          </cell>
          <cell r="L4505">
            <v>0</v>
          </cell>
          <cell r="M4505">
            <v>0</v>
          </cell>
          <cell r="N4505">
            <v>0</v>
          </cell>
          <cell r="O4505">
            <v>30790</v>
          </cell>
        </row>
        <row r="4506">
          <cell r="B4506" t="str">
            <v>3180785</v>
          </cell>
          <cell r="C4506" t="str">
            <v>ABS ANDRIS2 R 10 PRO O</v>
          </cell>
          <cell r="D4506" t="str">
            <v>ABS ANDRIS2 R 10 PRO O водонагреватель</v>
          </cell>
          <cell r="E4506" t="str">
            <v>ABS ANDRIS2 R 10 PRO O</v>
          </cell>
          <cell r="F4506">
            <v>33.36</v>
          </cell>
          <cell r="G4506" t="str">
            <v>-</v>
          </cell>
          <cell r="H4506" t="str">
            <v>-</v>
          </cell>
          <cell r="I4506" t="str">
            <v>-</v>
          </cell>
          <cell r="J4506" t="str">
            <v>-</v>
          </cell>
          <cell r="K4506">
            <v>0</v>
          </cell>
          <cell r="L4506">
            <v>0</v>
          </cell>
          <cell r="M4506">
            <v>0</v>
          </cell>
          <cell r="N4506">
            <v>0</v>
          </cell>
          <cell r="O4506">
            <v>13190</v>
          </cell>
        </row>
        <row r="4507">
          <cell r="B4507" t="str">
            <v>3180786</v>
          </cell>
          <cell r="C4507" t="str">
            <v>ABS ANDRIS2 R 10 PRO U</v>
          </cell>
          <cell r="D4507" t="str">
            <v>ABS ANDRIS2 R 10 PRO U водонагреватель</v>
          </cell>
          <cell r="E4507" t="str">
            <v>ABS ANDRIS2 R 10 PRO O</v>
          </cell>
          <cell r="F4507">
            <v>32.35</v>
          </cell>
          <cell r="G4507" t="str">
            <v>-</v>
          </cell>
          <cell r="H4507" t="str">
            <v>-</v>
          </cell>
          <cell r="I4507" t="str">
            <v>-</v>
          </cell>
          <cell r="J4507" t="str">
            <v>-</v>
          </cell>
          <cell r="K4507">
            <v>0</v>
          </cell>
          <cell r="L4507">
            <v>0</v>
          </cell>
          <cell r="M4507">
            <v>0</v>
          </cell>
          <cell r="N4507">
            <v>0</v>
          </cell>
          <cell r="O4507">
            <v>13190</v>
          </cell>
        </row>
        <row r="4508">
          <cell r="B4508" t="str">
            <v>3180787</v>
          </cell>
          <cell r="C4508" t="str">
            <v>ABS ANDRIS2 R 15 PRO O</v>
          </cell>
          <cell r="D4508" t="str">
            <v>ABS ANDRIS2 R 15 PRO O водонагреватель</v>
          </cell>
          <cell r="E4508" t="str">
            <v>ABS ANDRIS2 R 15 PRO O</v>
          </cell>
          <cell r="F4508">
            <v>33.46</v>
          </cell>
          <cell r="G4508" t="str">
            <v>-</v>
          </cell>
          <cell r="H4508" t="str">
            <v>-</v>
          </cell>
          <cell r="I4508" t="str">
            <v>-</v>
          </cell>
          <cell r="J4508" t="str">
            <v>-</v>
          </cell>
          <cell r="K4508">
            <v>0</v>
          </cell>
          <cell r="L4508">
            <v>0</v>
          </cell>
          <cell r="M4508">
            <v>0</v>
          </cell>
          <cell r="N4508">
            <v>0</v>
          </cell>
          <cell r="O4508">
            <v>13890</v>
          </cell>
        </row>
        <row r="4509">
          <cell r="B4509" t="str">
            <v>3180788</v>
          </cell>
          <cell r="C4509" t="str">
            <v>ABS ANDRIS2 R 15 PRO U</v>
          </cell>
          <cell r="D4509" t="str">
            <v>ABS ANDRIS2 R 15 PRO U водонагреватель</v>
          </cell>
          <cell r="E4509" t="str">
            <v>ABS ANDRIS2 R 15 PRO U</v>
          </cell>
          <cell r="F4509">
            <v>33.090000000000003</v>
          </cell>
          <cell r="G4509" t="str">
            <v>-</v>
          </cell>
          <cell r="H4509" t="str">
            <v>-</v>
          </cell>
          <cell r="I4509" t="str">
            <v>-</v>
          </cell>
          <cell r="J4509" t="str">
            <v>-</v>
          </cell>
          <cell r="K4509">
            <v>0</v>
          </cell>
          <cell r="L4509">
            <v>0</v>
          </cell>
          <cell r="M4509">
            <v>0</v>
          </cell>
          <cell r="N4509">
            <v>0</v>
          </cell>
          <cell r="O4509">
            <v>13890</v>
          </cell>
        </row>
        <row r="4510">
          <cell r="B4510" t="str">
            <v>3180789</v>
          </cell>
          <cell r="C4510" t="str">
            <v>ABS ANDRIS2 R 30 PRO O</v>
          </cell>
          <cell r="D4510" t="str">
            <v>ABS ANDRIS2 R 30 PRO O водонагреватель</v>
          </cell>
          <cell r="E4510" t="str">
            <v>ABS ANDRIS2 R 30 PRO O</v>
          </cell>
          <cell r="F4510">
            <v>40.020000000000003</v>
          </cell>
          <cell r="G4510" t="str">
            <v>-</v>
          </cell>
          <cell r="H4510" t="str">
            <v>-</v>
          </cell>
          <cell r="I4510" t="str">
            <v>-</v>
          </cell>
          <cell r="J4510" t="str">
            <v>-</v>
          </cell>
          <cell r="K4510">
            <v>0</v>
          </cell>
          <cell r="L4510">
            <v>0</v>
          </cell>
          <cell r="M4510">
            <v>0</v>
          </cell>
          <cell r="N4510">
            <v>0</v>
          </cell>
          <cell r="O4510">
            <v>18390</v>
          </cell>
        </row>
        <row r="4511">
          <cell r="B4511" t="str">
            <v>3705052</v>
          </cell>
          <cell r="C4511" t="str">
            <v>ATMOR TAP ELEGANCE 3 KW</v>
          </cell>
          <cell r="D4511" t="str">
            <v>ATMOR TAP ELEGANCE 3 KW проточный ВН</v>
          </cell>
          <cell r="E4511" t="str">
            <v>ATMOR TAP ELEGANCE 3 KW</v>
          </cell>
          <cell r="F4511">
            <v>6.9332500000000001</v>
          </cell>
          <cell r="G4511">
            <v>11.88</v>
          </cell>
          <cell r="H4511" t="str">
            <v>-</v>
          </cell>
          <cell r="I4511" t="str">
            <v>-</v>
          </cell>
          <cell r="J4511" t="str">
            <v>-</v>
          </cell>
          <cell r="K4511">
            <v>831.99</v>
          </cell>
          <cell r="L4511">
            <v>831.99</v>
          </cell>
          <cell r="M4511">
            <v>0</v>
          </cell>
          <cell r="N4511">
            <v>0</v>
          </cell>
          <cell r="O4511">
            <v>3990</v>
          </cell>
        </row>
        <row r="4512">
          <cell r="B4512" t="str">
            <v>3195658</v>
          </cell>
          <cell r="C4512" t="str">
            <v>ATMOR LIBERTY 3.5 KW COMBI</v>
          </cell>
          <cell r="D4512" t="str">
            <v>ATMOR LIBERTY 3.5 KW COMBI</v>
          </cell>
          <cell r="E4512" t="str">
            <v>ATMOR LIBERTY 3.5 KW COMBI</v>
          </cell>
          <cell r="F4512">
            <v>18.784400000000002</v>
          </cell>
          <cell r="G4512">
            <v>16.21</v>
          </cell>
          <cell r="H4512" t="str">
            <v>-</v>
          </cell>
          <cell r="I4512" t="str">
            <v>-</v>
          </cell>
          <cell r="J4512" t="str">
            <v>-</v>
          </cell>
          <cell r="K4512">
            <v>2254.12</v>
          </cell>
          <cell r="L4512">
            <v>1134.7</v>
          </cell>
          <cell r="M4512">
            <v>0</v>
          </cell>
          <cell r="N4512">
            <v>0</v>
          </cell>
          <cell r="O4512">
            <v>3290</v>
          </cell>
        </row>
        <row r="4513">
          <cell r="B4513" t="str">
            <v>3195630</v>
          </cell>
          <cell r="C4513" t="str">
            <v>ATMOR LIBERTY 3.5 KW SHOWER</v>
          </cell>
          <cell r="D4513" t="str">
            <v>ATMOR LIBERTY 3.5 KW SHOWER</v>
          </cell>
          <cell r="E4513" t="str">
            <v>ATMOR LIBERTY 3.5 KW SHOWER</v>
          </cell>
          <cell r="F4513">
            <v>17.823916666666666</v>
          </cell>
          <cell r="G4513">
            <v>17.61</v>
          </cell>
          <cell r="H4513" t="str">
            <v>-</v>
          </cell>
          <cell r="I4513" t="str">
            <v>-</v>
          </cell>
          <cell r="J4513" t="str">
            <v>-</v>
          </cell>
          <cell r="K4513">
            <v>2138.87</v>
          </cell>
          <cell r="L4513">
            <v>1232.81</v>
          </cell>
          <cell r="M4513">
            <v>0</v>
          </cell>
          <cell r="N4513">
            <v>0</v>
          </cell>
          <cell r="O4513">
            <v>3190</v>
          </cell>
        </row>
        <row r="4514">
          <cell r="B4514" t="str">
            <v>3195631</v>
          </cell>
          <cell r="C4514" t="str">
            <v>ATMOR LIBERTY 3.5 KW TAP</v>
          </cell>
          <cell r="D4514" t="str">
            <v>ATMOR LIBERTY 3.5 KW TAP</v>
          </cell>
          <cell r="E4514" t="str">
            <v>ATMOR LIBERTY 3.5 KW TAP</v>
          </cell>
          <cell r="F4514">
            <v>18.058</v>
          </cell>
          <cell r="G4514">
            <v>17.78</v>
          </cell>
          <cell r="H4514" t="str">
            <v>-</v>
          </cell>
          <cell r="I4514" t="str">
            <v>-</v>
          </cell>
          <cell r="J4514" t="str">
            <v>-</v>
          </cell>
          <cell r="K4514">
            <v>2166.96</v>
          </cell>
          <cell r="L4514">
            <v>1244.93</v>
          </cell>
          <cell r="M4514">
            <v>0</v>
          </cell>
          <cell r="N4514">
            <v>0</v>
          </cell>
          <cell r="O4514">
            <v>3190</v>
          </cell>
        </row>
        <row r="4515">
          <cell r="B4515" t="str">
            <v>3195632</v>
          </cell>
          <cell r="C4515" t="str">
            <v>ATMOR LIBERTY 5 KW SHOWER</v>
          </cell>
          <cell r="D4515" t="str">
            <v>ATMOR LIBERTY 5 KW SHOWER</v>
          </cell>
          <cell r="E4515" t="str">
            <v>ATMOR LIBERTY 5 KW SHOWER</v>
          </cell>
          <cell r="F4515">
            <v>16.797499999999999</v>
          </cell>
          <cell r="G4515">
            <v>15.58</v>
          </cell>
          <cell r="H4515" t="str">
            <v>-</v>
          </cell>
          <cell r="I4515" t="str">
            <v>-</v>
          </cell>
          <cell r="J4515" t="str">
            <v>-</v>
          </cell>
          <cell r="K4515">
            <v>2015.7</v>
          </cell>
          <cell r="L4515">
            <v>1090.26</v>
          </cell>
          <cell r="M4515">
            <v>0</v>
          </cell>
          <cell r="N4515">
            <v>0</v>
          </cell>
          <cell r="O4515">
            <v>3290</v>
          </cell>
        </row>
        <row r="4516">
          <cell r="B4516" t="str">
            <v>3195633</v>
          </cell>
          <cell r="C4516" t="str">
            <v>ATMOR LIBERTY 5 KW TAP</v>
          </cell>
          <cell r="D4516" t="str">
            <v>ATMOR LIBERTY 5 KW TAP</v>
          </cell>
          <cell r="E4516" t="str">
            <v>ATMOR LIBERTY 5 KW TAP</v>
          </cell>
          <cell r="F4516">
            <v>16.407249999999998</v>
          </cell>
          <cell r="G4516">
            <v>16.510000000000002</v>
          </cell>
          <cell r="H4516" t="str">
            <v>-</v>
          </cell>
          <cell r="I4516" t="str">
            <v>-</v>
          </cell>
          <cell r="J4516" t="str">
            <v>-</v>
          </cell>
          <cell r="K4516">
            <v>1968.87</v>
          </cell>
          <cell r="L4516">
            <v>1155.95</v>
          </cell>
          <cell r="M4516">
            <v>0</v>
          </cell>
          <cell r="N4516">
            <v>0</v>
          </cell>
          <cell r="O4516">
            <v>3290</v>
          </cell>
        </row>
        <row r="4517">
          <cell r="B4517" t="str">
            <v>3195634</v>
          </cell>
          <cell r="C4517" t="str">
            <v>ATMOR LIBERTY 5 KW COMBI</v>
          </cell>
          <cell r="D4517" t="str">
            <v>ATMOR LIBERTY 5 KW COMBI</v>
          </cell>
          <cell r="E4517" t="str">
            <v>ATMOR LIBERTY 5 KW COMBI</v>
          </cell>
          <cell r="F4517">
            <v>17.186</v>
          </cell>
          <cell r="G4517">
            <v>17.5</v>
          </cell>
          <cell r="H4517" t="str">
            <v>-</v>
          </cell>
          <cell r="I4517" t="str">
            <v>-</v>
          </cell>
          <cell r="J4517" t="str">
            <v>-</v>
          </cell>
          <cell r="K4517">
            <v>2062.3200000000002</v>
          </cell>
          <cell r="L4517">
            <v>1224.98</v>
          </cell>
          <cell r="M4517">
            <v>0</v>
          </cell>
          <cell r="N4517">
            <v>0</v>
          </cell>
          <cell r="O4517">
            <v>3390</v>
          </cell>
        </row>
        <row r="4518">
          <cell r="B4518" t="str">
            <v>3195635</v>
          </cell>
          <cell r="C4518" t="str">
            <v>ATMOR CONCEPT 3.5 KW SHOWER</v>
          </cell>
          <cell r="D4518" t="str">
            <v>ATMOR CONCEPT 3.5 KW SHOWER</v>
          </cell>
          <cell r="E4518" t="str">
            <v>ATMOR CONCEPT 3.5 KW SHOWER</v>
          </cell>
          <cell r="F4518">
            <v>20.932833333333335</v>
          </cell>
          <cell r="G4518">
            <v>20.18</v>
          </cell>
          <cell r="H4518" t="str">
            <v>-</v>
          </cell>
          <cell r="I4518" t="str">
            <v>-</v>
          </cell>
          <cell r="J4518" t="str">
            <v>-</v>
          </cell>
          <cell r="K4518">
            <v>2511.94</v>
          </cell>
          <cell r="L4518">
            <v>1412.47</v>
          </cell>
          <cell r="M4518">
            <v>0</v>
          </cell>
          <cell r="N4518">
            <v>0</v>
          </cell>
          <cell r="O4518">
            <v>3390</v>
          </cell>
        </row>
        <row r="4519">
          <cell r="B4519" t="str">
            <v>3195636</v>
          </cell>
          <cell r="C4519" t="str">
            <v>ATMOR CONCEPT 3.5 KW TAP</v>
          </cell>
          <cell r="D4519" t="str">
            <v>ATMOR CONCEPT 3.5 KW TAP</v>
          </cell>
          <cell r="E4519" t="str">
            <v>ATMOR CONCEPT 3.5 KW TAP</v>
          </cell>
          <cell r="F4519">
            <v>20.641833333333334</v>
          </cell>
          <cell r="G4519">
            <v>20.03</v>
          </cell>
          <cell r="H4519" t="str">
            <v>-</v>
          </cell>
          <cell r="I4519" t="str">
            <v>-</v>
          </cell>
          <cell r="J4519" t="str">
            <v>-</v>
          </cell>
          <cell r="K4519">
            <v>2477.02</v>
          </cell>
          <cell r="L4519">
            <v>1401.78</v>
          </cell>
          <cell r="M4519">
            <v>0</v>
          </cell>
          <cell r="N4519">
            <v>0</v>
          </cell>
          <cell r="O4519">
            <v>3390</v>
          </cell>
        </row>
        <row r="4520">
          <cell r="B4520" t="str">
            <v>3195637</v>
          </cell>
          <cell r="C4520" t="str">
            <v>ATMOR CONCEPT 3.5 KW COMBI</v>
          </cell>
          <cell r="D4520" t="str">
            <v>ATMOR CONCEPT 3.5 KW COMBI</v>
          </cell>
          <cell r="E4520" t="str">
            <v>ATMOR CONCEPT 3.5 KW COMBI</v>
          </cell>
          <cell r="F4520">
            <v>22.512166666666666</v>
          </cell>
          <cell r="G4520">
            <v>22.12</v>
          </cell>
          <cell r="H4520" t="str">
            <v>-</v>
          </cell>
          <cell r="I4520" t="str">
            <v>-</v>
          </cell>
          <cell r="J4520" t="str">
            <v>-</v>
          </cell>
          <cell r="K4520">
            <v>2701.46</v>
          </cell>
          <cell r="L4520">
            <v>1548.54</v>
          </cell>
          <cell r="M4520">
            <v>0</v>
          </cell>
          <cell r="N4520">
            <v>0</v>
          </cell>
          <cell r="O4520">
            <v>3490</v>
          </cell>
        </row>
        <row r="4521">
          <cell r="B4521" t="str">
            <v>3195638</v>
          </cell>
          <cell r="C4521" t="str">
            <v>ATMOR CONCEPT 5 KW SHOWER</v>
          </cell>
          <cell r="D4521" t="str">
            <v>ATMOR CONCEPT 5 KW SHOWER</v>
          </cell>
          <cell r="E4521" t="str">
            <v>ATMOR CONCEPT 5 KW SHOWER</v>
          </cell>
          <cell r="F4521">
            <v>17.915416666666665</v>
          </cell>
          <cell r="G4521">
            <v>19.21</v>
          </cell>
          <cell r="H4521" t="str">
            <v>-</v>
          </cell>
          <cell r="I4521" t="str">
            <v>-</v>
          </cell>
          <cell r="J4521" t="str">
            <v>-</v>
          </cell>
          <cell r="K4521">
            <v>2149.85</v>
          </cell>
          <cell r="L4521">
            <v>1344.83</v>
          </cell>
          <cell r="M4521">
            <v>0</v>
          </cell>
          <cell r="N4521">
            <v>0</v>
          </cell>
          <cell r="O4521">
            <v>3490</v>
          </cell>
        </row>
        <row r="4522">
          <cell r="B4522" t="str">
            <v>3195639</v>
          </cell>
          <cell r="C4522" t="str">
            <v>ATMOR CONCEPT 5 KW TAP</v>
          </cell>
          <cell r="D4522" t="str">
            <v>ATMOR CONCEPT 5 KW TAP</v>
          </cell>
          <cell r="E4522" t="str">
            <v>ATMOR CONCEPT 5 KW TAP</v>
          </cell>
          <cell r="F4522">
            <v>17.735583333333334</v>
          </cell>
          <cell r="G4522">
            <v>19.28</v>
          </cell>
          <cell r="H4522" t="str">
            <v>-</v>
          </cell>
          <cell r="I4522" t="str">
            <v>-</v>
          </cell>
          <cell r="J4522" t="str">
            <v>-</v>
          </cell>
          <cell r="K4522">
            <v>2128.27</v>
          </cell>
          <cell r="L4522">
            <v>1349.59</v>
          </cell>
          <cell r="M4522">
            <v>0</v>
          </cell>
          <cell r="N4522">
            <v>0</v>
          </cell>
          <cell r="O4522">
            <v>3490</v>
          </cell>
        </row>
        <row r="4523">
          <cell r="B4523" t="str">
            <v>3195640</v>
          </cell>
          <cell r="C4523" t="str">
            <v>ATMOR CONCEPT 5 KW COMBI</v>
          </cell>
          <cell r="D4523" t="str">
            <v>ATMOR CONCEPT 5 KW COMBI</v>
          </cell>
          <cell r="E4523" t="str">
            <v>ATMOR CONCEPT 5 KW COMBI</v>
          </cell>
          <cell r="F4523">
            <v>19.359500000000001</v>
          </cell>
          <cell r="G4523">
            <v>21.16</v>
          </cell>
          <cell r="H4523" t="str">
            <v>-</v>
          </cell>
          <cell r="I4523" t="str">
            <v>-</v>
          </cell>
          <cell r="J4523" t="str">
            <v>-</v>
          </cell>
          <cell r="K4523">
            <v>2323.14</v>
          </cell>
          <cell r="L4523">
            <v>1480.9</v>
          </cell>
          <cell r="M4523">
            <v>0</v>
          </cell>
          <cell r="N4523">
            <v>0</v>
          </cell>
          <cell r="O4523">
            <v>3590</v>
          </cell>
        </row>
        <row r="4524">
          <cell r="B4524" t="str">
            <v>3195641</v>
          </cell>
          <cell r="C4524" t="str">
            <v>ATMOR SELECT 5KW</v>
          </cell>
          <cell r="D4524" t="str">
            <v>ATMOR SELECT 5KW</v>
          </cell>
          <cell r="E4524" t="str">
            <v>ATMOR SELECT 5KW</v>
          </cell>
          <cell r="F4524">
            <v>21.303666666666668</v>
          </cell>
          <cell r="G4524">
            <v>23.05</v>
          </cell>
          <cell r="H4524" t="str">
            <v>-</v>
          </cell>
          <cell r="I4524" t="str">
            <v>-</v>
          </cell>
          <cell r="J4524" t="str">
            <v>-</v>
          </cell>
          <cell r="K4524">
            <v>2556.44</v>
          </cell>
          <cell r="L4524">
            <v>1613.53</v>
          </cell>
          <cell r="M4524">
            <v>0</v>
          </cell>
          <cell r="N4524">
            <v>0</v>
          </cell>
          <cell r="O4524">
            <v>5490</v>
          </cell>
        </row>
        <row r="4525">
          <cell r="B4525" t="str">
            <v>3195642</v>
          </cell>
          <cell r="C4525" t="str">
            <v>ATMOR SELECT 7KW</v>
          </cell>
          <cell r="D4525" t="str">
            <v>ATMOR SELECT 7KW</v>
          </cell>
          <cell r="E4525" t="str">
            <v>ATMOR SELECT 7KW</v>
          </cell>
          <cell r="F4525">
            <v>25.238916666666668</v>
          </cell>
          <cell r="G4525">
            <v>26.09</v>
          </cell>
          <cell r="H4525" t="str">
            <v>-</v>
          </cell>
          <cell r="I4525" t="str">
            <v>-</v>
          </cell>
          <cell r="J4525" t="str">
            <v>-</v>
          </cell>
          <cell r="K4525">
            <v>3028.67</v>
          </cell>
          <cell r="L4525">
            <v>1826.46</v>
          </cell>
          <cell r="M4525">
            <v>0</v>
          </cell>
          <cell r="N4525">
            <v>0</v>
          </cell>
          <cell r="O4525">
            <v>6990</v>
          </cell>
        </row>
        <row r="4526">
          <cell r="B4526" t="str">
            <v>3195643</v>
          </cell>
          <cell r="C4526" t="str">
            <v>ATMOR SELECT 12KW TR</v>
          </cell>
          <cell r="D4526" t="str">
            <v>ATMOR SELECT 12KW TR</v>
          </cell>
          <cell r="E4526" t="str">
            <v>ATMOR SELECT 12KW TR</v>
          </cell>
          <cell r="F4526">
            <v>30.13475</v>
          </cell>
          <cell r="G4526">
            <v>32.700000000000003</v>
          </cell>
          <cell r="H4526" t="str">
            <v>-</v>
          </cell>
          <cell r="I4526" t="str">
            <v>-</v>
          </cell>
          <cell r="J4526" t="str">
            <v>-</v>
          </cell>
          <cell r="K4526">
            <v>3616.17</v>
          </cell>
          <cell r="L4526">
            <v>2288.92</v>
          </cell>
          <cell r="M4526">
            <v>0</v>
          </cell>
          <cell r="N4526">
            <v>0</v>
          </cell>
          <cell r="O4526">
            <v>9990</v>
          </cell>
        </row>
        <row r="4527">
          <cell r="B4527" t="str">
            <v>3195644</v>
          </cell>
          <cell r="C4527" t="str">
            <v>ATMOR SELECT 5KW BLACK</v>
          </cell>
          <cell r="D4527" t="str">
            <v>ATMOR SELECT 5KW BLACK</v>
          </cell>
          <cell r="E4527" t="str">
            <v>ATMOR SELECT 5KW BLACK</v>
          </cell>
          <cell r="F4527">
            <v>21.246333333333332</v>
          </cell>
          <cell r="G4527">
            <v>22.08</v>
          </cell>
          <cell r="H4527" t="str">
            <v>-</v>
          </cell>
          <cell r="I4527" t="str">
            <v>-</v>
          </cell>
          <cell r="J4527" t="str">
            <v>-</v>
          </cell>
          <cell r="K4527">
            <v>2549.56</v>
          </cell>
          <cell r="L4527">
            <v>1545.78</v>
          </cell>
          <cell r="M4527">
            <v>0</v>
          </cell>
          <cell r="N4527">
            <v>0</v>
          </cell>
          <cell r="O4527">
            <v>5490</v>
          </cell>
        </row>
        <row r="4528">
          <cell r="B4528" t="str">
            <v>3705049</v>
          </cell>
          <cell r="C4528" t="str">
            <v>VELIS TECH ABSE DRY 50</v>
          </cell>
          <cell r="D4528" t="str">
            <v>VELIS TECH ABSE DRY 50 водонагреватель</v>
          </cell>
          <cell r="E4528" t="str">
            <v>VELIS TECH ABSE DRY 50</v>
          </cell>
          <cell r="F4528">
            <v>97.43</v>
          </cell>
          <cell r="G4528" t="str">
            <v>-</v>
          </cell>
          <cell r="H4528" t="str">
            <v>-</v>
          </cell>
          <cell r="I4528" t="str">
            <v>-</v>
          </cell>
          <cell r="J4528" t="str">
            <v>-</v>
          </cell>
          <cell r="K4528">
            <v>11691.57</v>
          </cell>
          <cell r="L4528">
            <v>0</v>
          </cell>
          <cell r="M4528">
            <v>0</v>
          </cell>
          <cell r="N4528">
            <v>0</v>
          </cell>
          <cell r="O4528">
            <v>0</v>
          </cell>
        </row>
        <row r="4529">
          <cell r="B4529" t="str">
            <v>3705050</v>
          </cell>
          <cell r="C4529" t="str">
            <v>VELIS TECH ABSE DRY 80</v>
          </cell>
          <cell r="D4529" t="str">
            <v>VELIS TECH ABSE DRY 80 водонагреватель</v>
          </cell>
          <cell r="E4529" t="str">
            <v>VELIS TECH ABSE DRY 80</v>
          </cell>
          <cell r="F4529">
            <v>105.93</v>
          </cell>
          <cell r="G4529" t="str">
            <v>-</v>
          </cell>
          <cell r="H4529" t="str">
            <v>-</v>
          </cell>
          <cell r="I4529" t="str">
            <v>-</v>
          </cell>
          <cell r="J4529" t="str">
            <v>-</v>
          </cell>
          <cell r="K4529">
            <v>12711.04</v>
          </cell>
          <cell r="L4529">
            <v>0</v>
          </cell>
          <cell r="M4529">
            <v>0</v>
          </cell>
          <cell r="N4529">
            <v>0</v>
          </cell>
          <cell r="O4529">
            <v>0</v>
          </cell>
        </row>
        <row r="4530">
          <cell r="B4530" t="str">
            <v>3705051</v>
          </cell>
          <cell r="C4530" t="str">
            <v>VELIS TECH ABSE DRY 100</v>
          </cell>
          <cell r="D4530" t="str">
            <v>VELIS TECH ABSE DRY 100 водонагреват</v>
          </cell>
          <cell r="E4530" t="str">
            <v>VELIS TECH ABSE DRY 100</v>
          </cell>
          <cell r="F4530">
            <v>111.48</v>
          </cell>
          <cell r="G4530" t="str">
            <v>-</v>
          </cell>
          <cell r="H4530" t="str">
            <v>-</v>
          </cell>
          <cell r="I4530" t="str">
            <v>-</v>
          </cell>
          <cell r="J4530" t="str">
            <v>-</v>
          </cell>
          <cell r="K4530">
            <v>13377.9</v>
          </cell>
          <cell r="L4530">
            <v>0</v>
          </cell>
          <cell r="M4530">
            <v>0</v>
          </cell>
          <cell r="N4530">
            <v>0</v>
          </cell>
          <cell r="O4530">
            <v>0</v>
          </cell>
        </row>
        <row r="4531">
          <cell r="B4531" t="str">
            <v>3635742</v>
          </cell>
          <cell r="C4531" t="str">
            <v>BC1S-150L-CN</v>
          </cell>
          <cell r="D4531" t="str">
            <v>BC1S-150L-CN</v>
          </cell>
          <cell r="E4531" t="str">
            <v>BC1S-150L-CN</v>
          </cell>
          <cell r="F4531">
            <v>253.33359741666666</v>
          </cell>
          <cell r="G4531">
            <v>254.28</v>
          </cell>
          <cell r="H4531" t="str">
            <v>-</v>
          </cell>
          <cell r="I4531">
            <v>533.20133119208515</v>
          </cell>
          <cell r="J4531">
            <v>0</v>
          </cell>
          <cell r="K4531">
            <v>30400.03169</v>
          </cell>
          <cell r="L4531">
            <v>45322.113151327234</v>
          </cell>
          <cell r="M4531">
            <v>19319.510320000001</v>
          </cell>
          <cell r="N4531">
            <v>0</v>
          </cell>
          <cell r="O4531">
            <v>82810</v>
          </cell>
        </row>
        <row r="4532">
          <cell r="B4532" t="str">
            <v>3635743</v>
          </cell>
          <cell r="C4532" t="str">
            <v>BC1S-200L-CN</v>
          </cell>
          <cell r="D4532" t="str">
            <v>BC1S-200L-CN</v>
          </cell>
          <cell r="E4532" t="str">
            <v>BC1S-200L-CN</v>
          </cell>
          <cell r="F4532">
            <v>277.94166666666666</v>
          </cell>
          <cell r="G4532">
            <v>278.98</v>
          </cell>
          <cell r="H4532" t="str">
            <v>-</v>
          </cell>
          <cell r="I4532">
            <v>572.81607465229251</v>
          </cell>
          <cell r="J4532">
            <v>0</v>
          </cell>
          <cell r="K4532">
            <v>33353</v>
          </cell>
          <cell r="L4532">
            <v>48689.366345444862</v>
          </cell>
          <cell r="M4532">
            <v>19319.510320000001</v>
          </cell>
          <cell r="N4532">
            <v>0</v>
          </cell>
          <cell r="O4532">
            <v>89180</v>
          </cell>
        </row>
        <row r="4533">
          <cell r="B4533" t="str">
            <v>3635744</v>
          </cell>
          <cell r="C4533" t="str">
            <v>BC1S-300L-CN</v>
          </cell>
          <cell r="D4533" t="str">
            <v>BC1S-300L-CN</v>
          </cell>
          <cell r="E4533" t="str">
            <v>BC1S-300L-CN</v>
          </cell>
          <cell r="F4533">
            <v>375.46732950000001</v>
          </cell>
          <cell r="G4533">
            <v>376.87</v>
          </cell>
          <cell r="H4533" t="str">
            <v>-</v>
          </cell>
          <cell r="I4533">
            <v>722.31080097063148</v>
          </cell>
          <cell r="J4533">
            <v>0</v>
          </cell>
          <cell r="K4533">
            <v>45056.079539999999</v>
          </cell>
          <cell r="L4533">
            <v>61396.418082503675</v>
          </cell>
          <cell r="M4533">
            <v>19319.510320000001</v>
          </cell>
          <cell r="N4533">
            <v>0</v>
          </cell>
          <cell r="O4533">
            <v>115640</v>
          </cell>
        </row>
        <row r="4534">
          <cell r="B4534" t="str">
            <v>3900211</v>
          </cell>
          <cell r="C4534" t="str">
            <v>THISION L PLUS 60 EU H2 20%</v>
          </cell>
          <cell r="D4534" t="str">
            <v>THISION L PLUS 60 EU H2 20%</v>
          </cell>
          <cell r="E4534" t="str">
            <v>THISION L PLUS 60 EU H2 20%</v>
          </cell>
          <cell r="F4534">
            <v>719.91500000000008</v>
          </cell>
          <cell r="G4534">
            <v>1259.3699999999999</v>
          </cell>
          <cell r="H4534">
            <v>1225.77</v>
          </cell>
          <cell r="I4534">
            <v>1041.05</v>
          </cell>
          <cell r="J4534">
            <v>0</v>
          </cell>
          <cell r="K4534">
            <v>86389.8</v>
          </cell>
          <cell r="L4534">
            <v>88155.9</v>
          </cell>
          <cell r="M4534">
            <v>107867.76</v>
          </cell>
          <cell r="N4534">
            <v>0</v>
          </cell>
          <cell r="O4534">
            <v>0</v>
          </cell>
        </row>
        <row r="4535">
          <cell r="B4535" t="str">
            <v>3900212</v>
          </cell>
          <cell r="C4535" t="str">
            <v>THISION L PLUS 70 EU H2 20%</v>
          </cell>
          <cell r="D4535" t="str">
            <v>THISION L PLUS 70 EU H2 20%</v>
          </cell>
          <cell r="E4535" t="str">
            <v>THISION L PLUS 70 EU H2 20%</v>
          </cell>
          <cell r="F4535">
            <v>1265.5899999999999</v>
          </cell>
          <cell r="G4535">
            <v>1259.3699999999999</v>
          </cell>
          <cell r="H4535">
            <v>1225.77</v>
          </cell>
          <cell r="I4535">
            <v>1031.23</v>
          </cell>
          <cell r="J4535">
            <v>0</v>
          </cell>
          <cell r="K4535">
            <v>151870.79999999999</v>
          </cell>
          <cell r="L4535">
            <v>88155.9</v>
          </cell>
          <cell r="M4535">
            <v>107867.76</v>
          </cell>
          <cell r="N4535">
            <v>0</v>
          </cell>
          <cell r="O4535">
            <v>0</v>
          </cell>
        </row>
        <row r="4536">
          <cell r="B4536" t="str">
            <v>3900213</v>
          </cell>
          <cell r="C4536" t="str">
            <v>THISION L PLUS 100 EU H2 20%</v>
          </cell>
          <cell r="D4536" t="str">
            <v>THISION L PLUS 100 EU H2 20%</v>
          </cell>
          <cell r="E4536" t="str">
            <v>THISION L PLUS 100 EU H2 20%</v>
          </cell>
          <cell r="F4536">
            <v>1367.3100000000002</v>
          </cell>
          <cell r="G4536">
            <v>1361.79</v>
          </cell>
          <cell r="H4536">
            <v>1314.6499999999999</v>
          </cell>
          <cell r="I4536">
            <v>1111.8800000000001</v>
          </cell>
          <cell r="J4536">
            <v>0</v>
          </cell>
          <cell r="K4536">
            <v>164077.20000000001</v>
          </cell>
          <cell r="L4536">
            <v>95325.3</v>
          </cell>
          <cell r="M4536">
            <v>115689.2</v>
          </cell>
          <cell r="N4536">
            <v>0</v>
          </cell>
          <cell r="O4536">
            <v>0</v>
          </cell>
        </row>
        <row r="4537">
          <cell r="B4537" t="str">
            <v>3900214</v>
          </cell>
          <cell r="C4537" t="str">
            <v>THISION L PLUS 120 EU H2 20%</v>
          </cell>
          <cell r="D4537" t="str">
            <v>THISION L PLUS 120 EU H2 20%</v>
          </cell>
          <cell r="E4537" t="str">
            <v>THISION L PLUS 120 EU H2 20%</v>
          </cell>
          <cell r="F4537">
            <v>1914.4</v>
          </cell>
          <cell r="G4537">
            <v>1915.57</v>
          </cell>
          <cell r="H4537">
            <v>1815.3400000000001</v>
          </cell>
          <cell r="I4537">
            <v>1580.5700000000002</v>
          </cell>
          <cell r="J4537">
            <v>0</v>
          </cell>
          <cell r="K4537">
            <v>229728</v>
          </cell>
          <cell r="L4537">
            <v>134089.9</v>
          </cell>
          <cell r="M4537">
            <v>159749.92000000001</v>
          </cell>
          <cell r="N4537">
            <v>0</v>
          </cell>
          <cell r="O4537">
            <v>0</v>
          </cell>
        </row>
        <row r="4538">
          <cell r="B4538" t="str">
            <v>3900215</v>
          </cell>
          <cell r="C4538" t="str">
            <v>THISION L PLUS 140 EU H2 20%</v>
          </cell>
          <cell r="D4538" t="str">
            <v>THISION L PLUS 140 EU H2 20%</v>
          </cell>
          <cell r="E4538" t="str">
            <v>THISION L PLUS 140 EU H2 20%</v>
          </cell>
          <cell r="F4538">
            <v>1914.4</v>
          </cell>
          <cell r="G4538">
            <v>1915.57</v>
          </cell>
          <cell r="H4538">
            <v>1815.3400000000001</v>
          </cell>
          <cell r="I4538">
            <v>1590.3700000000001</v>
          </cell>
          <cell r="J4538">
            <v>0</v>
          </cell>
          <cell r="K4538">
            <v>229728</v>
          </cell>
          <cell r="L4538">
            <v>134089.9</v>
          </cell>
          <cell r="M4538">
            <v>159749.92000000001</v>
          </cell>
          <cell r="N4538">
            <v>0</v>
          </cell>
          <cell r="O4538">
            <v>0</v>
          </cell>
        </row>
        <row r="4539">
          <cell r="B4539" t="str">
            <v>3900216</v>
          </cell>
          <cell r="C4539" t="str">
            <v>THISION L PLUS 170 EU H2 20%</v>
          </cell>
          <cell r="D4539" t="str">
            <v>THISION L PLUS 170 EU H2 20%</v>
          </cell>
          <cell r="E4539" t="str">
            <v>THISION L PLUS 170 EU H2 20%</v>
          </cell>
          <cell r="F4539">
            <v>2033.5600000000002</v>
          </cell>
          <cell r="G4539">
            <v>2031.04</v>
          </cell>
          <cell r="H4539">
            <v>1920.0900000000001</v>
          </cell>
          <cell r="I4539">
            <v>1676.6299999999999</v>
          </cell>
          <cell r="J4539">
            <v>0</v>
          </cell>
          <cell r="K4539">
            <v>244027.2</v>
          </cell>
          <cell r="L4539">
            <v>142172.79999999999</v>
          </cell>
          <cell r="M4539">
            <v>168967.92</v>
          </cell>
          <cell r="N4539">
            <v>0</v>
          </cell>
          <cell r="O4539">
            <v>0</v>
          </cell>
        </row>
        <row r="4540">
          <cell r="B4540" t="str">
            <v>3900217</v>
          </cell>
          <cell r="C4540" t="str">
            <v>THISION L PLUS 200 EU H2 20%</v>
          </cell>
          <cell r="D4540" t="str">
            <v>THISION L PLUS 200 EU H2 20%</v>
          </cell>
          <cell r="E4540" t="str">
            <v>THISION L PLUS 200 EU H2 20%</v>
          </cell>
          <cell r="F4540">
            <v>2113.6999999999998</v>
          </cell>
          <cell r="G4540">
            <v>2111.48</v>
          </cell>
          <cell r="H4540">
            <v>1989.79</v>
          </cell>
          <cell r="I4540">
            <v>1742.3700000000001</v>
          </cell>
          <cell r="J4540">
            <v>0</v>
          </cell>
          <cell r="K4540">
            <v>253644</v>
          </cell>
          <cell r="L4540">
            <v>147803.6</v>
          </cell>
          <cell r="M4540">
            <v>175101.52</v>
          </cell>
          <cell r="N4540">
            <v>0</v>
          </cell>
          <cell r="O4540">
            <v>0</v>
          </cell>
        </row>
        <row r="4541">
          <cell r="B4541" t="str">
            <v>3900218</v>
          </cell>
          <cell r="C4541" t="str">
            <v>TRIGON L PLUS 60 EU H2 20%</v>
          </cell>
          <cell r="D4541" t="str">
            <v>TRIGON L PLUS 60 EU H2 20%</v>
          </cell>
          <cell r="E4541" t="str">
            <v>TRIGON L PLUS 60 EU H2 20%</v>
          </cell>
          <cell r="F4541">
            <v>721.57166666666672</v>
          </cell>
          <cell r="G4541">
            <v>1262.79</v>
          </cell>
          <cell r="H4541">
            <v>1227.78</v>
          </cell>
          <cell r="I4541">
            <v>1034.8800000000001</v>
          </cell>
          <cell r="J4541">
            <v>0</v>
          </cell>
          <cell r="K4541">
            <v>86588.6</v>
          </cell>
          <cell r="L4541">
            <v>88395.3</v>
          </cell>
          <cell r="M4541">
            <v>108044.64</v>
          </cell>
          <cell r="N4541">
            <v>0</v>
          </cell>
          <cell r="O4541">
            <v>0</v>
          </cell>
        </row>
        <row r="4542">
          <cell r="B4542" t="str">
            <v>3900219</v>
          </cell>
          <cell r="C4542" t="str">
            <v>TRIGON L PLUS 70 EU H2 20%</v>
          </cell>
          <cell r="D4542" t="str">
            <v>TRIGON L PLUS 70 EU H2 20%</v>
          </cell>
          <cell r="E4542" t="str">
            <v>TRIGON L PLUS 70 EU H2 20%</v>
          </cell>
          <cell r="F4542">
            <v>721.57166666666672</v>
          </cell>
          <cell r="G4542">
            <v>1262.79</v>
          </cell>
          <cell r="H4542">
            <v>1227.78</v>
          </cell>
          <cell r="I4542">
            <v>1034.8800000000001</v>
          </cell>
          <cell r="J4542">
            <v>0</v>
          </cell>
          <cell r="K4542">
            <v>86588.6</v>
          </cell>
          <cell r="L4542">
            <v>88395.3</v>
          </cell>
          <cell r="M4542">
            <v>108044.64</v>
          </cell>
          <cell r="N4542">
            <v>0</v>
          </cell>
          <cell r="O4542">
            <v>0</v>
          </cell>
        </row>
        <row r="4543">
          <cell r="B4543" t="str">
            <v>3900220</v>
          </cell>
          <cell r="C4543" t="str">
            <v>TRIGON L PLUS 100 EU H2 20%</v>
          </cell>
          <cell r="D4543" t="str">
            <v>TRIGON L PLUS 100 EU H2 20%</v>
          </cell>
          <cell r="E4543" t="str">
            <v>TRIGON L PLUS 100 EU H2 20%</v>
          </cell>
          <cell r="F4543">
            <v>782.82749999999999</v>
          </cell>
          <cell r="G4543">
            <v>1365.73</v>
          </cell>
          <cell r="H4543">
            <v>1316.53</v>
          </cell>
          <cell r="I4543">
            <v>1116.27</v>
          </cell>
          <cell r="J4543">
            <v>0</v>
          </cell>
          <cell r="K4543">
            <v>93939.3</v>
          </cell>
          <cell r="L4543">
            <v>95601.1</v>
          </cell>
          <cell r="M4543">
            <v>115854.64</v>
          </cell>
          <cell r="N4543">
            <v>0</v>
          </cell>
          <cell r="O4543">
            <v>0</v>
          </cell>
        </row>
        <row r="4544">
          <cell r="B4544" t="str">
            <v>3900221</v>
          </cell>
          <cell r="C4544" t="str">
            <v>TRIGON L PLUS 120 EU H2 20%</v>
          </cell>
          <cell r="D4544" t="str">
            <v>TRIGON L PLUS 120 EU H2 20%</v>
          </cell>
          <cell r="E4544" t="str">
            <v>TRIGON L PLUS 120 EU H2 20%</v>
          </cell>
          <cell r="F4544">
            <v>1094.9575</v>
          </cell>
          <cell r="G4544">
            <v>1918.57</v>
          </cell>
          <cell r="H4544">
            <v>1816.9799999999998</v>
          </cell>
          <cell r="I4544">
            <v>1583.9799999999998</v>
          </cell>
          <cell r="J4544">
            <v>0</v>
          </cell>
          <cell r="K4544">
            <v>131394.9</v>
          </cell>
          <cell r="L4544">
            <v>134299.9</v>
          </cell>
          <cell r="M4544">
            <v>159894.24</v>
          </cell>
          <cell r="N4544">
            <v>0</v>
          </cell>
          <cell r="O4544">
            <v>0</v>
          </cell>
        </row>
        <row r="4545">
          <cell r="B4545" t="str">
            <v>3900222</v>
          </cell>
          <cell r="C4545" t="str">
            <v>TRIGON L PLUS 140 EU H2 20%</v>
          </cell>
          <cell r="D4545" t="str">
            <v>TRIGON L PLUS 140 EU H2 20%</v>
          </cell>
          <cell r="E4545" t="str">
            <v>TRIGON L PLUS 140 EU H2 20%</v>
          </cell>
          <cell r="F4545">
            <v>1094.9575</v>
          </cell>
          <cell r="G4545">
            <v>1918.57</v>
          </cell>
          <cell r="H4545">
            <v>1816.9799999999998</v>
          </cell>
          <cell r="I4545">
            <v>1593.78</v>
          </cell>
          <cell r="J4545">
            <v>0</v>
          </cell>
          <cell r="K4545">
            <v>131394.9</v>
          </cell>
          <cell r="L4545">
            <v>134299.9</v>
          </cell>
          <cell r="M4545">
            <v>159894.24</v>
          </cell>
          <cell r="N4545">
            <v>0</v>
          </cell>
          <cell r="O4545">
            <v>0</v>
          </cell>
        </row>
        <row r="4546">
          <cell r="B4546" t="str">
            <v>3900223</v>
          </cell>
          <cell r="C4546" t="str">
            <v>TRIGON L PLUS 170 EU H2 20%</v>
          </cell>
          <cell r="D4546" t="str">
            <v>TRIGON L PLUS 170 EU H2 20%</v>
          </cell>
          <cell r="E4546" t="str">
            <v>TRIGON L PLUS 170 EU H2 20%</v>
          </cell>
          <cell r="F4546">
            <v>1166.5441666666666</v>
          </cell>
          <cell r="G4546">
            <v>2034.57</v>
          </cell>
          <cell r="H4546">
            <v>1921.62</v>
          </cell>
          <cell r="I4546">
            <v>1690.58</v>
          </cell>
          <cell r="J4546">
            <v>0</v>
          </cell>
          <cell r="K4546">
            <v>139985.29999999999</v>
          </cell>
          <cell r="L4546">
            <v>142419.9</v>
          </cell>
          <cell r="M4546">
            <v>169102.56</v>
          </cell>
          <cell r="N4546">
            <v>0</v>
          </cell>
          <cell r="O4546">
            <v>0</v>
          </cell>
        </row>
        <row r="4547">
          <cell r="B4547" t="str">
            <v>3900224</v>
          </cell>
          <cell r="C4547" t="str">
            <v>TRIGON L PLUS 200 EU H2 20%</v>
          </cell>
          <cell r="D4547" t="str">
            <v>TRIGON L PLUS 200 EU H2 20%</v>
          </cell>
          <cell r="E4547" t="str">
            <v>TRIGON L PLUS 200 EU H2 20%</v>
          </cell>
          <cell r="F4547">
            <v>1215.3341666666668</v>
          </cell>
          <cell r="G4547">
            <v>2115.0100000000002</v>
          </cell>
          <cell r="H4547">
            <v>1991.32</v>
          </cell>
          <cell r="I4547">
            <v>1746.5200000000002</v>
          </cell>
          <cell r="J4547">
            <v>0</v>
          </cell>
          <cell r="K4547">
            <v>145840.1</v>
          </cell>
          <cell r="L4547">
            <v>148050.70000000001</v>
          </cell>
          <cell r="M4547">
            <v>175236.16</v>
          </cell>
          <cell r="N4547">
            <v>0</v>
          </cell>
          <cell r="O4547">
            <v>0</v>
          </cell>
        </row>
        <row r="4548">
          <cell r="B4548" t="str">
            <v>3636086</v>
          </cell>
          <cell r="C4548" t="str">
            <v>HS C 15 FF NG</v>
          </cell>
          <cell r="D4548" t="str">
            <v>HS C 15 FF NG</v>
          </cell>
          <cell r="E4548" t="str">
            <v>HS C 15 FF NG</v>
          </cell>
          <cell r="F4548">
            <v>190.5941025833333</v>
          </cell>
          <cell r="G4548">
            <v>190.59</v>
          </cell>
          <cell r="H4548" t="str">
            <v>-</v>
          </cell>
          <cell r="I4548" t="str">
            <v>-</v>
          </cell>
          <cell r="J4548" t="str">
            <v>-</v>
          </cell>
          <cell r="K4548">
            <v>22871.292309999997</v>
          </cell>
          <cell r="L4548">
            <v>18677.82</v>
          </cell>
          <cell r="M4548">
            <v>16667.032910000002</v>
          </cell>
          <cell r="N4548">
            <v>0</v>
          </cell>
          <cell r="O4548">
            <v>59790</v>
          </cell>
        </row>
        <row r="4549">
          <cell r="B4549" t="str">
            <v>3727223</v>
          </cell>
          <cell r="C4549" t="str">
            <v>BYPASS HIGH EFF. TR-XL 150-250</v>
          </cell>
          <cell r="D4549" t="str">
            <v>BYPASS HIGH EFF. TR-XL 150-250</v>
          </cell>
          <cell r="E4549" t="str">
            <v>BYPASS HIGH EFF. TR-XL 150-250</v>
          </cell>
          <cell r="F4549" t="str">
            <v>-</v>
          </cell>
          <cell r="G4549">
            <v>723.96</v>
          </cell>
          <cell r="H4549">
            <v>666.08050000000003</v>
          </cell>
          <cell r="I4549">
            <v>613.82321999999999</v>
          </cell>
          <cell r="J4549">
            <v>616.51240999999993</v>
          </cell>
          <cell r="K4549">
            <v>0</v>
          </cell>
          <cell r="L4549">
            <v>50677.200000000004</v>
          </cell>
          <cell r="M4549">
            <v>58615.084000000003</v>
          </cell>
          <cell r="N4549">
            <v>0</v>
          </cell>
          <cell r="O4549">
            <v>0</v>
          </cell>
        </row>
        <row r="4550">
          <cell r="B4550" t="str">
            <v>3727225</v>
          </cell>
          <cell r="C4550" t="str">
            <v>BYPASS HIGH EFF. TR-XL 500-570</v>
          </cell>
          <cell r="D4550" t="str">
            <v>BYPASS HIGH EFF. TR-XL 500-570</v>
          </cell>
          <cell r="E4550" t="str">
            <v>BYPASS HIGH EFF. TR-XL 500-570</v>
          </cell>
          <cell r="F4550" t="str">
            <v>-</v>
          </cell>
          <cell r="G4550">
            <v>869.77</v>
          </cell>
          <cell r="H4550">
            <v>775.78466000000003</v>
          </cell>
          <cell r="I4550">
            <v>713.12977999999998</v>
          </cell>
          <cell r="J4550">
            <v>708.84393999999998</v>
          </cell>
          <cell r="K4550">
            <v>0</v>
          </cell>
          <cell r="L4550">
            <v>60883.9</v>
          </cell>
          <cell r="M4550">
            <v>68269.050080000001</v>
          </cell>
          <cell r="N4550">
            <v>0</v>
          </cell>
          <cell r="O4550">
            <v>0</v>
          </cell>
        </row>
        <row r="4551">
          <cell r="B4551" t="str">
            <v>3727226</v>
          </cell>
          <cell r="C4551" t="str">
            <v>SPEED CONTR. PUMP XL 150-200-250</v>
          </cell>
          <cell r="D4551" t="str">
            <v>SPEED CONTR. PUMP XL 150-200-250</v>
          </cell>
          <cell r="E4551" t="str">
            <v>SPEED CONTR. PUMP XL 150-200-250</v>
          </cell>
          <cell r="F4551">
            <v>886.88252</v>
          </cell>
          <cell r="G4551">
            <v>619.91999999999996</v>
          </cell>
          <cell r="H4551">
            <v>520.22667999999999</v>
          </cell>
          <cell r="I4551">
            <v>493.19689999999997</v>
          </cell>
          <cell r="J4551">
            <v>484.32432999999997</v>
          </cell>
          <cell r="K4551">
            <v>106425.90240000001</v>
          </cell>
          <cell r="L4551">
            <v>43394.399999999994</v>
          </cell>
          <cell r="M4551">
            <v>45779.947840000001</v>
          </cell>
          <cell r="N4551">
            <v>0</v>
          </cell>
          <cell r="O4551">
            <v>0</v>
          </cell>
        </row>
        <row r="4552">
          <cell r="B4552" t="str">
            <v>3727228</v>
          </cell>
          <cell r="C4552" t="str">
            <v>SPEED CONTR. PUMP XL 300-400</v>
          </cell>
          <cell r="D4552" t="str">
            <v>SPEED CONTR. PUMP XL 300-400</v>
          </cell>
          <cell r="E4552" t="str">
            <v>SPEED CONTR. PUMP XL 300-400</v>
          </cell>
          <cell r="F4552">
            <v>1108.3840100000002</v>
          </cell>
          <cell r="G4552">
            <v>895.01</v>
          </cell>
          <cell r="H4552">
            <v>772.61877000000015</v>
          </cell>
          <cell r="I4552">
            <v>729.40007000000003</v>
          </cell>
          <cell r="J4552">
            <v>711.90293999999994</v>
          </cell>
          <cell r="K4552">
            <v>133006.08120000002</v>
          </cell>
          <cell r="L4552">
            <v>62650.7</v>
          </cell>
          <cell r="M4552">
            <v>67990.451760000011</v>
          </cell>
          <cell r="N4552">
            <v>0</v>
          </cell>
          <cell r="O4552">
            <v>0</v>
          </cell>
        </row>
        <row r="4553">
          <cell r="B4553" t="str">
            <v>3727229</v>
          </cell>
          <cell r="C4553" t="str">
            <v>SPEED CONTR. PUMP XL 500</v>
          </cell>
          <cell r="D4553" t="str">
            <v>SPEED CONTR. PUMP XL 500</v>
          </cell>
          <cell r="E4553" t="str">
            <v>SPEED CONTR. PUMP XL 500</v>
          </cell>
          <cell r="F4553">
            <v>1177.6306</v>
          </cell>
          <cell r="G4553">
            <v>983.64</v>
          </cell>
          <cell r="H4553">
            <v>851.13983000000007</v>
          </cell>
          <cell r="I4553">
            <v>807.75047000000006</v>
          </cell>
          <cell r="J4553">
            <v>789.18264999999997</v>
          </cell>
          <cell r="K4553">
            <v>141315.67199999999</v>
          </cell>
          <cell r="L4553">
            <v>68854.8</v>
          </cell>
          <cell r="M4553">
            <v>74900.305040000007</v>
          </cell>
          <cell r="N4553">
            <v>0</v>
          </cell>
          <cell r="O4553">
            <v>0</v>
          </cell>
        </row>
        <row r="4554">
          <cell r="B4554" t="str">
            <v>3727230</v>
          </cell>
          <cell r="C4554" t="str">
            <v>SPEED CONTR. PUMP XL 570 частотный насос</v>
          </cell>
          <cell r="D4554" t="str">
            <v>SPEED CONTR. PUMP XL 570 частотный насос</v>
          </cell>
          <cell r="E4554" t="str">
            <v>SPEED CONTR. PUMP XL 570 частотный насос</v>
          </cell>
          <cell r="F4554">
            <v>1597.9382799999998</v>
          </cell>
          <cell r="G4554">
            <v>1332.27</v>
          </cell>
          <cell r="H4554">
            <v>1196.52926</v>
          </cell>
          <cell r="I4554">
            <v>1153.8653300000001</v>
          </cell>
          <cell r="J4554">
            <v>1122.8439599999999</v>
          </cell>
          <cell r="K4554">
            <v>191752.59359999999</v>
          </cell>
          <cell r="L4554">
            <v>93258.9</v>
          </cell>
          <cell r="M4554">
            <v>105294.57488</v>
          </cell>
          <cell r="N4554">
            <v>0</v>
          </cell>
          <cell r="O4554">
            <v>0</v>
          </cell>
        </row>
        <row r="4555">
          <cell r="B4555" t="str">
            <v>3060650</v>
          </cell>
          <cell r="C4555" t="str">
            <v>PRO R 150 VTS EVO EU</v>
          </cell>
          <cell r="D4555" t="str">
            <v>PRO R 150 VTS EVO EU</v>
          </cell>
          <cell r="E4555" t="str">
            <v>PRO R 150 VTS EVO EU</v>
          </cell>
          <cell r="F4555" t="str">
            <v>-</v>
          </cell>
          <cell r="G4555">
            <v>182.15332000000001</v>
          </cell>
          <cell r="H4555" t="str">
            <v>-</v>
          </cell>
          <cell r="I4555" t="str">
            <v>-</v>
          </cell>
          <cell r="J4555" t="str">
            <v>-</v>
          </cell>
          <cell r="K4555">
            <v>0</v>
          </cell>
          <cell r="L4555">
            <v>0</v>
          </cell>
          <cell r="M4555">
            <v>0</v>
          </cell>
          <cell r="N4555">
            <v>0</v>
          </cell>
          <cell r="O4555">
            <v>0</v>
          </cell>
        </row>
        <row r="4556">
          <cell r="B4556" t="str">
            <v>3070609</v>
          </cell>
          <cell r="C4556" t="str">
            <v>BC1S CD1 300 ARI 7B</v>
          </cell>
          <cell r="D4556" t="str">
            <v>BC1S CD1 300 ARI 7B</v>
          </cell>
          <cell r="E4556" t="str">
            <v>BC1S CD1 300 ARI 7B</v>
          </cell>
          <cell r="F4556" t="str">
            <v>-</v>
          </cell>
          <cell r="G4556" t="str">
            <v>-</v>
          </cell>
          <cell r="H4556" t="str">
            <v>-</v>
          </cell>
          <cell r="I4556" t="str">
            <v>-</v>
          </cell>
          <cell r="J4556" t="str">
            <v>-</v>
          </cell>
          <cell r="K4556" t="str">
            <v>-</v>
          </cell>
          <cell r="L4556">
            <v>0</v>
          </cell>
          <cell r="M4556">
            <v>0</v>
          </cell>
          <cell r="N4556">
            <v>0</v>
          </cell>
          <cell r="O4556">
            <v>0</v>
          </cell>
        </row>
        <row r="4557">
          <cell r="B4557" t="str">
            <v>3070616</v>
          </cell>
          <cell r="C4557" t="str">
            <v>BC2S CD2 200 ARI 7B</v>
          </cell>
          <cell r="D4557" t="str">
            <v>BC2S CD2 200 ARI 7B</v>
          </cell>
          <cell r="E4557" t="str">
            <v>BC2S CD2 200 ARI 7B</v>
          </cell>
          <cell r="F4557" t="str">
            <v>-</v>
          </cell>
          <cell r="G4557" t="str">
            <v>-</v>
          </cell>
          <cell r="H4557" t="str">
            <v>-</v>
          </cell>
          <cell r="I4557" t="str">
            <v>-</v>
          </cell>
          <cell r="J4557" t="str">
            <v>-</v>
          </cell>
          <cell r="K4557" t="str">
            <v>-</v>
          </cell>
          <cell r="L4557">
            <v>0</v>
          </cell>
          <cell r="M4557">
            <v>0</v>
          </cell>
          <cell r="N4557">
            <v>0</v>
          </cell>
          <cell r="O4557">
            <v>0</v>
          </cell>
        </row>
        <row r="4558">
          <cell r="B4558" t="str">
            <v>3726790</v>
          </cell>
          <cell r="C4558" t="str">
            <v>TRIGON XL 150 H2 Blend</v>
          </cell>
          <cell r="D4558" t="str">
            <v>TRIGON XL 150 H2 Blend</v>
          </cell>
          <cell r="E4558" t="str">
            <v>TRIGON XL 150 H2 Blend</v>
          </cell>
          <cell r="F4558">
            <v>4391.8727899999994</v>
          </cell>
          <cell r="G4558" t="str">
            <v>-</v>
          </cell>
          <cell r="H4558" t="str">
            <v>-</v>
          </cell>
          <cell r="I4558" t="str">
            <v>-</v>
          </cell>
          <cell r="J4558" t="str">
            <v>-</v>
          </cell>
          <cell r="K4558" t="str">
            <v>-</v>
          </cell>
          <cell r="L4558" t="str">
            <v>-</v>
          </cell>
          <cell r="M4558" t="str">
            <v>-</v>
          </cell>
          <cell r="N4558" t="str">
            <v>-</v>
          </cell>
          <cell r="O4558" t="str">
            <v>-</v>
          </cell>
        </row>
        <row r="4559">
          <cell r="B4559" t="str">
            <v>3726791</v>
          </cell>
          <cell r="C4559" t="str">
            <v>TRIGON XL 200 H2 Blend</v>
          </cell>
          <cell r="D4559" t="str">
            <v>TRIGON XL 200 H2 Blend</v>
          </cell>
          <cell r="E4559" t="str">
            <v>TRIGON XL 200 H2 Blend</v>
          </cell>
          <cell r="F4559">
            <v>4740.6370699999998</v>
          </cell>
          <cell r="G4559" t="str">
            <v>-</v>
          </cell>
          <cell r="H4559" t="str">
            <v>-</v>
          </cell>
          <cell r="I4559" t="str">
            <v>-</v>
          </cell>
          <cell r="J4559" t="str">
            <v>-</v>
          </cell>
          <cell r="K4559" t="str">
            <v>-</v>
          </cell>
          <cell r="L4559" t="str">
            <v>-</v>
          </cell>
          <cell r="M4559" t="str">
            <v>-</v>
          </cell>
          <cell r="N4559" t="str">
            <v>-</v>
          </cell>
          <cell r="O4559" t="str">
            <v>-</v>
          </cell>
        </row>
        <row r="4560">
          <cell r="B4560" t="str">
            <v>3726792</v>
          </cell>
          <cell r="C4560" t="str">
            <v>TRIGON XL 250 H2 Blend</v>
          </cell>
          <cell r="D4560" t="str">
            <v>TRIGON XL 250 H2 Blend</v>
          </cell>
          <cell r="E4560" t="str">
            <v>TRIGON XL 250 H2 Blend</v>
          </cell>
          <cell r="F4560">
            <v>4999.6410000000005</v>
          </cell>
          <cell r="G4560" t="str">
            <v>-</v>
          </cell>
          <cell r="H4560" t="str">
            <v>-</v>
          </cell>
          <cell r="I4560" t="str">
            <v>-</v>
          </cell>
          <cell r="J4560" t="str">
            <v>-</v>
          </cell>
          <cell r="K4560" t="str">
            <v>-</v>
          </cell>
          <cell r="L4560" t="str">
            <v>-</v>
          </cell>
          <cell r="M4560" t="str">
            <v>-</v>
          </cell>
          <cell r="N4560" t="str">
            <v>-</v>
          </cell>
          <cell r="O4560" t="str">
            <v>-</v>
          </cell>
        </row>
        <row r="4561">
          <cell r="B4561" t="str">
            <v>3726793</v>
          </cell>
          <cell r="C4561" t="str">
            <v>TRIGON XL 300 H2 Blend</v>
          </cell>
          <cell r="D4561" t="str">
            <v>TRIGON XL 300 H2 Blend</v>
          </cell>
          <cell r="E4561" t="str">
            <v>TRIGON XL 300 H2 Blend</v>
          </cell>
          <cell r="F4561">
            <v>5651.6214599999994</v>
          </cell>
          <cell r="G4561" t="str">
            <v>-</v>
          </cell>
          <cell r="H4561" t="str">
            <v>-</v>
          </cell>
          <cell r="I4561" t="str">
            <v>-</v>
          </cell>
          <cell r="J4561" t="str">
            <v>-</v>
          </cell>
          <cell r="K4561" t="str">
            <v>-</v>
          </cell>
          <cell r="L4561" t="str">
            <v>-</v>
          </cell>
          <cell r="M4561" t="str">
            <v>-</v>
          </cell>
          <cell r="N4561" t="str">
            <v>-</v>
          </cell>
          <cell r="O4561" t="str">
            <v>-</v>
          </cell>
        </row>
        <row r="4562">
          <cell r="B4562" t="str">
            <v>3726795</v>
          </cell>
          <cell r="C4562" t="str">
            <v>TRIGON XL 400 H2 Blend</v>
          </cell>
          <cell r="D4562" t="str">
            <v>TRIGON XL 400 H2 Blend</v>
          </cell>
          <cell r="E4562" t="str">
            <v>TRIGON XL 400 H2 Blend</v>
          </cell>
          <cell r="F4562">
            <v>6674.1194999999998</v>
          </cell>
          <cell r="G4562" t="str">
            <v>-</v>
          </cell>
          <cell r="H4562" t="str">
            <v>-</v>
          </cell>
          <cell r="I4562" t="str">
            <v>-</v>
          </cell>
          <cell r="J4562" t="str">
            <v>-</v>
          </cell>
          <cell r="K4562" t="str">
            <v>-</v>
          </cell>
          <cell r="L4562" t="str">
            <v>-</v>
          </cell>
          <cell r="M4562" t="str">
            <v>-</v>
          </cell>
          <cell r="N4562" t="str">
            <v>-</v>
          </cell>
          <cell r="O4562" t="str">
            <v>-</v>
          </cell>
        </row>
        <row r="4563">
          <cell r="B4563" t="str">
            <v>3726796</v>
          </cell>
          <cell r="C4563" t="str">
            <v>TRIGON XL 500 H2 Blend</v>
          </cell>
          <cell r="D4563" t="str">
            <v>TRIGON XL 500 H2 Blend</v>
          </cell>
          <cell r="E4563" t="str">
            <v>TRIGON XL 500 H2 Blend</v>
          </cell>
          <cell r="F4563">
            <v>7079.8122499999999</v>
          </cell>
          <cell r="G4563" t="str">
            <v>-</v>
          </cell>
          <cell r="H4563" t="str">
            <v>-</v>
          </cell>
          <cell r="I4563" t="str">
            <v>-</v>
          </cell>
          <cell r="J4563" t="str">
            <v>-</v>
          </cell>
          <cell r="K4563" t="str">
            <v>-</v>
          </cell>
          <cell r="L4563" t="str">
            <v>-</v>
          </cell>
          <cell r="M4563" t="str">
            <v>-</v>
          </cell>
          <cell r="N4563" t="str">
            <v>-</v>
          </cell>
          <cell r="O4563" t="str">
            <v>-</v>
          </cell>
        </row>
        <row r="4564">
          <cell r="B4564" t="str">
            <v>3726797</v>
          </cell>
          <cell r="C4564" t="str">
            <v>TRIGON XL 570 H2 Blend</v>
          </cell>
          <cell r="D4564" t="str">
            <v>TRIGON XL 570 H2 Blend</v>
          </cell>
          <cell r="E4564" t="str">
            <v>TRIGON XL 570 H2 Blend</v>
          </cell>
          <cell r="F4564">
            <v>7682.6973900000003</v>
          </cell>
          <cell r="G4564" t="str">
            <v>-</v>
          </cell>
          <cell r="H4564" t="str">
            <v>-</v>
          </cell>
          <cell r="I4564" t="str">
            <v>-</v>
          </cell>
          <cell r="J4564" t="str">
            <v>-</v>
          </cell>
          <cell r="K4564" t="str">
            <v>-</v>
          </cell>
          <cell r="L4564" t="str">
            <v>-</v>
          </cell>
          <cell r="M4564" t="str">
            <v>-</v>
          </cell>
          <cell r="N4564" t="str">
            <v>-</v>
          </cell>
          <cell r="O4564" t="str">
            <v>-</v>
          </cell>
        </row>
        <row r="4565">
          <cell r="B4565" t="str">
            <v>3727223</v>
          </cell>
          <cell r="C4565" t="str">
            <v>PUMP STRATOS MAXO 32/0,5-12 PN6/10-R7OEM</v>
          </cell>
          <cell r="D4565" t="str">
            <v>PUMP STRATOS MAXO 32/0,5-12 PN6/10-R7OEM</v>
          </cell>
          <cell r="E4565" t="str">
            <v>PUMP STRATOS MAXO 32/0,5-12 PN6/10-R7OEM</v>
          </cell>
          <cell r="F4565">
            <v>989.22766999999999</v>
          </cell>
          <cell r="G4565" t="str">
            <v>-</v>
          </cell>
          <cell r="H4565" t="str">
            <v>-</v>
          </cell>
          <cell r="I4565" t="str">
            <v>-</v>
          </cell>
          <cell r="J4565" t="str">
            <v>-</v>
          </cell>
          <cell r="K4565" t="str">
            <v>-</v>
          </cell>
          <cell r="L4565">
            <v>0</v>
          </cell>
          <cell r="M4565">
            <v>0</v>
          </cell>
          <cell r="N4565">
            <v>0</v>
          </cell>
          <cell r="O4565">
            <v>0</v>
          </cell>
        </row>
        <row r="4566">
          <cell r="B4566" t="str">
            <v>3727225</v>
          </cell>
          <cell r="C4566" t="str">
            <v>PUMP STRATOS MAXO 32/0,5-12 PN6/10-R7OEM</v>
          </cell>
          <cell r="D4566" t="str">
            <v>PUMP STRATOS MAXO 32/0,5-12 PN6/10-R7OEM</v>
          </cell>
          <cell r="E4566" t="str">
            <v>PUMP STRATOS MAXO 32/0,5-12 PN6/10-R7OEM</v>
          </cell>
          <cell r="F4566">
            <v>1073.7638400000001</v>
          </cell>
          <cell r="G4566" t="str">
            <v>-</v>
          </cell>
          <cell r="H4566" t="str">
            <v>-</v>
          </cell>
          <cell r="I4566" t="str">
            <v>-</v>
          </cell>
          <cell r="J4566" t="str">
            <v>-</v>
          </cell>
          <cell r="K4566" t="str">
            <v>-</v>
          </cell>
          <cell r="L4566">
            <v>0</v>
          </cell>
          <cell r="M4566">
            <v>0</v>
          </cell>
          <cell r="N4566">
            <v>0</v>
          </cell>
          <cell r="O4566">
            <v>0</v>
          </cell>
        </row>
        <row r="4567">
          <cell r="B4567" t="str">
            <v>3727226</v>
          </cell>
          <cell r="C4567" t="str">
            <v>SPEED CONTR. PUMP XL 150-200-250</v>
          </cell>
          <cell r="D4567" t="str">
            <v>SPEED CONTR. PUMP XL 150-200-251</v>
          </cell>
          <cell r="E4567" t="str">
            <v>SPEED CONTR. PUMP XL 150-200-252</v>
          </cell>
          <cell r="F4567">
            <v>886.88252</v>
          </cell>
          <cell r="G4567" t="str">
            <v>-</v>
          </cell>
          <cell r="H4567" t="str">
            <v>-</v>
          </cell>
          <cell r="I4567" t="str">
            <v>-</v>
          </cell>
          <cell r="J4567" t="str">
            <v>-</v>
          </cell>
          <cell r="K4567" t="str">
            <v>-</v>
          </cell>
          <cell r="L4567">
            <v>0</v>
          </cell>
          <cell r="M4567">
            <v>0</v>
          </cell>
          <cell r="N4567">
            <v>0</v>
          </cell>
          <cell r="O4567">
            <v>0</v>
          </cell>
        </row>
        <row r="4568">
          <cell r="B4568" t="str">
            <v>3727228</v>
          </cell>
          <cell r="C4568" t="str">
            <v>PUMP STRATOS MAXO 40/0,5-12 PN6/10-R7</v>
          </cell>
          <cell r="D4568" t="str">
            <v>PUMP STRATOS MAXO 40/0,5-12 PN6/10-R8</v>
          </cell>
          <cell r="E4568" t="str">
            <v>PUMP STRATOS MAXO 40/0,5-12 PN6/10-R9</v>
          </cell>
          <cell r="F4568">
            <v>1108.38401</v>
          </cell>
          <cell r="G4568" t="str">
            <v>-</v>
          </cell>
          <cell r="H4568" t="str">
            <v>-</v>
          </cell>
          <cell r="I4568" t="str">
            <v>-</v>
          </cell>
          <cell r="J4568" t="str">
            <v>-</v>
          </cell>
          <cell r="K4568" t="str">
            <v>-</v>
          </cell>
          <cell r="L4568">
            <v>0</v>
          </cell>
          <cell r="M4568">
            <v>0</v>
          </cell>
          <cell r="N4568">
            <v>0</v>
          </cell>
          <cell r="O4568">
            <v>0</v>
          </cell>
        </row>
        <row r="4569">
          <cell r="B4569" t="str">
            <v>3727229</v>
          </cell>
          <cell r="C4569" t="str">
            <v>PUMP STRATOS 50/0,5-12 PN6/10</v>
          </cell>
          <cell r="D4569" t="str">
            <v>PUMP STRATOS 50/0,5-12 PN6/11</v>
          </cell>
          <cell r="E4569" t="str">
            <v>PUMP STRATOS 50/0,5-12 PN6/12</v>
          </cell>
          <cell r="F4569">
            <v>1177.6306000000002</v>
          </cell>
          <cell r="G4569" t="str">
            <v>-</v>
          </cell>
          <cell r="H4569" t="str">
            <v>-</v>
          </cell>
          <cell r="I4569" t="str">
            <v>-</v>
          </cell>
          <cell r="J4569" t="str">
            <v>-</v>
          </cell>
          <cell r="K4569" t="str">
            <v>-</v>
          </cell>
          <cell r="L4569">
            <v>0</v>
          </cell>
          <cell r="M4569">
            <v>0</v>
          </cell>
          <cell r="N4569">
            <v>0</v>
          </cell>
          <cell r="O4569">
            <v>0</v>
          </cell>
        </row>
        <row r="4570">
          <cell r="B4570" t="str">
            <v>3727230</v>
          </cell>
          <cell r="C4570" t="str">
            <v>PUMP STRATOS MAXO 65/0,5-12-R7</v>
          </cell>
          <cell r="D4570" t="str">
            <v>PUMP STRATOS MAXO 65/0,5-12-R8</v>
          </cell>
          <cell r="E4570" t="str">
            <v>PUMP STRATOS MAXO 65/0,5-12-R9</v>
          </cell>
          <cell r="F4570">
            <v>1597.9382800000001</v>
          </cell>
          <cell r="G4570" t="str">
            <v>-</v>
          </cell>
          <cell r="H4570" t="str">
            <v>-</v>
          </cell>
          <cell r="I4570" t="str">
            <v>-</v>
          </cell>
          <cell r="J4570" t="str">
            <v>-</v>
          </cell>
          <cell r="K4570" t="str">
            <v>-</v>
          </cell>
          <cell r="L4570">
            <v>0</v>
          </cell>
          <cell r="M4570">
            <v>0</v>
          </cell>
          <cell r="N4570">
            <v>0</v>
          </cell>
          <cell r="O4570">
            <v>0</v>
          </cell>
        </row>
        <row r="4571">
          <cell r="B4571" t="str">
            <v>3727231</v>
          </cell>
          <cell r="C4571" t="str">
            <v>DHW PUMP 230V TR-XL 250-300 IP</v>
          </cell>
          <cell r="D4571" t="str">
            <v>DHW PUMP 230V TR-XL 250-300 IP</v>
          </cell>
          <cell r="E4571" t="str">
            <v>DHW PUMP 230V TR-XL 250-300 IP</v>
          </cell>
          <cell r="F4571">
            <v>1577.78601</v>
          </cell>
          <cell r="G4571" t="str">
            <v>-</v>
          </cell>
          <cell r="H4571" t="str">
            <v>-</v>
          </cell>
          <cell r="I4571" t="str">
            <v>-</v>
          </cell>
          <cell r="J4571" t="str">
            <v>-</v>
          </cell>
          <cell r="K4571" t="str">
            <v>-</v>
          </cell>
          <cell r="L4571">
            <v>0</v>
          </cell>
          <cell r="M4571">
            <v>0</v>
          </cell>
          <cell r="N4571">
            <v>0</v>
          </cell>
          <cell r="O4571">
            <v>0</v>
          </cell>
        </row>
        <row r="4572">
          <cell r="B4572" t="str">
            <v>3727232</v>
          </cell>
          <cell r="C4572" t="str">
            <v>DHW PUMP 400V TR-XL 500 IP</v>
          </cell>
          <cell r="D4572" t="str">
            <v>DHW PUMP 400V TR-XL 500 IP</v>
          </cell>
          <cell r="E4572" t="str">
            <v>DHW PUMP 400V TR-XL 500 IP</v>
          </cell>
          <cell r="F4572">
            <v>2306.5716299999999</v>
          </cell>
          <cell r="G4572" t="str">
            <v>-</v>
          </cell>
          <cell r="H4572" t="str">
            <v>-</v>
          </cell>
          <cell r="I4572" t="str">
            <v>-</v>
          </cell>
          <cell r="J4572" t="str">
            <v>-</v>
          </cell>
          <cell r="K4572" t="str">
            <v>-</v>
          </cell>
          <cell r="L4572">
            <v>0</v>
          </cell>
          <cell r="M4572">
            <v>0</v>
          </cell>
          <cell r="N4572">
            <v>0</v>
          </cell>
          <cell r="O4572">
            <v>0</v>
          </cell>
        </row>
        <row r="4573">
          <cell r="B4573" t="str">
            <v>3727233</v>
          </cell>
          <cell r="C4573" t="str">
            <v>DHW PUMP 230V TR-XL 200 IP</v>
          </cell>
          <cell r="D4573" t="str">
            <v>DHW PUMP 230V TR-XL 200 IP</v>
          </cell>
          <cell r="E4573" t="str">
            <v>DHW PUMP 230V TR-XL 200 IP</v>
          </cell>
          <cell r="F4573">
            <v>1520.4301399999999</v>
          </cell>
          <cell r="G4573" t="str">
            <v>-</v>
          </cell>
          <cell r="H4573" t="str">
            <v>-</v>
          </cell>
          <cell r="I4573" t="str">
            <v>-</v>
          </cell>
          <cell r="J4573" t="str">
            <v>-</v>
          </cell>
          <cell r="K4573" t="str">
            <v>-</v>
          </cell>
          <cell r="L4573">
            <v>0</v>
          </cell>
          <cell r="M4573">
            <v>0</v>
          </cell>
          <cell r="N4573">
            <v>0</v>
          </cell>
          <cell r="O4573">
            <v>0</v>
          </cell>
        </row>
        <row r="4574">
          <cell r="B4574" t="str">
            <v>3727234</v>
          </cell>
          <cell r="C4574" t="str">
            <v>DHW PUMP 400V TR-XL 400 IP</v>
          </cell>
          <cell r="D4574" t="str">
            <v>DHW PUMP 400V TR-XL 400 IP</v>
          </cell>
          <cell r="E4574" t="str">
            <v>DHW PUMP 400V TR-XL 400 IP</v>
          </cell>
          <cell r="F4574">
            <v>1739.46253</v>
          </cell>
          <cell r="G4574" t="str">
            <v>-</v>
          </cell>
          <cell r="H4574" t="str">
            <v>-</v>
          </cell>
          <cell r="I4574" t="str">
            <v>-</v>
          </cell>
          <cell r="J4574" t="str">
            <v>-</v>
          </cell>
          <cell r="K4574" t="str">
            <v>-</v>
          </cell>
          <cell r="L4574">
            <v>0</v>
          </cell>
          <cell r="M4574">
            <v>0</v>
          </cell>
          <cell r="N4574">
            <v>0</v>
          </cell>
          <cell r="O4574">
            <v>0</v>
          </cell>
        </row>
        <row r="4575">
          <cell r="B4575" t="str">
            <v>3727235</v>
          </cell>
          <cell r="C4575" t="str">
            <v>DHW PUMP 400V TR-XL 570 IP</v>
          </cell>
          <cell r="D4575" t="str">
            <v>DHW PUMP 400V TR-XL 570 IP</v>
          </cell>
          <cell r="E4575" t="str">
            <v>DHW PUMP 400V TR-XL 570 IP</v>
          </cell>
          <cell r="F4575">
            <v>2236.94436</v>
          </cell>
          <cell r="G4575" t="str">
            <v>-</v>
          </cell>
          <cell r="H4575" t="str">
            <v>-</v>
          </cell>
          <cell r="I4575" t="str">
            <v>-</v>
          </cell>
          <cell r="J4575" t="str">
            <v>-</v>
          </cell>
          <cell r="K4575" t="str">
            <v>-</v>
          </cell>
          <cell r="L4575">
            <v>0</v>
          </cell>
          <cell r="M4575">
            <v>0</v>
          </cell>
          <cell r="N4575">
            <v>0</v>
          </cell>
          <cell r="O4575">
            <v>0</v>
          </cell>
        </row>
        <row r="4576">
          <cell r="B4576" t="str">
            <v>3727236</v>
          </cell>
          <cell r="C4576" t="str">
            <v>BYPASS IP/IND TR-XL 150-200</v>
          </cell>
          <cell r="D4576" t="str">
            <v>BYPASS IP/IND TR-XL 150-201</v>
          </cell>
          <cell r="E4576" t="str">
            <v>BYPASS IP/IND TR-XL 150-202</v>
          </cell>
          <cell r="F4576">
            <v>808.44921999999997</v>
          </cell>
          <cell r="G4576" t="str">
            <v>-</v>
          </cell>
          <cell r="H4576" t="str">
            <v>-</v>
          </cell>
          <cell r="I4576" t="str">
            <v>-</v>
          </cell>
          <cell r="J4576" t="str">
            <v>-</v>
          </cell>
          <cell r="K4576" t="str">
            <v>-</v>
          </cell>
          <cell r="L4576">
            <v>0</v>
          </cell>
          <cell r="M4576">
            <v>0</v>
          </cell>
          <cell r="N4576">
            <v>0</v>
          </cell>
          <cell r="O4576">
            <v>0</v>
          </cell>
        </row>
        <row r="4577">
          <cell r="B4577" t="str">
            <v>3727237</v>
          </cell>
          <cell r="C4577" t="str">
            <v>BYPASS IP/IND TR-XL 250</v>
          </cell>
          <cell r="D4577" t="str">
            <v>BYPASS IP/IND TR-XL 251</v>
          </cell>
          <cell r="E4577" t="str">
            <v>BYPASS IP/IND TR-XL 252</v>
          </cell>
          <cell r="F4577">
            <v>1694.2423999999999</v>
          </cell>
          <cell r="G4577" t="str">
            <v>-</v>
          </cell>
          <cell r="H4577" t="str">
            <v>-</v>
          </cell>
          <cell r="I4577" t="str">
            <v>-</v>
          </cell>
          <cell r="J4577" t="str">
            <v>-</v>
          </cell>
          <cell r="K4577" t="str">
            <v>-</v>
          </cell>
          <cell r="L4577">
            <v>0</v>
          </cell>
          <cell r="M4577">
            <v>0</v>
          </cell>
          <cell r="N4577">
            <v>0</v>
          </cell>
          <cell r="O4577">
            <v>0</v>
          </cell>
        </row>
        <row r="4578">
          <cell r="B4578" t="str">
            <v>3727238</v>
          </cell>
          <cell r="C4578" t="str">
            <v>BYPASS IP/IND TR-XL 400-570</v>
          </cell>
          <cell r="D4578" t="str">
            <v>BYPASS IP/IND TR-XL 400-571</v>
          </cell>
          <cell r="E4578" t="str">
            <v>BYPASS IP/IND TR-XL 400-572</v>
          </cell>
          <cell r="F4578">
            <v>1762.4951899999999</v>
          </cell>
          <cell r="G4578" t="str">
            <v>-</v>
          </cell>
          <cell r="H4578" t="str">
            <v>-</v>
          </cell>
          <cell r="I4578" t="str">
            <v>-</v>
          </cell>
          <cell r="J4578" t="str">
            <v>-</v>
          </cell>
          <cell r="K4578" t="str">
            <v>-</v>
          </cell>
          <cell r="L4578">
            <v>0</v>
          </cell>
          <cell r="M4578">
            <v>0</v>
          </cell>
          <cell r="N4578">
            <v>0</v>
          </cell>
          <cell r="O4578">
            <v>0</v>
          </cell>
        </row>
        <row r="4579">
          <cell r="B4579" t="str">
            <v>3302444</v>
          </cell>
          <cell r="C4579" t="str">
            <v>GENUS ONE+ 24</v>
          </cell>
          <cell r="D4579" t="str">
            <v>GENUS ONE+ 24</v>
          </cell>
          <cell r="E4579" t="str">
            <v>GENUS ONE+ 24</v>
          </cell>
          <cell r="F4579">
            <v>356.23</v>
          </cell>
          <cell r="G4579" t="str">
            <v>-</v>
          </cell>
          <cell r="H4579" t="str">
            <v>-</v>
          </cell>
          <cell r="I4579" t="str">
            <v>-</v>
          </cell>
          <cell r="J4579" t="str">
            <v>-</v>
          </cell>
          <cell r="K4579" t="str">
            <v>-</v>
          </cell>
          <cell r="L4579">
            <v>0</v>
          </cell>
          <cell r="M4579">
            <v>0</v>
          </cell>
          <cell r="N4579">
            <v>0</v>
          </cell>
          <cell r="O4579">
            <v>136416</v>
          </cell>
        </row>
        <row r="4580">
          <cell r="B4580" t="str">
            <v>3302445</v>
          </cell>
          <cell r="C4580" t="str">
            <v>GENUS ONE+ 30</v>
          </cell>
          <cell r="D4580" t="str">
            <v>GENUS ONE+ 30</v>
          </cell>
          <cell r="E4580" t="str">
            <v>GENUS ONE+ 30</v>
          </cell>
          <cell r="F4580">
            <v>377.33</v>
          </cell>
          <cell r="G4580" t="str">
            <v>-</v>
          </cell>
          <cell r="H4580" t="str">
            <v>-</v>
          </cell>
          <cell r="I4580" t="str">
            <v>-</v>
          </cell>
          <cell r="J4580" t="str">
            <v>-</v>
          </cell>
          <cell r="K4580" t="str">
            <v>-</v>
          </cell>
          <cell r="L4580">
            <v>0</v>
          </cell>
          <cell r="M4580">
            <v>0</v>
          </cell>
          <cell r="N4580">
            <v>0</v>
          </cell>
          <cell r="O4580">
            <v>143276</v>
          </cell>
        </row>
        <row r="4581">
          <cell r="B4581" t="str">
            <v>3302513</v>
          </cell>
          <cell r="C4581" t="str">
            <v>GENUS ONE+ 35</v>
          </cell>
          <cell r="D4581" t="str">
            <v>GENUS ONE+ 35</v>
          </cell>
          <cell r="E4581" t="str">
            <v>GENUS ONE+ 35</v>
          </cell>
          <cell r="F4581">
            <v>395.47</v>
          </cell>
          <cell r="G4581" t="str">
            <v>-</v>
          </cell>
          <cell r="H4581" t="str">
            <v>-</v>
          </cell>
          <cell r="I4581" t="str">
            <v>-</v>
          </cell>
          <cell r="J4581" t="str">
            <v>-</v>
          </cell>
          <cell r="K4581" t="str">
            <v>-</v>
          </cell>
          <cell r="L4581">
            <v>0</v>
          </cell>
          <cell r="M4581">
            <v>0</v>
          </cell>
          <cell r="N4581">
            <v>0</v>
          </cell>
          <cell r="O4581">
            <v>150136</v>
          </cell>
        </row>
        <row r="4582">
          <cell r="B4582" t="str">
            <v>3302514</v>
          </cell>
          <cell r="C4582" t="str">
            <v>GENUS ONE+ SYSTEM 24</v>
          </cell>
          <cell r="D4582" t="str">
            <v>GENUS ONE+ SYSTEM 24</v>
          </cell>
          <cell r="E4582" t="str">
            <v>GENUS ONE+ SYSTEM 24</v>
          </cell>
          <cell r="F4582">
            <v>350.39</v>
          </cell>
          <cell r="G4582" t="str">
            <v>-</v>
          </cell>
          <cell r="H4582" t="str">
            <v>-</v>
          </cell>
          <cell r="I4582" t="str">
            <v>-</v>
          </cell>
          <cell r="J4582" t="str">
            <v>-</v>
          </cell>
          <cell r="K4582" t="str">
            <v>-</v>
          </cell>
          <cell r="L4582">
            <v>0</v>
          </cell>
          <cell r="M4582">
            <v>0</v>
          </cell>
          <cell r="N4582">
            <v>0</v>
          </cell>
          <cell r="O4582">
            <v>124264</v>
          </cell>
        </row>
        <row r="4583">
          <cell r="B4583" t="str">
            <v>3302515</v>
          </cell>
          <cell r="C4583" t="str">
            <v>GENUS ONE+ SYSTEM 30</v>
          </cell>
          <cell r="D4583" t="str">
            <v>GENUS ONE+ SYSTEM 30</v>
          </cell>
          <cell r="E4583" t="str">
            <v>GENUS ONE+ SYSTEM 30</v>
          </cell>
          <cell r="F4583">
            <v>371.62</v>
          </cell>
          <cell r="G4583" t="str">
            <v>-</v>
          </cell>
          <cell r="H4583" t="str">
            <v>-</v>
          </cell>
          <cell r="I4583" t="str">
            <v>-</v>
          </cell>
          <cell r="J4583" t="str">
            <v>-</v>
          </cell>
          <cell r="K4583" t="str">
            <v>-</v>
          </cell>
          <cell r="L4583">
            <v>0</v>
          </cell>
          <cell r="M4583">
            <v>0</v>
          </cell>
          <cell r="N4583">
            <v>0</v>
          </cell>
          <cell r="O4583">
            <v>130438</v>
          </cell>
        </row>
        <row r="4584">
          <cell r="B4584" t="str">
            <v>3302516</v>
          </cell>
          <cell r="C4584" t="str">
            <v>GENUS ONE+ SYSTEM 35</v>
          </cell>
          <cell r="D4584" t="str">
            <v>GENUS ONE+ SYSTEM 35</v>
          </cell>
          <cell r="E4584" t="str">
            <v>GENUS ONE+ SYSTEM 35</v>
          </cell>
          <cell r="F4584">
            <v>389.57</v>
          </cell>
          <cell r="G4584" t="str">
            <v>-</v>
          </cell>
          <cell r="H4584" t="str">
            <v>-</v>
          </cell>
          <cell r="I4584" t="str">
            <v>-</v>
          </cell>
          <cell r="J4584" t="str">
            <v>-</v>
          </cell>
          <cell r="K4584" t="str">
            <v>-</v>
          </cell>
          <cell r="L4584">
            <v>0</v>
          </cell>
          <cell r="M4584">
            <v>0</v>
          </cell>
          <cell r="N4584">
            <v>0</v>
          </cell>
          <cell r="O4584">
            <v>136710</v>
          </cell>
        </row>
        <row r="4585">
          <cell r="B4585" t="str">
            <v>3314249</v>
          </cell>
          <cell r="C4585" t="str">
            <v>MIRA ADVANCE SYSTEM D2 25</v>
          </cell>
          <cell r="D4585" t="str">
            <v>MIRA ADVANCE SYSTEM D2 25</v>
          </cell>
          <cell r="E4585" t="str">
            <v>MIRA ADVANCE SYSTEM D2 25</v>
          </cell>
          <cell r="F4585">
            <v>344.99</v>
          </cell>
          <cell r="G4585" t="str">
            <v>-</v>
          </cell>
          <cell r="H4585" t="str">
            <v>-</v>
          </cell>
          <cell r="I4585" t="str">
            <v>-</v>
          </cell>
          <cell r="J4585" t="str">
            <v>-</v>
          </cell>
          <cell r="K4585" t="str">
            <v>-</v>
          </cell>
          <cell r="L4585">
            <v>0</v>
          </cell>
          <cell r="M4585">
            <v>0</v>
          </cell>
          <cell r="N4585">
            <v>0</v>
          </cell>
          <cell r="O4585">
            <v>0</v>
          </cell>
        </row>
        <row r="4586">
          <cell r="B4586" t="str">
            <v>3314250</v>
          </cell>
          <cell r="C4586" t="str">
            <v>MIRA ADVANCE SYSTEM D2 35</v>
          </cell>
          <cell r="D4586" t="str">
            <v>MIRA ADVANCE SYSTEM D2 35</v>
          </cell>
          <cell r="E4586" t="str">
            <v>MIRA ADVANCE SYSTEM D2 35</v>
          </cell>
          <cell r="F4586">
            <v>385.64</v>
          </cell>
          <cell r="G4586" t="str">
            <v>-</v>
          </cell>
          <cell r="H4586" t="str">
            <v>-</v>
          </cell>
          <cell r="I4586" t="str">
            <v>-</v>
          </cell>
          <cell r="J4586" t="str">
            <v>-</v>
          </cell>
          <cell r="K4586" t="str">
            <v>-</v>
          </cell>
          <cell r="L4586">
            <v>0</v>
          </cell>
          <cell r="M4586">
            <v>0</v>
          </cell>
          <cell r="N4586">
            <v>0</v>
          </cell>
          <cell r="O4586">
            <v>0</v>
          </cell>
        </row>
        <row r="4587">
          <cell r="B4587" t="str">
            <v>3636148</v>
          </cell>
          <cell r="C4587" t="str">
            <v>ARGIS C 10 FF NG</v>
          </cell>
          <cell r="D4587" t="str">
            <v>ARGIS C 10 FF NG</v>
          </cell>
          <cell r="E4587" t="str">
            <v>ARGIS C 10 FF NG</v>
          </cell>
          <cell r="F4587">
            <v>193.19</v>
          </cell>
          <cell r="G4587" t="str">
            <v>-</v>
          </cell>
          <cell r="H4587" t="str">
            <v>-</v>
          </cell>
          <cell r="I4587" t="str">
            <v>-</v>
          </cell>
          <cell r="J4587" t="str">
            <v>-</v>
          </cell>
          <cell r="K4587" t="str">
            <v>-</v>
          </cell>
          <cell r="L4587" t="str">
            <v>-</v>
          </cell>
          <cell r="M4587" t="str">
            <v>-</v>
          </cell>
          <cell r="N4587" t="str">
            <v>-</v>
          </cell>
          <cell r="O4587">
            <v>55370</v>
          </cell>
        </row>
        <row r="4588">
          <cell r="B4588" t="str">
            <v>3636149</v>
          </cell>
          <cell r="C4588" t="str">
            <v>ARGIS C 15 FF NG</v>
          </cell>
          <cell r="D4588" t="str">
            <v>ARGIS C 15 FF NG</v>
          </cell>
          <cell r="E4588" t="str">
            <v>ARGIS C 15 FF NG</v>
          </cell>
          <cell r="F4588">
            <v>193.19</v>
          </cell>
          <cell r="G4588" t="str">
            <v>-</v>
          </cell>
          <cell r="H4588" t="str">
            <v>-</v>
          </cell>
          <cell r="I4588" t="str">
            <v>-</v>
          </cell>
          <cell r="J4588" t="str">
            <v>-</v>
          </cell>
          <cell r="K4588" t="str">
            <v>-</v>
          </cell>
          <cell r="L4588" t="str">
            <v>-</v>
          </cell>
          <cell r="M4588" t="str">
            <v>-</v>
          </cell>
          <cell r="N4588" t="str">
            <v>-</v>
          </cell>
          <cell r="O4588">
            <v>55860</v>
          </cell>
        </row>
        <row r="4589">
          <cell r="B4589" t="str">
            <v>3636150</v>
          </cell>
          <cell r="C4589" t="str">
            <v>ARGIS C 18 FF NG</v>
          </cell>
          <cell r="D4589" t="str">
            <v>ARGIS C 18 FF NG</v>
          </cell>
          <cell r="E4589" t="str">
            <v>ARGIS C 18 FF NG</v>
          </cell>
          <cell r="F4589">
            <v>193.19</v>
          </cell>
          <cell r="G4589" t="str">
            <v>-</v>
          </cell>
          <cell r="H4589" t="str">
            <v>-</v>
          </cell>
          <cell r="I4589" t="str">
            <v>-</v>
          </cell>
          <cell r="J4589" t="str">
            <v>-</v>
          </cell>
          <cell r="K4589" t="str">
            <v>-</v>
          </cell>
          <cell r="L4589" t="str">
            <v>-</v>
          </cell>
          <cell r="M4589" t="str">
            <v>-</v>
          </cell>
          <cell r="N4589" t="str">
            <v>-</v>
          </cell>
          <cell r="O4589">
            <v>56350</v>
          </cell>
        </row>
        <row r="4590">
          <cell r="B4590" t="str">
            <v>3636151</v>
          </cell>
          <cell r="C4590" t="str">
            <v>ARGIS C 24 FF NG</v>
          </cell>
          <cell r="D4590" t="str">
            <v>ARGIS C 24 FF NG</v>
          </cell>
          <cell r="E4590" t="str">
            <v>ARGIS C 24 FF NG</v>
          </cell>
          <cell r="F4590">
            <v>193.19</v>
          </cell>
          <cell r="G4590" t="str">
            <v>-</v>
          </cell>
          <cell r="H4590" t="str">
            <v>-</v>
          </cell>
          <cell r="I4590" t="str">
            <v>-</v>
          </cell>
          <cell r="J4590" t="str">
            <v>-</v>
          </cell>
          <cell r="K4590" t="str">
            <v>-</v>
          </cell>
          <cell r="L4590" t="str">
            <v>-</v>
          </cell>
          <cell r="M4590" t="str">
            <v>-</v>
          </cell>
          <cell r="N4590" t="str">
            <v>-</v>
          </cell>
          <cell r="O4590">
            <v>56840</v>
          </cell>
        </row>
        <row r="4591">
          <cell r="B4591" t="str">
            <v>3727223</v>
          </cell>
          <cell r="C4591" t="str">
            <v>BYPASS HIGH EFF. TR-XL 150-250</v>
          </cell>
          <cell r="D4591" t="str">
            <v>BYPASS HIGH EFF. TR-XL 150-250</v>
          </cell>
          <cell r="E4591" t="str">
            <v>BYPASS HIGH EFF. TR-XL 150-250</v>
          </cell>
          <cell r="F4591">
            <v>0</v>
          </cell>
          <cell r="G4591" t="str">
            <v>-</v>
          </cell>
          <cell r="H4591" t="str">
            <v>-</v>
          </cell>
          <cell r="I4591" t="str">
            <v>-</v>
          </cell>
          <cell r="J4591" t="str">
            <v>-</v>
          </cell>
          <cell r="K4591" t="str">
            <v>-</v>
          </cell>
          <cell r="L4591">
            <v>0</v>
          </cell>
          <cell r="M4591">
            <v>0</v>
          </cell>
          <cell r="N4591">
            <v>0</v>
          </cell>
          <cell r="O4591">
            <v>0</v>
          </cell>
        </row>
        <row r="4592">
          <cell r="B4592" t="str">
            <v>3727225</v>
          </cell>
          <cell r="C4592" t="str">
            <v>BYPASS HIGH EFF. TR-XL 500-570</v>
          </cell>
          <cell r="D4592" t="str">
            <v>BYPASS HIGH EFF. TR-XL 500-570</v>
          </cell>
          <cell r="E4592" t="str">
            <v>BYPASS HIGH EFF. TR-XL 500-570</v>
          </cell>
          <cell r="F4592">
            <v>0</v>
          </cell>
          <cell r="G4592" t="str">
            <v>-</v>
          </cell>
          <cell r="H4592" t="str">
            <v>-</v>
          </cell>
          <cell r="I4592" t="str">
            <v>-</v>
          </cell>
          <cell r="J4592" t="str">
            <v>-</v>
          </cell>
          <cell r="K4592" t="str">
            <v>-</v>
          </cell>
          <cell r="L4592">
            <v>0</v>
          </cell>
          <cell r="M4592">
            <v>0</v>
          </cell>
          <cell r="N4592">
            <v>0</v>
          </cell>
          <cell r="O4592">
            <v>0</v>
          </cell>
        </row>
        <row r="4593">
          <cell r="B4593" t="str">
            <v>3727226</v>
          </cell>
          <cell r="C4593" t="str">
            <v>SPEED CONTR. PUMP XL 150-200-250</v>
          </cell>
          <cell r="D4593" t="str">
            <v>SPEED CONTR. PUMP XL 150-200-250</v>
          </cell>
          <cell r="E4593" t="str">
            <v>SPEED CONTR. PUMP XL 150-200-250</v>
          </cell>
          <cell r="F4593">
            <v>0</v>
          </cell>
          <cell r="G4593" t="str">
            <v>-</v>
          </cell>
          <cell r="H4593" t="str">
            <v>-</v>
          </cell>
          <cell r="I4593" t="str">
            <v>-</v>
          </cell>
          <cell r="J4593" t="str">
            <v>-</v>
          </cell>
          <cell r="K4593" t="str">
            <v>-</v>
          </cell>
          <cell r="L4593">
            <v>0</v>
          </cell>
          <cell r="M4593">
            <v>0</v>
          </cell>
          <cell r="N4593">
            <v>0</v>
          </cell>
          <cell r="O4593">
            <v>0</v>
          </cell>
        </row>
        <row r="4594">
          <cell r="B4594" t="str">
            <v>3727228</v>
          </cell>
          <cell r="C4594" t="str">
            <v>SPEED CONTR. PUMP XL 300-400</v>
          </cell>
          <cell r="D4594" t="str">
            <v>SPEED CONTR. PUMP XL 300-400</v>
          </cell>
          <cell r="E4594" t="str">
            <v>SPEED CONTR. PUMP XL 300-400</v>
          </cell>
          <cell r="F4594">
            <v>0</v>
          </cell>
          <cell r="G4594" t="str">
            <v>-</v>
          </cell>
          <cell r="H4594" t="str">
            <v>-</v>
          </cell>
          <cell r="I4594" t="str">
            <v>-</v>
          </cell>
          <cell r="J4594" t="str">
            <v>-</v>
          </cell>
          <cell r="K4594" t="str">
            <v>-</v>
          </cell>
          <cell r="L4594">
            <v>0</v>
          </cell>
          <cell r="M4594">
            <v>0</v>
          </cell>
          <cell r="N4594">
            <v>0</v>
          </cell>
          <cell r="O4594">
            <v>0</v>
          </cell>
        </row>
        <row r="4595">
          <cell r="B4595" t="str">
            <v>3727229</v>
          </cell>
          <cell r="C4595" t="str">
            <v>SPEED CONTR. PUMP XL 500</v>
          </cell>
          <cell r="D4595" t="str">
            <v>SPEED CONTR. PUMP XL 500</v>
          </cell>
          <cell r="E4595" t="str">
            <v>SPEED CONTR. PUMP XL 500</v>
          </cell>
          <cell r="F4595">
            <v>0</v>
          </cell>
          <cell r="G4595" t="str">
            <v>-</v>
          </cell>
          <cell r="H4595" t="str">
            <v>-</v>
          </cell>
          <cell r="I4595" t="str">
            <v>-</v>
          </cell>
          <cell r="J4595" t="str">
            <v>-</v>
          </cell>
          <cell r="K4595" t="str">
            <v>-</v>
          </cell>
          <cell r="L4595">
            <v>0</v>
          </cell>
          <cell r="M4595">
            <v>0</v>
          </cell>
          <cell r="N4595">
            <v>0</v>
          </cell>
          <cell r="O4595">
            <v>0</v>
          </cell>
        </row>
        <row r="4596">
          <cell r="B4596" t="str">
            <v>3727230</v>
          </cell>
          <cell r="C4596" t="str">
            <v>SPEED CONTR. PUMP XL 570 частотный насос</v>
          </cell>
          <cell r="D4596" t="str">
            <v>SPEED CONTR. PUMP XL 570 частотный насос</v>
          </cell>
          <cell r="E4596" t="str">
            <v>SPEED CONTR. PUMP XL 570 частотный насос</v>
          </cell>
          <cell r="F4596">
            <v>0</v>
          </cell>
          <cell r="G4596" t="str">
            <v>-</v>
          </cell>
          <cell r="H4596" t="str">
            <v>-</v>
          </cell>
          <cell r="I4596" t="str">
            <v>-</v>
          </cell>
          <cell r="J4596" t="str">
            <v>-</v>
          </cell>
          <cell r="K4596" t="str">
            <v>-</v>
          </cell>
          <cell r="L4596">
            <v>0</v>
          </cell>
          <cell r="M4596">
            <v>0</v>
          </cell>
          <cell r="N4596">
            <v>0</v>
          </cell>
          <cell r="O4596">
            <v>0</v>
          </cell>
        </row>
        <row r="4597">
          <cell r="B4597" t="str">
            <v>3905336</v>
          </cell>
          <cell r="C4597" t="str">
            <v>SINGLE BOILER RACK</v>
          </cell>
          <cell r="D4597" t="str">
            <v>SINGLE BOILER RACK</v>
          </cell>
          <cell r="E4597" t="str">
            <v>SINGLE BOILER RACK</v>
          </cell>
          <cell r="F4597">
            <v>245.73999999999998</v>
          </cell>
          <cell r="G4597" t="str">
            <v>-</v>
          </cell>
          <cell r="H4597" t="str">
            <v>-</v>
          </cell>
          <cell r="I4597" t="str">
            <v>-</v>
          </cell>
          <cell r="J4597" t="str">
            <v>-</v>
          </cell>
          <cell r="K4597" t="str">
            <v>-</v>
          </cell>
          <cell r="L4597" t="str">
            <v>-</v>
          </cell>
          <cell r="M4597" t="str">
            <v>-</v>
          </cell>
          <cell r="N4597" t="str">
            <v>-</v>
          </cell>
          <cell r="O4597" t="str">
            <v>-</v>
          </cell>
        </row>
        <row r="4598">
          <cell r="B4598" t="str">
            <v>3905337</v>
          </cell>
          <cell r="C4598" t="str">
            <v>COMPACT FLANGE DN80 2X</v>
          </cell>
          <cell r="D4598" t="str">
            <v>COMPACT FLANGE DN80 2X</v>
          </cell>
          <cell r="E4598" t="str">
            <v>COMPACT FLANGE DN80 2X</v>
          </cell>
          <cell r="F4598">
            <v>68.06</v>
          </cell>
          <cell r="G4598" t="str">
            <v>-</v>
          </cell>
          <cell r="H4598" t="str">
            <v>-</v>
          </cell>
          <cell r="I4598" t="str">
            <v>-</v>
          </cell>
          <cell r="J4598" t="str">
            <v>-</v>
          </cell>
          <cell r="K4598" t="str">
            <v>-</v>
          </cell>
          <cell r="L4598" t="str">
            <v>-</v>
          </cell>
          <cell r="M4598" t="str">
            <v>-</v>
          </cell>
          <cell r="N4598" t="str">
            <v>-</v>
          </cell>
          <cell r="O4598" t="str">
            <v>-</v>
          </cell>
        </row>
        <row r="4599">
          <cell r="B4599" t="str">
            <v>3905346</v>
          </cell>
          <cell r="C4599" t="str">
            <v>REDUCER 2'' TO 1,5''</v>
          </cell>
          <cell r="D4599" t="str">
            <v>REDUCER 2'' TO 1,5''</v>
          </cell>
          <cell r="E4599" t="str">
            <v>REDUCER 2'' TO 1,5''</v>
          </cell>
          <cell r="F4599">
            <v>34.74</v>
          </cell>
          <cell r="G4599" t="str">
            <v>-</v>
          </cell>
          <cell r="H4599" t="str">
            <v>-</v>
          </cell>
          <cell r="I4599" t="str">
            <v>-</v>
          </cell>
          <cell r="J4599" t="str">
            <v>-</v>
          </cell>
          <cell r="K4599" t="str">
            <v>-</v>
          </cell>
          <cell r="L4599" t="str">
            <v>-</v>
          </cell>
          <cell r="M4599" t="str">
            <v>-</v>
          </cell>
          <cell r="N4599" t="str">
            <v>-</v>
          </cell>
          <cell r="O4599" t="str">
            <v>-</v>
          </cell>
        </row>
        <row r="4600">
          <cell r="B4600" t="str">
            <v>3905347</v>
          </cell>
          <cell r="C4600" t="str">
            <v>MOUNTING FEET TRIGON L PLUS</v>
          </cell>
          <cell r="D4600" t="str">
            <v>MOUNTING FEET TRIGON L PLUS</v>
          </cell>
          <cell r="E4600" t="str">
            <v>MOUNTING FEET TRIGON L PLUS</v>
          </cell>
          <cell r="F4600">
            <v>9.6</v>
          </cell>
          <cell r="G4600" t="str">
            <v>-</v>
          </cell>
          <cell r="H4600" t="str">
            <v>-</v>
          </cell>
          <cell r="I4600" t="str">
            <v>-</v>
          </cell>
          <cell r="J4600" t="str">
            <v>-</v>
          </cell>
          <cell r="K4600" t="str">
            <v>-</v>
          </cell>
          <cell r="L4600" t="str">
            <v>-</v>
          </cell>
          <cell r="M4600" t="str">
            <v>-</v>
          </cell>
          <cell r="N4600" t="str">
            <v>-</v>
          </cell>
          <cell r="O4600" t="str">
            <v>-</v>
          </cell>
        </row>
        <row r="4601">
          <cell r="B4601" t="str">
            <v>4255004</v>
          </cell>
          <cell r="C4601" t="str">
            <v>GAS FILTER (DUNGS.228192) INCL. CON DN65</v>
          </cell>
          <cell r="D4601" t="str">
            <v>GAS FILTER (DUNGS.228192) INCL. CON DN66</v>
          </cell>
          <cell r="E4601" t="str">
            <v>GAS FILTER (DUNGS.228192) INCL. CON DN67</v>
          </cell>
          <cell r="F4601">
            <v>88.616320000000002</v>
          </cell>
          <cell r="G4601" t="str">
            <v>-</v>
          </cell>
          <cell r="H4601" t="str">
            <v>-</v>
          </cell>
          <cell r="I4601" t="str">
            <v>-</v>
          </cell>
          <cell r="J4601" t="str">
            <v>-</v>
          </cell>
          <cell r="K4601" t="str">
            <v>-</v>
          </cell>
          <cell r="L4601" t="str">
            <v>-</v>
          </cell>
          <cell r="M4601" t="str">
            <v>-</v>
          </cell>
          <cell r="N4601" t="str">
            <v>-</v>
          </cell>
          <cell r="O4601" t="str">
            <v>-</v>
          </cell>
        </row>
        <row r="4602">
          <cell r="B4602" t="str">
            <v>4255002</v>
          </cell>
          <cell r="C4602" t="str">
            <v>KIT GAS FILTER (DUNGS.297526) XL 150-200</v>
          </cell>
          <cell r="D4602" t="str">
            <v>KIT GAS FILTER (DUNGS.297526) XL 150-201</v>
          </cell>
          <cell r="E4602" t="str">
            <v>KIT GAS FILTER (DUNGS.297526) XL 150-202</v>
          </cell>
          <cell r="F4602">
            <v>47.166429999999998</v>
          </cell>
          <cell r="G4602" t="str">
            <v>-</v>
          </cell>
          <cell r="H4602" t="str">
            <v>-</v>
          </cell>
          <cell r="I4602" t="str">
            <v>-</v>
          </cell>
          <cell r="J4602" t="str">
            <v>-</v>
          </cell>
          <cell r="K4602" t="str">
            <v>-</v>
          </cell>
          <cell r="L4602" t="str">
            <v>-</v>
          </cell>
          <cell r="M4602" t="str">
            <v>-</v>
          </cell>
          <cell r="N4602" t="str">
            <v>-</v>
          </cell>
          <cell r="O4602" t="str">
            <v>-</v>
          </cell>
        </row>
        <row r="4603">
          <cell r="B4603" t="str">
            <v>4255003</v>
          </cell>
          <cell r="C4603" t="str">
            <v>KIT GAS FILTER (DUNGS.296690) XL 250-400</v>
          </cell>
          <cell r="D4603" t="str">
            <v>KIT GAS FILTER (DUNGS.296690) XL 250-401</v>
          </cell>
          <cell r="E4603" t="str">
            <v>KIT GAS FILTER (DUNGS.296690) XL 250-402</v>
          </cell>
          <cell r="F4603">
            <v>59.510539999999999</v>
          </cell>
          <cell r="G4603" t="str">
            <v>-</v>
          </cell>
          <cell r="H4603" t="str">
            <v>-</v>
          </cell>
          <cell r="I4603" t="str">
            <v>-</v>
          </cell>
          <cell r="J4603" t="str">
            <v>-</v>
          </cell>
          <cell r="K4603" t="str">
            <v>-</v>
          </cell>
          <cell r="L4603" t="str">
            <v>-</v>
          </cell>
          <cell r="M4603" t="str">
            <v>-</v>
          </cell>
          <cell r="N4603" t="str">
            <v>-</v>
          </cell>
          <cell r="O4603" t="str">
            <v>-</v>
          </cell>
        </row>
        <row r="4604">
          <cell r="B4604" t="str">
            <v>4255005</v>
          </cell>
          <cell r="C4604" t="str">
            <v>GAS FILTER 2Z (DUNGS.228192) XXL</v>
          </cell>
          <cell r="D4604" t="str">
            <v>GAS FILTER 2Z (DUNGS.228192) XXL</v>
          </cell>
          <cell r="E4604" t="str">
            <v>GAS FILTER 2Z (DUNGS.228192) XXL</v>
          </cell>
          <cell r="F4604">
            <v>43.510670000000005</v>
          </cell>
          <cell r="G4604" t="str">
            <v>-</v>
          </cell>
          <cell r="H4604" t="str">
            <v>-</v>
          </cell>
          <cell r="I4604" t="str">
            <v>-</v>
          </cell>
          <cell r="J4604" t="str">
            <v>-</v>
          </cell>
          <cell r="K4604" t="str">
            <v>-</v>
          </cell>
          <cell r="L4604" t="str">
            <v>-</v>
          </cell>
          <cell r="M4604" t="str">
            <v>-</v>
          </cell>
          <cell r="N4604" t="str">
            <v>-</v>
          </cell>
          <cell r="O4604" t="str">
            <v>-</v>
          </cell>
        </row>
        <row r="4605">
          <cell r="B4605" t="str">
            <v>4255006</v>
          </cell>
          <cell r="C4605" t="str">
            <v>KIT GAS FILTER (DUNGS.228192) XL 500-570</v>
          </cell>
          <cell r="D4605" t="str">
            <v>KIT GAS FILTER (DUNGS.228192) XL 500-571</v>
          </cell>
          <cell r="E4605" t="str">
            <v>KIT GAS FILTER (DUNGS.228192) XL 500-572</v>
          </cell>
          <cell r="F4605">
            <v>83.146779999999993</v>
          </cell>
          <cell r="G4605" t="str">
            <v>-</v>
          </cell>
          <cell r="H4605" t="str">
            <v>-</v>
          </cell>
          <cell r="I4605" t="str">
            <v>-</v>
          </cell>
          <cell r="J4605" t="str">
            <v>-</v>
          </cell>
          <cell r="K4605" t="str">
            <v>-</v>
          </cell>
          <cell r="L4605" t="str">
            <v>-</v>
          </cell>
          <cell r="M4605" t="str">
            <v>-</v>
          </cell>
          <cell r="N4605" t="str">
            <v>-</v>
          </cell>
          <cell r="O4605" t="str">
            <v>-</v>
          </cell>
        </row>
        <row r="4606">
          <cell r="B4606" t="str">
            <v>3060651</v>
          </cell>
          <cell r="C4606" t="str">
            <v>PRO R 200 VTS EVO EU</v>
          </cell>
          <cell r="D4606" t="str">
            <v>PRO R 200 VTS EVO EU</v>
          </cell>
          <cell r="E4606" t="str">
            <v>PRO R 200 VTS EVO EU</v>
          </cell>
          <cell r="F4606">
            <v>224.85983999999999</v>
          </cell>
          <cell r="G4606">
            <v>0</v>
          </cell>
          <cell r="H4606">
            <v>0</v>
          </cell>
          <cell r="I4606">
            <v>0</v>
          </cell>
          <cell r="J4606">
            <v>0</v>
          </cell>
          <cell r="K4606">
            <v>0</v>
          </cell>
          <cell r="L4606">
            <v>0</v>
          </cell>
          <cell r="M4606">
            <v>0</v>
          </cell>
          <cell r="N4606">
            <v>0</v>
          </cell>
          <cell r="O4606">
            <v>0</v>
          </cell>
        </row>
        <row r="4607">
          <cell r="B4607" t="str">
            <v>3070617</v>
          </cell>
          <cell r="C4607" t="str">
            <v>BC2S CD2 300 ARI 7B</v>
          </cell>
          <cell r="D4607" t="str">
            <v>BC2S CD2 300 ARI 7B</v>
          </cell>
          <cell r="E4607" t="str">
            <v>BC2S CD2 300 ARI 7B</v>
          </cell>
          <cell r="F4607">
            <v>414.20565999999997</v>
          </cell>
          <cell r="G4607">
            <v>0</v>
          </cell>
          <cell r="H4607">
            <v>0</v>
          </cell>
          <cell r="I4607">
            <v>0</v>
          </cell>
          <cell r="J4607">
            <v>0</v>
          </cell>
          <cell r="K4607">
            <v>0</v>
          </cell>
          <cell r="L4607">
            <v>0</v>
          </cell>
          <cell r="M4607">
            <v>0</v>
          </cell>
          <cell r="N4607">
            <v>0</v>
          </cell>
          <cell r="O4607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"/>
      <sheetName val="GAS"/>
    </sheetNames>
    <sheetDataSet>
      <sheetData sheetId="0">
        <row r="1">
          <cell r="D1" t="str">
            <v>Code</v>
          </cell>
          <cell r="E1" t="str">
            <v>Model ENG</v>
          </cell>
          <cell r="F1" t="str">
            <v>Model RU</v>
          </cell>
          <cell r="G1" t="str">
            <v>Product family</v>
          </cell>
          <cell r="H1" t="str">
            <v>Material Status in SAP</v>
          </cell>
          <cell r="I1" t="str">
            <v>Status 2023</v>
          </cell>
          <cell r="J1" t="str">
            <v>Status 2024</v>
          </cell>
        </row>
        <row r="2">
          <cell r="D2" t="str">
            <v>3100604</v>
          </cell>
          <cell r="E2" t="str">
            <v>ABS ANDRIS LUX 10 OR</v>
          </cell>
          <cell r="F2" t="str">
            <v>ABS ANDRIS LUX 10 OR водонагреватель</v>
          </cell>
          <cell r="G2" t="str">
            <v>10   10   830</v>
          </cell>
          <cell r="H2" t="str">
            <v>P3</v>
          </cell>
          <cell r="I2" t="str">
            <v>current</v>
          </cell>
          <cell r="J2" t="str">
            <v>current</v>
          </cell>
        </row>
        <row r="3">
          <cell r="D3" t="str">
            <v>3100605</v>
          </cell>
          <cell r="E3" t="str">
            <v>ABS ANDRIS LUX 10 UR</v>
          </cell>
          <cell r="F3" t="str">
            <v>ABS ANDRIS LUX 10 UR водонагреватель</v>
          </cell>
          <cell r="G3" t="str">
            <v>10   10   830</v>
          </cell>
          <cell r="H3" t="str">
            <v>P3</v>
          </cell>
          <cell r="I3" t="str">
            <v>current</v>
          </cell>
          <cell r="J3" t="str">
            <v>current</v>
          </cell>
        </row>
        <row r="4">
          <cell r="D4" t="str">
            <v>3100606</v>
          </cell>
          <cell r="E4" t="str">
            <v>ABS ANDRIS LUX 15 OR</v>
          </cell>
          <cell r="F4" t="str">
            <v>ABS ANDRIS LUX 15 OR водонагреватель</v>
          </cell>
          <cell r="G4" t="str">
            <v>10   10   830</v>
          </cell>
          <cell r="H4" t="str">
            <v>P3</v>
          </cell>
          <cell r="I4" t="str">
            <v>current</v>
          </cell>
          <cell r="J4" t="str">
            <v>current</v>
          </cell>
        </row>
        <row r="5">
          <cell r="D5" t="str">
            <v>3100607</v>
          </cell>
          <cell r="E5" t="str">
            <v>ABS ANDRIS LUX 15 UR</v>
          </cell>
          <cell r="F5" t="str">
            <v>ABS ANDRIS LUX 15 UR водонагреватель</v>
          </cell>
          <cell r="G5" t="str">
            <v>10   10   830</v>
          </cell>
          <cell r="H5" t="str">
            <v>P3</v>
          </cell>
          <cell r="I5" t="str">
            <v>current</v>
          </cell>
          <cell r="J5" t="str">
            <v>current</v>
          </cell>
        </row>
        <row r="6">
          <cell r="D6" t="str">
            <v>3100608</v>
          </cell>
          <cell r="E6" t="str">
            <v>ABS ANDRIS LUX 30</v>
          </cell>
          <cell r="F6" t="str">
            <v>ABS ANDRIS LUX 30 водонагреватель</v>
          </cell>
          <cell r="G6" t="str">
            <v>10   10   830</v>
          </cell>
          <cell r="H6" t="str">
            <v>P3</v>
          </cell>
          <cell r="I6" t="str">
            <v>current</v>
          </cell>
          <cell r="J6" t="str">
            <v>current</v>
          </cell>
        </row>
        <row r="7">
          <cell r="D7" t="str">
            <v>3626238</v>
          </cell>
          <cell r="E7" t="str">
            <v>ABS ANDRIS LUX 6 OR</v>
          </cell>
          <cell r="F7" t="str">
            <v>ABS ANDRIS LUX 6 OR водонагреватель</v>
          </cell>
          <cell r="G7" t="str">
            <v>10   10   830</v>
          </cell>
          <cell r="H7" t="str">
            <v>P3</v>
          </cell>
          <cell r="I7" t="str">
            <v>current</v>
          </cell>
          <cell r="J7" t="str">
            <v>current</v>
          </cell>
        </row>
        <row r="8">
          <cell r="D8" t="str">
            <v>3626239</v>
          </cell>
          <cell r="E8" t="str">
            <v>ABS ANDRIS LUX 6 UR</v>
          </cell>
          <cell r="F8" t="str">
            <v>ABS ANDRIS LUX 6 UR водонагреватель</v>
          </cell>
          <cell r="G8" t="str">
            <v>10   10   830</v>
          </cell>
          <cell r="H8" t="str">
            <v>P3</v>
          </cell>
          <cell r="I8" t="str">
            <v>current</v>
          </cell>
          <cell r="J8" t="str">
            <v>current</v>
          </cell>
        </row>
        <row r="9">
          <cell r="D9" t="str">
            <v>3180797</v>
          </cell>
          <cell r="E9" t="str">
            <v>ABS ANDRIS2 R 10 2.5 O</v>
          </cell>
          <cell r="F9" t="str">
            <v>ABS ANDRIS2 R 10 2.5 O</v>
          </cell>
          <cell r="G9" t="str">
            <v>10   10   830</v>
          </cell>
          <cell r="H9" t="str">
            <v>P3</v>
          </cell>
          <cell r="I9" t="str">
            <v>current</v>
          </cell>
          <cell r="J9" t="str">
            <v>current</v>
          </cell>
        </row>
        <row r="10">
          <cell r="D10" t="str">
            <v>3180759</v>
          </cell>
          <cell r="E10" t="str">
            <v>ABS ANDRIS2 R 10 O</v>
          </cell>
          <cell r="F10" t="str">
            <v>ABS ANDRIS2 R 10 O водонагреватель</v>
          </cell>
          <cell r="G10" t="str">
            <v>10   10   830</v>
          </cell>
          <cell r="H10" t="str">
            <v>P4</v>
          </cell>
          <cell r="I10" t="str">
            <v>PHO</v>
          </cell>
          <cell r="J10" t="str">
            <v>PHO</v>
          </cell>
        </row>
        <row r="11">
          <cell r="D11" t="str">
            <v>3180768</v>
          </cell>
          <cell r="E11" t="str">
            <v xml:space="preserve">ABS ANDRIS2 R 10 U </v>
          </cell>
          <cell r="F11" t="str">
            <v xml:space="preserve">ABS ANDRIS2 R 10 U </v>
          </cell>
          <cell r="G11" t="str">
            <v>10   10   830</v>
          </cell>
          <cell r="H11" t="str">
            <v>P3</v>
          </cell>
          <cell r="I11" t="str">
            <v>current</v>
          </cell>
          <cell r="J11" t="str">
            <v>current</v>
          </cell>
        </row>
        <row r="12">
          <cell r="D12" t="str">
            <v>3180760</v>
          </cell>
          <cell r="E12" t="str">
            <v>ABS ANDRIS2 R 15 O</v>
          </cell>
          <cell r="F12" t="str">
            <v>ABS ANDRIS2 R 15 O водонагреватель</v>
          </cell>
          <cell r="G12" t="str">
            <v>10   10   830</v>
          </cell>
          <cell r="H12" t="str">
            <v>P3</v>
          </cell>
          <cell r="I12" t="str">
            <v>current</v>
          </cell>
          <cell r="J12" t="str">
            <v>current</v>
          </cell>
        </row>
        <row r="13">
          <cell r="D13" t="str">
            <v>3180769</v>
          </cell>
          <cell r="E13" t="str">
            <v>ABS ANDRIS2 R 15 U</v>
          </cell>
          <cell r="F13" t="str">
            <v>ABS ANDRIS2 R 15 U</v>
          </cell>
          <cell r="G13" t="str">
            <v>10   10   830</v>
          </cell>
          <cell r="H13" t="str">
            <v>P3</v>
          </cell>
          <cell r="I13" t="str">
            <v>current</v>
          </cell>
          <cell r="J13" t="str">
            <v>current</v>
          </cell>
        </row>
        <row r="14">
          <cell r="D14" t="str">
            <v>3100609</v>
          </cell>
          <cell r="E14" t="str">
            <v>ABS BLU EVO RS 10</v>
          </cell>
          <cell r="F14" t="str">
            <v>ABS BLU EVO RS 10 водонагреватель</v>
          </cell>
          <cell r="G14" t="str">
            <v>10   10   830</v>
          </cell>
          <cell r="H14" t="str">
            <v>P4</v>
          </cell>
          <cell r="I14" t="str">
            <v>current</v>
          </cell>
          <cell r="J14" t="str">
            <v>PHO</v>
          </cell>
        </row>
        <row r="15">
          <cell r="D15" t="str">
            <v>3100610</v>
          </cell>
          <cell r="E15" t="str">
            <v>ABS BLU EVO RS 10U</v>
          </cell>
          <cell r="F15" t="str">
            <v>ABS BLU EVO RS 10U водонагреватель</v>
          </cell>
          <cell r="G15" t="str">
            <v>10   10   830</v>
          </cell>
          <cell r="H15" t="str">
            <v>P4</v>
          </cell>
          <cell r="I15" t="str">
            <v>current</v>
          </cell>
          <cell r="J15" t="str">
            <v>PHO</v>
          </cell>
        </row>
        <row r="16">
          <cell r="D16" t="str">
            <v>3100611</v>
          </cell>
          <cell r="E16" t="str">
            <v>ABS BLU EVO RS 15</v>
          </cell>
          <cell r="F16" t="str">
            <v>ABS BLU EVO RS 15 водонагреватель</v>
          </cell>
          <cell r="G16" t="str">
            <v>10   10   830</v>
          </cell>
          <cell r="H16" t="str">
            <v>P4</v>
          </cell>
          <cell r="I16" t="str">
            <v>current</v>
          </cell>
          <cell r="J16" t="str">
            <v>PHO</v>
          </cell>
        </row>
        <row r="17">
          <cell r="D17" t="str">
            <v>3100612</v>
          </cell>
          <cell r="E17" t="str">
            <v>ABS BLU EVO RS 15U</v>
          </cell>
          <cell r="F17" t="str">
            <v>ABS BLU EVO RS 15U водонагреватель</v>
          </cell>
          <cell r="G17" t="str">
            <v>10   10   830</v>
          </cell>
          <cell r="H17" t="str">
            <v>P4</v>
          </cell>
          <cell r="I17" t="str">
            <v>current</v>
          </cell>
          <cell r="J17" t="str">
            <v>PHO</v>
          </cell>
        </row>
        <row r="18">
          <cell r="D18" t="str">
            <v>3100613</v>
          </cell>
          <cell r="E18" t="str">
            <v>ABS BLU EVO RS 30</v>
          </cell>
          <cell r="F18" t="str">
            <v>ABS BLU EVO RS 30 водонагреватель</v>
          </cell>
          <cell r="G18" t="str">
            <v>10   10   830</v>
          </cell>
          <cell r="H18" t="str">
            <v>P4</v>
          </cell>
          <cell r="I18" t="str">
            <v>current</v>
          </cell>
          <cell r="J18" t="str">
            <v>PHO</v>
          </cell>
        </row>
        <row r="19">
          <cell r="D19" t="str">
            <v>3626223</v>
          </cell>
          <cell r="E19" t="str">
            <v>ABS BLU R 100 V</v>
          </cell>
          <cell r="F19" t="str">
            <v>ABS BLU R 100 V</v>
          </cell>
          <cell r="G19" t="str">
            <v>10   20   870</v>
          </cell>
          <cell r="H19" t="str">
            <v>P3</v>
          </cell>
          <cell r="I19" t="str">
            <v>PHO</v>
          </cell>
          <cell r="J19" t="str">
            <v>PHO</v>
          </cell>
        </row>
        <row r="20">
          <cell r="D20" t="str">
            <v>3626221</v>
          </cell>
          <cell r="E20" t="str">
            <v>ABS BLU R 50 V</v>
          </cell>
          <cell r="F20" t="str">
            <v>ABS BLU R 50 V</v>
          </cell>
          <cell r="G20" t="str">
            <v>10   20   870</v>
          </cell>
          <cell r="H20" t="str">
            <v>P3</v>
          </cell>
          <cell r="I20" t="str">
            <v>PHO</v>
          </cell>
          <cell r="J20" t="str">
            <v>PHO</v>
          </cell>
        </row>
        <row r="21">
          <cell r="D21" t="str">
            <v>3626222</v>
          </cell>
          <cell r="E21" t="str">
            <v>ABS BLU R 80 V</v>
          </cell>
          <cell r="F21" t="str">
            <v>ABS BLU R 80 V</v>
          </cell>
          <cell r="G21" t="str">
            <v>10   20   870</v>
          </cell>
          <cell r="H21" t="str">
            <v>P3</v>
          </cell>
          <cell r="I21" t="str">
            <v>PHO</v>
          </cell>
          <cell r="J21" t="str">
            <v>PHO</v>
          </cell>
        </row>
        <row r="22">
          <cell r="D22" t="str">
            <v>3623413</v>
          </cell>
          <cell r="E22" t="str">
            <v>ABS PRO R 50 V</v>
          </cell>
          <cell r="F22" t="str">
            <v>ABS PRO R 50 V</v>
          </cell>
          <cell r="G22" t="str">
            <v>10   20   870</v>
          </cell>
          <cell r="H22" t="str">
            <v>P3</v>
          </cell>
          <cell r="I22" t="str">
            <v>PHO</v>
          </cell>
          <cell r="J22" t="str">
            <v>PHO</v>
          </cell>
        </row>
        <row r="23">
          <cell r="D23" t="str">
            <v>3623414</v>
          </cell>
          <cell r="E23" t="str">
            <v>ABS PRO R 80 V</v>
          </cell>
          <cell r="F23" t="str">
            <v>ABS PRO R 80 V</v>
          </cell>
          <cell r="G23" t="str">
            <v>10   20   870</v>
          </cell>
          <cell r="H23" t="str">
            <v>P3</v>
          </cell>
          <cell r="I23" t="str">
            <v>PHO</v>
          </cell>
          <cell r="J23" t="str">
            <v>PHO</v>
          </cell>
        </row>
        <row r="24">
          <cell r="D24" t="str">
            <v>3700507</v>
          </cell>
          <cell r="E24" t="str">
            <v>ABS VLS EVO INOX PW 100 D UP</v>
          </cell>
          <cell r="F24" t="str">
            <v>ABS VLS EVO INOX PW 100 D UP водонагрева</v>
          </cell>
          <cell r="G24" t="str">
            <v>10   20   772</v>
          </cell>
          <cell r="H24" t="str">
            <v>P8</v>
          </cell>
          <cell r="I24" t="str">
            <v>PHO</v>
          </cell>
          <cell r="J24" t="str">
            <v>PHO</v>
          </cell>
        </row>
        <row r="25">
          <cell r="D25" t="str">
            <v>3626125-R</v>
          </cell>
          <cell r="E25" t="str">
            <v>ABS VLS EVO INOX PW 100 D</v>
          </cell>
          <cell r="F25" t="str">
            <v>ABS VLS EVO INOX PW 100 D водонагревател</v>
          </cell>
          <cell r="G25" t="str">
            <v>10   20   772</v>
          </cell>
          <cell r="H25" t="str">
            <v>P8</v>
          </cell>
          <cell r="I25" t="str">
            <v>PHO</v>
          </cell>
          <cell r="J25" t="str">
            <v>PHO</v>
          </cell>
        </row>
        <row r="26">
          <cell r="D26" t="str">
            <v>3626117-R</v>
          </cell>
          <cell r="E26" t="str">
            <v>ABS VLS EVO INOX PW 100</v>
          </cell>
          <cell r="F26" t="str">
            <v>ABS VLS EVO INOX PW 100 водонагрева</v>
          </cell>
          <cell r="G26" t="str">
            <v>10   20   772</v>
          </cell>
          <cell r="H26" t="str">
            <v>P8</v>
          </cell>
          <cell r="I26" t="str">
            <v>PHO</v>
          </cell>
          <cell r="J26" t="str">
            <v>PHO</v>
          </cell>
        </row>
        <row r="27">
          <cell r="D27" t="str">
            <v>3700504</v>
          </cell>
          <cell r="E27" t="str">
            <v>ABS VLS EVO INOX PW 30 D UP</v>
          </cell>
          <cell r="F27" t="str">
            <v>ABS VLS EVO INOX PW 30 D UP водонагреват</v>
          </cell>
          <cell r="G27" t="str">
            <v>10   10   762</v>
          </cell>
          <cell r="H27" t="str">
            <v>P9</v>
          </cell>
          <cell r="I27" t="str">
            <v>PHO</v>
          </cell>
          <cell r="J27" t="str">
            <v>PHO</v>
          </cell>
        </row>
        <row r="28">
          <cell r="D28" t="str">
            <v>3626122-R</v>
          </cell>
          <cell r="E28" t="str">
            <v>ABS VLS EVO INOX PW 30 D</v>
          </cell>
          <cell r="F28" t="str">
            <v>ABS VLS EVO INOX PW 30 D водонагреватель</v>
          </cell>
          <cell r="G28" t="str">
            <v>10   10   762</v>
          </cell>
          <cell r="H28" t="str">
            <v>P8</v>
          </cell>
          <cell r="I28" t="str">
            <v>PHO</v>
          </cell>
          <cell r="J28" t="str">
            <v>PHO</v>
          </cell>
        </row>
        <row r="29">
          <cell r="D29" t="str">
            <v>3626114-R</v>
          </cell>
          <cell r="E29" t="str">
            <v>ABS VLS EVO INOX PW 30</v>
          </cell>
          <cell r="F29" t="str">
            <v>ABS VLS EVO INOX PW 30 водонагреватель</v>
          </cell>
          <cell r="G29" t="str">
            <v>10   10   762</v>
          </cell>
          <cell r="H29" t="str">
            <v>P9</v>
          </cell>
          <cell r="I29" t="str">
            <v>PHO</v>
          </cell>
          <cell r="J29" t="str">
            <v>PHO</v>
          </cell>
        </row>
        <row r="30">
          <cell r="D30" t="str">
            <v>3700505</v>
          </cell>
          <cell r="E30" t="str">
            <v>ABS VLS EVO INOX PW 50 D UP</v>
          </cell>
          <cell r="F30" t="str">
            <v>ABS VLS EVO INOX PW 50 D UP водонагерват</v>
          </cell>
          <cell r="G30" t="str">
            <v>10   20   772</v>
          </cell>
          <cell r="H30" t="str">
            <v>P9</v>
          </cell>
          <cell r="I30" t="str">
            <v>PHO</v>
          </cell>
          <cell r="J30" t="str">
            <v>PHO</v>
          </cell>
        </row>
        <row r="31">
          <cell r="D31" t="str">
            <v>3626123-R</v>
          </cell>
          <cell r="E31" t="str">
            <v>ABS VLS EVO INOX PW 50 D</v>
          </cell>
          <cell r="F31" t="str">
            <v>ABS VLS EVO INOX PW 50 D водонагреватель</v>
          </cell>
          <cell r="G31" t="str">
            <v>10   20   772</v>
          </cell>
          <cell r="H31" t="str">
            <v>P8</v>
          </cell>
          <cell r="I31" t="str">
            <v>PHO</v>
          </cell>
          <cell r="J31" t="str">
            <v>PHO</v>
          </cell>
        </row>
        <row r="32">
          <cell r="D32" t="str">
            <v>3626115-R</v>
          </cell>
          <cell r="E32" t="str">
            <v>ABS VLS EVO INOX PW 50</v>
          </cell>
          <cell r="F32" t="str">
            <v>ABS VLS EVO INOX PW 50 водонагреватель</v>
          </cell>
          <cell r="G32" t="str">
            <v>10   20   772</v>
          </cell>
          <cell r="H32" t="str">
            <v>P8</v>
          </cell>
          <cell r="I32" t="str">
            <v>PHO</v>
          </cell>
          <cell r="J32" t="str">
            <v>PHO</v>
          </cell>
        </row>
        <row r="33">
          <cell r="D33" t="str">
            <v>3700506</v>
          </cell>
          <cell r="E33" t="str">
            <v>ABS VLS EVO INOX PW 80 D UP</v>
          </cell>
          <cell r="F33" t="str">
            <v>ABS VLS EVO INOX PW 80 D UP водонагреват</v>
          </cell>
          <cell r="G33" t="str">
            <v>10   20   772</v>
          </cell>
          <cell r="H33" t="str">
            <v>P8</v>
          </cell>
          <cell r="I33" t="str">
            <v>PHO</v>
          </cell>
          <cell r="J33" t="str">
            <v>PHO</v>
          </cell>
        </row>
        <row r="34">
          <cell r="D34" t="str">
            <v>3626124-R</v>
          </cell>
          <cell r="E34" t="str">
            <v>ABS VLS EVO INOX PW 80 D</v>
          </cell>
          <cell r="F34" t="str">
            <v>ABS VLS EVO INOX PW 80 D водонагреватель</v>
          </cell>
          <cell r="G34" t="str">
            <v>10   20   772</v>
          </cell>
          <cell r="H34" t="str">
            <v>P8</v>
          </cell>
          <cell r="I34" t="str">
            <v>PHO</v>
          </cell>
          <cell r="J34" t="str">
            <v>PHO</v>
          </cell>
        </row>
        <row r="35">
          <cell r="D35" t="str">
            <v>3626116-R</v>
          </cell>
          <cell r="E35" t="str">
            <v>ABS VLS EVO INOX PW 80</v>
          </cell>
          <cell r="F35" t="str">
            <v>ABS VLS EVO INOX PW 80 водонагреватель</v>
          </cell>
          <cell r="G35" t="str">
            <v>10   20   772</v>
          </cell>
          <cell r="H35" t="str">
            <v>P9</v>
          </cell>
          <cell r="I35" t="str">
            <v>PHO</v>
          </cell>
          <cell r="J35" t="str">
            <v>PHO</v>
          </cell>
        </row>
        <row r="36">
          <cell r="D36" t="str">
            <v>3700503</v>
          </cell>
          <cell r="E36" t="str">
            <v>ABS VLS EVO PW 100 D UP</v>
          </cell>
          <cell r="F36" t="str">
            <v>ABS VLS EVO PW 100 D UP водонагреватель</v>
          </cell>
          <cell r="G36" t="str">
            <v>10   20   872</v>
          </cell>
          <cell r="H36" t="str">
            <v>P8</v>
          </cell>
          <cell r="I36" t="str">
            <v>PHO</v>
          </cell>
          <cell r="J36" t="str">
            <v>PHO</v>
          </cell>
        </row>
        <row r="37">
          <cell r="D37" t="str">
            <v>3700446</v>
          </cell>
          <cell r="E37" t="str">
            <v>ABS VLS EVO PW 100 D</v>
          </cell>
          <cell r="F37" t="str">
            <v>ABS VLS EVO PW 100 D водонагреватель</v>
          </cell>
          <cell r="G37" t="str">
            <v>10   20   872</v>
          </cell>
          <cell r="H37" t="str">
            <v>P8</v>
          </cell>
          <cell r="I37" t="str">
            <v>PHO</v>
          </cell>
          <cell r="J37" t="str">
            <v>PHO</v>
          </cell>
        </row>
        <row r="38">
          <cell r="D38" t="str">
            <v>3700438</v>
          </cell>
          <cell r="E38" t="str">
            <v>ABS VLS EVO PW 100</v>
          </cell>
          <cell r="F38" t="str">
            <v>ABS VLS EVO PW 100 водонагреватель</v>
          </cell>
          <cell r="G38" t="str">
            <v>10   20   872</v>
          </cell>
          <cell r="H38" t="str">
            <v>P8</v>
          </cell>
          <cell r="I38" t="str">
            <v>PHO</v>
          </cell>
          <cell r="J38" t="str">
            <v>PHO</v>
          </cell>
        </row>
        <row r="39">
          <cell r="D39" t="str">
            <v>3700500</v>
          </cell>
          <cell r="E39" t="str">
            <v>ABS VLS EVO PW 30 D UP</v>
          </cell>
          <cell r="F39" t="str">
            <v>ABS VLS EVO PW 30 D UP водонагреватель</v>
          </cell>
          <cell r="G39" t="str">
            <v>10   10   832</v>
          </cell>
          <cell r="H39" t="str">
            <v>P9</v>
          </cell>
          <cell r="I39" t="str">
            <v>PHO</v>
          </cell>
          <cell r="J39" t="str">
            <v>PHO</v>
          </cell>
        </row>
        <row r="40">
          <cell r="D40" t="str">
            <v>3700443</v>
          </cell>
          <cell r="E40" t="str">
            <v>ABS VLS EVO PW 30 D</v>
          </cell>
          <cell r="F40" t="str">
            <v>ABS VLS EVO PW 30 D водонагреватель</v>
          </cell>
          <cell r="G40" t="str">
            <v>10   10   832</v>
          </cell>
          <cell r="H40" t="str">
            <v>P8</v>
          </cell>
          <cell r="I40" t="str">
            <v>PHO</v>
          </cell>
          <cell r="J40" t="str">
            <v>PHO</v>
          </cell>
        </row>
        <row r="41">
          <cell r="D41" t="str">
            <v>3700435</v>
          </cell>
          <cell r="E41" t="str">
            <v>ABS VLS EVO PW 30</v>
          </cell>
          <cell r="F41" t="str">
            <v>ABS VLS EVO PW 30 водонагреватель</v>
          </cell>
          <cell r="G41" t="str">
            <v>10   10   832</v>
          </cell>
          <cell r="H41" t="str">
            <v>P8</v>
          </cell>
          <cell r="I41" t="str">
            <v>PHO</v>
          </cell>
          <cell r="J41" t="str">
            <v>PHO</v>
          </cell>
        </row>
        <row r="42">
          <cell r="D42" t="str">
            <v>3700501</v>
          </cell>
          <cell r="E42" t="str">
            <v>ABS VLS EVO PW 50 D UP</v>
          </cell>
          <cell r="F42" t="str">
            <v>ABS VLS EVO PW 50 D UP водонагреватель</v>
          </cell>
          <cell r="G42" t="str">
            <v>10   20   872</v>
          </cell>
          <cell r="H42" t="str">
            <v>P9</v>
          </cell>
          <cell r="I42" t="str">
            <v>PHO</v>
          </cell>
          <cell r="J42" t="str">
            <v>PHO</v>
          </cell>
        </row>
        <row r="43">
          <cell r="D43" t="str">
            <v>3700444</v>
          </cell>
          <cell r="E43" t="str">
            <v>ABS VLS EVO PW 50 D</v>
          </cell>
          <cell r="F43" t="str">
            <v>ABS VLS EVO PW 50 D водонагреватель</v>
          </cell>
          <cell r="G43" t="str">
            <v>10   20   872</v>
          </cell>
          <cell r="H43" t="str">
            <v>P8</v>
          </cell>
          <cell r="I43" t="str">
            <v>PHO</v>
          </cell>
          <cell r="J43" t="str">
            <v>PHO</v>
          </cell>
        </row>
        <row r="44">
          <cell r="D44" t="str">
            <v>3700436</v>
          </cell>
          <cell r="E44" t="str">
            <v>ABS VLS EVO PW 50</v>
          </cell>
          <cell r="F44" t="str">
            <v>ABS VLS EVO PW 50 водонагреватель</v>
          </cell>
          <cell r="G44" t="str">
            <v>10   20   872</v>
          </cell>
          <cell r="H44" t="str">
            <v>P8</v>
          </cell>
          <cell r="I44" t="str">
            <v>PHO</v>
          </cell>
          <cell r="J44" t="str">
            <v>PHO</v>
          </cell>
        </row>
        <row r="45">
          <cell r="D45" t="str">
            <v>3700502</v>
          </cell>
          <cell r="E45" t="str">
            <v>ABS VLS EVO PW 80 D UP</v>
          </cell>
          <cell r="F45" t="str">
            <v>ABS VLS EVO PW 80 D UP водонагреватель</v>
          </cell>
          <cell r="G45" t="str">
            <v>10   20   872</v>
          </cell>
          <cell r="H45" t="str">
            <v>P8</v>
          </cell>
          <cell r="I45" t="str">
            <v>PHO</v>
          </cell>
          <cell r="J45" t="str">
            <v>PHO</v>
          </cell>
        </row>
        <row r="46">
          <cell r="D46" t="str">
            <v>3700445</v>
          </cell>
          <cell r="E46" t="str">
            <v>ABS VLS EVO PW 80 D</v>
          </cell>
          <cell r="F46" t="str">
            <v>ABS VLS EVO PW 80 D водонагреватель</v>
          </cell>
          <cell r="G46" t="str">
            <v>10   20   872</v>
          </cell>
          <cell r="H46" t="str">
            <v>P8</v>
          </cell>
          <cell r="I46" t="str">
            <v>PHO</v>
          </cell>
          <cell r="J46" t="str">
            <v>PHO</v>
          </cell>
        </row>
        <row r="47">
          <cell r="D47" t="str">
            <v>3700437</v>
          </cell>
          <cell r="E47" t="str">
            <v>ABS VLS EVO PW 80</v>
          </cell>
          <cell r="F47" t="str">
            <v>ABS VLS EVO PW 80 водонагреватель</v>
          </cell>
          <cell r="G47" t="str">
            <v>10   20   872</v>
          </cell>
          <cell r="H47" t="str">
            <v>P8</v>
          </cell>
          <cell r="I47" t="str">
            <v>PHO</v>
          </cell>
          <cell r="J47" t="str">
            <v>PHO</v>
          </cell>
        </row>
        <row r="48">
          <cell r="D48" t="str">
            <v>3700457</v>
          </cell>
          <cell r="E48" t="str">
            <v>ABS VLS EVO WIFI 100</v>
          </cell>
          <cell r="F48" t="str">
            <v>ABS VLS EVO WI-FI 100 водонагреватель</v>
          </cell>
          <cell r="G48" t="str">
            <v>10   20   872</v>
          </cell>
          <cell r="H48" t="str">
            <v>P8</v>
          </cell>
          <cell r="I48" t="str">
            <v>PHO</v>
          </cell>
          <cell r="J48" t="str">
            <v>PHO</v>
          </cell>
        </row>
        <row r="49">
          <cell r="D49" t="str">
            <v>3700455</v>
          </cell>
          <cell r="E49" t="str">
            <v>ABS VLS EVO WIFI 50</v>
          </cell>
          <cell r="F49" t="str">
            <v>ABS VLS EVO WI-FI 50 водонагреватель</v>
          </cell>
          <cell r="G49" t="str">
            <v>10   20   872</v>
          </cell>
          <cell r="H49" t="str">
            <v>P8</v>
          </cell>
          <cell r="I49" t="str">
            <v>PHO</v>
          </cell>
          <cell r="J49" t="str">
            <v>PHO</v>
          </cell>
        </row>
        <row r="50">
          <cell r="D50" t="str">
            <v>3700456</v>
          </cell>
          <cell r="E50" t="str">
            <v>ABS VLS EVO WIFI 80</v>
          </cell>
          <cell r="F50" t="str">
            <v>ABS VLS EVO WI-FI 80 водонагреватель</v>
          </cell>
          <cell r="G50" t="str">
            <v>10   20   872</v>
          </cell>
          <cell r="H50" t="str">
            <v>P9</v>
          </cell>
          <cell r="I50" t="str">
            <v>PHO</v>
          </cell>
          <cell r="J50" t="str">
            <v>PHO</v>
          </cell>
        </row>
        <row r="51">
          <cell r="D51" t="str">
            <v>3700615</v>
          </cell>
          <cell r="E51" t="str">
            <v>ABS VLS EVO WIFI INOX PW 100</v>
          </cell>
          <cell r="F51" t="str">
            <v>ABS VLS EVO WIFI INOX PW 100</v>
          </cell>
          <cell r="G51" t="str">
            <v>10   20   772</v>
          </cell>
          <cell r="H51" t="str">
            <v>P9</v>
          </cell>
          <cell r="I51" t="str">
            <v>PHO</v>
          </cell>
          <cell r="J51" t="str">
            <v>PHO</v>
          </cell>
        </row>
        <row r="52">
          <cell r="D52" t="str">
            <v>3700613</v>
          </cell>
          <cell r="E52" t="str">
            <v>ABS VLS EVO WIFI INOX PW 50</v>
          </cell>
          <cell r="F52" t="str">
            <v>ABS VLS EVO WIFI INOX PW 50</v>
          </cell>
          <cell r="G52" t="str">
            <v>10   20   772</v>
          </cell>
          <cell r="H52" t="str">
            <v>P8</v>
          </cell>
          <cell r="I52" t="str">
            <v>PHO</v>
          </cell>
          <cell r="J52" t="str">
            <v>PHO</v>
          </cell>
        </row>
        <row r="53">
          <cell r="D53" t="str">
            <v>3700614</v>
          </cell>
          <cell r="E53" t="str">
            <v>ABS VLS EVO WIFI INOX PW 80</v>
          </cell>
          <cell r="F53" t="str">
            <v>ABS VLS EVO WIFI INOX PW 80</v>
          </cell>
          <cell r="G53" t="str">
            <v>10   20   772</v>
          </cell>
          <cell r="H53" t="str">
            <v>P9</v>
          </cell>
          <cell r="I53" t="str">
            <v>PHO</v>
          </cell>
          <cell r="J53" t="str">
            <v>PHO</v>
          </cell>
        </row>
        <row r="54">
          <cell r="D54" t="str">
            <v>3700611</v>
          </cell>
          <cell r="E54" t="str">
            <v>ABS VLS EVO WIFI PW 100</v>
          </cell>
          <cell r="F54" t="str">
            <v>ABS VLS EVO WIFI PW 100</v>
          </cell>
          <cell r="G54" t="str">
            <v>10   20   872</v>
          </cell>
          <cell r="H54" t="str">
            <v>P8</v>
          </cell>
          <cell r="I54" t="str">
            <v>PHO</v>
          </cell>
          <cell r="J54" t="str">
            <v>PHO</v>
          </cell>
        </row>
        <row r="55">
          <cell r="D55" t="str">
            <v>3700609</v>
          </cell>
          <cell r="E55" t="str">
            <v>ABS VLS EVO WIFI PW 50</v>
          </cell>
          <cell r="F55" t="str">
            <v>ABS VLS EVO WIFI PW 50</v>
          </cell>
          <cell r="G55" t="str">
            <v>10   20   872</v>
          </cell>
          <cell r="H55" t="str">
            <v>P8</v>
          </cell>
          <cell r="I55" t="str">
            <v>PHO</v>
          </cell>
          <cell r="J55" t="str">
            <v>PHO</v>
          </cell>
        </row>
        <row r="56">
          <cell r="D56" t="str">
            <v>3700610</v>
          </cell>
          <cell r="E56" t="str">
            <v>ABS VLS EVO WIFI PW 80</v>
          </cell>
          <cell r="F56" t="str">
            <v>ABS VLS EVO WIFI PW 80</v>
          </cell>
          <cell r="G56" t="str">
            <v>10   20   872</v>
          </cell>
          <cell r="H56" t="str">
            <v>P8</v>
          </cell>
          <cell r="I56" t="str">
            <v>PHO</v>
          </cell>
          <cell r="J56" t="str">
            <v>PHO</v>
          </cell>
        </row>
        <row r="57">
          <cell r="D57" t="str">
            <v>3700688</v>
          </cell>
          <cell r="E57" t="str">
            <v>ABS VLS PRO INOX R 100</v>
          </cell>
          <cell r="F57" t="str">
            <v>ABS VLS PRO INOX R 100 водонагреватель</v>
          </cell>
          <cell r="G57" t="str">
            <v>10   20   772</v>
          </cell>
          <cell r="H57" t="str">
            <v>P3</v>
          </cell>
          <cell r="I57" t="str">
            <v>current</v>
          </cell>
          <cell r="J57" t="str">
            <v>current</v>
          </cell>
        </row>
        <row r="58">
          <cell r="D58" t="str">
            <v>3700685</v>
          </cell>
          <cell r="E58" t="str">
            <v>ABS VLS PRO INOX R 30</v>
          </cell>
          <cell r="F58" t="str">
            <v>ABS VLS PRO INOX R 30 водонагреватель</v>
          </cell>
          <cell r="G58" t="str">
            <v>10   10   762</v>
          </cell>
          <cell r="H58" t="str">
            <v>P5</v>
          </cell>
          <cell r="I58" t="str">
            <v>PHO</v>
          </cell>
          <cell r="J58" t="str">
            <v>PHO</v>
          </cell>
        </row>
        <row r="59">
          <cell r="D59" t="str">
            <v>3700686</v>
          </cell>
          <cell r="E59" t="str">
            <v>ABS VLS PRO INOX R 50</v>
          </cell>
          <cell r="F59" t="str">
            <v>ABS VLS PRO INOX R 50 водонагреватель</v>
          </cell>
          <cell r="G59" t="str">
            <v>10   20   772</v>
          </cell>
          <cell r="H59" t="str">
            <v>P3</v>
          </cell>
          <cell r="I59" t="str">
            <v>current</v>
          </cell>
          <cell r="J59" t="str">
            <v>current</v>
          </cell>
        </row>
        <row r="60">
          <cell r="D60" t="str">
            <v>3700687</v>
          </cell>
          <cell r="E60" t="str">
            <v>ABS VLS PRO INOX R 80</v>
          </cell>
          <cell r="F60" t="str">
            <v>ABS VLS PRO INOX R 80 водонагреватель</v>
          </cell>
          <cell r="G60" t="str">
            <v>10   20   772</v>
          </cell>
          <cell r="H60" t="str">
            <v>P3</v>
          </cell>
          <cell r="I60" t="str">
            <v>current</v>
          </cell>
          <cell r="J60" t="str">
            <v>current</v>
          </cell>
        </row>
        <row r="61">
          <cell r="D61" t="str">
            <v>3700710</v>
          </cell>
          <cell r="E61" t="str">
            <v>ABS VLS PRO R 100</v>
          </cell>
          <cell r="F61" t="str">
            <v>ABS VLS PRO R 100 водонагреватель</v>
          </cell>
          <cell r="G61" t="str">
            <v>10   20   872</v>
          </cell>
          <cell r="H61" t="str">
            <v>P3</v>
          </cell>
          <cell r="I61" t="str">
            <v>current</v>
          </cell>
          <cell r="J61" t="str">
            <v>current</v>
          </cell>
        </row>
        <row r="62">
          <cell r="D62" t="str">
            <v>3700707</v>
          </cell>
          <cell r="E62" t="str">
            <v>ABS VLS PRO R 30</v>
          </cell>
          <cell r="F62" t="str">
            <v>ABS VLS PRO R 30 водонагреватель</v>
          </cell>
          <cell r="G62" t="str">
            <v>10   10   832</v>
          </cell>
          <cell r="H62" t="str">
            <v>P8</v>
          </cell>
          <cell r="I62" t="str">
            <v>PHO</v>
          </cell>
          <cell r="J62" t="str">
            <v>PHO</v>
          </cell>
        </row>
        <row r="63">
          <cell r="D63" t="str">
            <v>3700708</v>
          </cell>
          <cell r="E63" t="str">
            <v>ABS VLS PRO R 50</v>
          </cell>
          <cell r="F63" t="str">
            <v>ABS VLS PRO R 50 водонагреватель</v>
          </cell>
          <cell r="G63" t="str">
            <v>10   20   872</v>
          </cell>
          <cell r="H63" t="str">
            <v>P3</v>
          </cell>
          <cell r="I63" t="str">
            <v>current</v>
          </cell>
          <cell r="J63" t="str">
            <v>current</v>
          </cell>
        </row>
        <row r="64">
          <cell r="D64" t="str">
            <v>3700709</v>
          </cell>
          <cell r="E64" t="str">
            <v>ABS VLS PRO R 80</v>
          </cell>
          <cell r="F64" t="str">
            <v>ABS VLS PRO R 80 водонагреватель</v>
          </cell>
          <cell r="G64" t="str">
            <v>10   20   872</v>
          </cell>
          <cell r="H64" t="str">
            <v>P3</v>
          </cell>
          <cell r="I64" t="str">
            <v>current</v>
          </cell>
          <cell r="J64" t="str">
            <v>current</v>
          </cell>
        </row>
        <row r="65">
          <cell r="D65" t="str">
            <v>3700680</v>
          </cell>
          <cell r="E65" t="str">
            <v>ABSE VLS PRO INOX PW 100</v>
          </cell>
          <cell r="F65" t="str">
            <v>ABSE VLS PRO INOX PW 100 водонагреватель</v>
          </cell>
          <cell r="G65" t="str">
            <v>10   20   772</v>
          </cell>
          <cell r="H65" t="str">
            <v>P3</v>
          </cell>
          <cell r="I65" t="str">
            <v>current</v>
          </cell>
          <cell r="J65" t="str">
            <v>current</v>
          </cell>
        </row>
        <row r="66">
          <cell r="D66" t="str">
            <v>3700677</v>
          </cell>
          <cell r="E66" t="str">
            <v>ABSE VLS PRO INOX PW 30</v>
          </cell>
          <cell r="F66" t="str">
            <v>ABSE VLS PRO INOX PW 30 водонагреватель</v>
          </cell>
          <cell r="G66" t="str">
            <v>10   10   762</v>
          </cell>
          <cell r="H66" t="str">
            <v>P4</v>
          </cell>
          <cell r="I66" t="str">
            <v>current</v>
          </cell>
          <cell r="J66" t="str">
            <v>PHO</v>
          </cell>
        </row>
        <row r="67">
          <cell r="D67" t="str">
            <v>3700678</v>
          </cell>
          <cell r="E67" t="str">
            <v>ABSE VLS PRO INOX PW 50</v>
          </cell>
          <cell r="F67" t="str">
            <v>ABSE VLS PRO INOX PW 50 водонагреватель</v>
          </cell>
          <cell r="G67" t="str">
            <v>10   20   772</v>
          </cell>
          <cell r="H67" t="str">
            <v>P3</v>
          </cell>
          <cell r="I67" t="str">
            <v>current</v>
          </cell>
          <cell r="J67" t="str">
            <v>current</v>
          </cell>
        </row>
        <row r="68">
          <cell r="D68" t="str">
            <v>3700679</v>
          </cell>
          <cell r="E68" t="str">
            <v>ABSE VLS PRO INOX PW 80</v>
          </cell>
          <cell r="F68" t="str">
            <v>ABSE VLS PRO INOX PW 80 водонагреватель</v>
          </cell>
          <cell r="G68" t="str">
            <v>10   20   772</v>
          </cell>
          <cell r="H68" t="str">
            <v>P3</v>
          </cell>
          <cell r="I68" t="str">
            <v>current</v>
          </cell>
          <cell r="J68" t="str">
            <v>current</v>
          </cell>
        </row>
        <row r="69">
          <cell r="D69" t="str">
            <v>3700700</v>
          </cell>
          <cell r="E69" t="str">
            <v>ABSE VLS PRO PW 100</v>
          </cell>
          <cell r="F69" t="str">
            <v>ABSE VLS PRO PW 100 водонагреватель</v>
          </cell>
          <cell r="G69" t="str">
            <v>10   20   872</v>
          </cell>
          <cell r="H69" t="str">
            <v>P3</v>
          </cell>
          <cell r="I69" t="str">
            <v>current</v>
          </cell>
          <cell r="J69" t="str">
            <v>current</v>
          </cell>
        </row>
        <row r="70">
          <cell r="D70" t="str">
            <v>3700697</v>
          </cell>
          <cell r="E70" t="str">
            <v>ABSE VLS PRO PW 30</v>
          </cell>
          <cell r="F70" t="str">
            <v>ABSE VLS PRO PW 30 водонагреватель</v>
          </cell>
          <cell r="G70" t="str">
            <v>10   10   832</v>
          </cell>
          <cell r="H70" t="str">
            <v>P3</v>
          </cell>
          <cell r="I70" t="str">
            <v>current</v>
          </cell>
          <cell r="J70" t="str">
            <v>current</v>
          </cell>
        </row>
        <row r="71">
          <cell r="D71" t="str">
            <v>3700698</v>
          </cell>
          <cell r="E71" t="str">
            <v>ABSE VLS PRO PW 50</v>
          </cell>
          <cell r="F71" t="str">
            <v>ABSE VLS PRO PW 50 водонагреватель</v>
          </cell>
          <cell r="G71" t="str">
            <v>10   20   872</v>
          </cell>
          <cell r="H71" t="str">
            <v>P3</v>
          </cell>
          <cell r="I71" t="str">
            <v>current</v>
          </cell>
          <cell r="J71" t="str">
            <v>current</v>
          </cell>
        </row>
        <row r="72">
          <cell r="D72" t="str">
            <v>3700699</v>
          </cell>
          <cell r="E72" t="str">
            <v>ABSE VLS PRO PW 80</v>
          </cell>
          <cell r="F72" t="str">
            <v>ABSE VLS PRO PW 80 водонагреватель</v>
          </cell>
          <cell r="G72" t="str">
            <v>10   20   872</v>
          </cell>
          <cell r="H72" t="str">
            <v>P3</v>
          </cell>
          <cell r="I72" t="str">
            <v>current</v>
          </cell>
          <cell r="J72" t="str">
            <v>current</v>
          </cell>
        </row>
        <row r="73">
          <cell r="D73" t="str">
            <v>3100797</v>
          </cell>
          <cell r="E73" t="str">
            <v>ANDRIS R 10</v>
          </cell>
          <cell r="F73" t="str">
            <v>ANDRIS R 10 водонагреватель</v>
          </cell>
          <cell r="G73" t="str">
            <v>10   10   830</v>
          </cell>
          <cell r="H73" t="str">
            <v>P3</v>
          </cell>
          <cell r="I73" t="str">
            <v>current</v>
          </cell>
          <cell r="J73" t="str">
            <v>current</v>
          </cell>
        </row>
        <row r="74">
          <cell r="D74" t="str">
            <v>3100798</v>
          </cell>
          <cell r="E74" t="str">
            <v>ANDRIS R 10U</v>
          </cell>
          <cell r="F74" t="str">
            <v>ANDRIS R 10U водонагреватель</v>
          </cell>
          <cell r="G74" t="str">
            <v>10   10   830</v>
          </cell>
          <cell r="H74" t="str">
            <v>P3</v>
          </cell>
          <cell r="I74" t="str">
            <v>current</v>
          </cell>
          <cell r="J74" t="str">
            <v>current</v>
          </cell>
        </row>
        <row r="75">
          <cell r="D75" t="str">
            <v>3100799</v>
          </cell>
          <cell r="E75" t="str">
            <v>ANDRIS R 15</v>
          </cell>
          <cell r="F75" t="str">
            <v>ANDRIS R 15 водонагреватель</v>
          </cell>
          <cell r="G75" t="str">
            <v>10   10   830</v>
          </cell>
          <cell r="H75" t="str">
            <v>P3</v>
          </cell>
          <cell r="I75" t="str">
            <v>current</v>
          </cell>
          <cell r="J75" t="str">
            <v>current</v>
          </cell>
        </row>
        <row r="76">
          <cell r="D76" t="str">
            <v>3100800</v>
          </cell>
          <cell r="E76" t="str">
            <v>ANDRIS R 15U</v>
          </cell>
          <cell r="F76" t="str">
            <v>ANDRIS R 15U водонагреватель</v>
          </cell>
          <cell r="G76" t="str">
            <v>10   10   830</v>
          </cell>
          <cell r="H76" t="str">
            <v>P3</v>
          </cell>
          <cell r="I76" t="str">
            <v>current</v>
          </cell>
          <cell r="J76" t="str">
            <v>current</v>
          </cell>
        </row>
        <row r="77">
          <cell r="D77" t="str">
            <v>3180798</v>
          </cell>
          <cell r="E77" t="str">
            <v>ANDRIS2 B 10 2.5 O</v>
          </cell>
          <cell r="F77" t="str">
            <v>ANDRIS2 B 10 2.5 O</v>
          </cell>
          <cell r="G77" t="str">
            <v>10   10   830</v>
          </cell>
          <cell r="H77" t="str">
            <v>P3</v>
          </cell>
          <cell r="I77" t="str">
            <v>current</v>
          </cell>
          <cell r="J77" t="str">
            <v>current</v>
          </cell>
        </row>
        <row r="78">
          <cell r="D78" t="str">
            <v>3180762</v>
          </cell>
          <cell r="E78" t="str">
            <v>ANDRIS2 B 10 O</v>
          </cell>
          <cell r="F78" t="str">
            <v>ANDRIS2 B 10 O водонагреватель</v>
          </cell>
          <cell r="G78" t="str">
            <v>10   10   830</v>
          </cell>
          <cell r="H78" t="str">
            <v>P4</v>
          </cell>
          <cell r="I78" t="str">
            <v>PHO</v>
          </cell>
          <cell r="J78" t="str">
            <v>PHO</v>
          </cell>
        </row>
        <row r="79">
          <cell r="D79" t="str">
            <v>3180770</v>
          </cell>
          <cell r="E79" t="str">
            <v>ANDRIS2 B 10 U</v>
          </cell>
          <cell r="F79" t="str">
            <v>ANDRIS2 B 10 U</v>
          </cell>
          <cell r="G79" t="str">
            <v>10   10   830</v>
          </cell>
          <cell r="H79" t="str">
            <v>P3</v>
          </cell>
          <cell r="I79" t="str">
            <v>current</v>
          </cell>
          <cell r="J79" t="str">
            <v>current</v>
          </cell>
        </row>
        <row r="80">
          <cell r="D80" t="str">
            <v>3180763</v>
          </cell>
          <cell r="E80" t="str">
            <v>ANDRIS2 B 15 O</v>
          </cell>
          <cell r="F80" t="str">
            <v>ANDRIS2 B 15 O водонагреватель</v>
          </cell>
          <cell r="G80" t="str">
            <v>10   10   830</v>
          </cell>
          <cell r="H80" t="str">
            <v>P3</v>
          </cell>
          <cell r="I80" t="str">
            <v>current</v>
          </cell>
          <cell r="J80" t="str">
            <v>current</v>
          </cell>
        </row>
        <row r="81">
          <cell r="D81" t="str">
            <v>3180771</v>
          </cell>
          <cell r="E81" t="str">
            <v>ANDRIS2 B 15 U</v>
          </cell>
          <cell r="F81" t="str">
            <v>ANDRIS2 B 15 U</v>
          </cell>
          <cell r="G81" t="str">
            <v>10   10   830</v>
          </cell>
          <cell r="H81" t="str">
            <v>P3</v>
          </cell>
          <cell r="I81" t="str">
            <v>current</v>
          </cell>
          <cell r="J81" t="str">
            <v>current</v>
          </cell>
        </row>
        <row r="82">
          <cell r="D82" t="str">
            <v>3000618</v>
          </cell>
          <cell r="E82" t="str">
            <v>ARI 200 STAB 570 THER MO VS EU</v>
          </cell>
          <cell r="F82" t="str">
            <v>ARI 200 STAB 570 THER MO VS EU водонагре</v>
          </cell>
          <cell r="G82" t="str">
            <v>10   70   875</v>
          </cell>
          <cell r="H82" t="str">
            <v>P3</v>
          </cell>
          <cell r="I82" t="str">
            <v>current</v>
          </cell>
          <cell r="J82" t="str">
            <v>current</v>
          </cell>
        </row>
        <row r="83">
          <cell r="D83" t="str">
            <v>3000318</v>
          </cell>
          <cell r="E83" t="str">
            <v>ARI 200 VERT 530 THER MO SF</v>
          </cell>
          <cell r="F83" t="str">
            <v>ARI 200 VERT 530 THER MO SF водонагреват</v>
          </cell>
          <cell r="G83" t="str">
            <v>10   70   875</v>
          </cell>
          <cell r="H83" t="str">
            <v>P3</v>
          </cell>
          <cell r="I83" t="str">
            <v>current</v>
          </cell>
          <cell r="J83" t="str">
            <v>current (until Q4 2024)</v>
          </cell>
        </row>
        <row r="84">
          <cell r="D84" t="str">
            <v>3000619</v>
          </cell>
          <cell r="E84" t="str">
            <v>ARI 300 STAB 570 THER MO VS EU</v>
          </cell>
          <cell r="F84" t="str">
            <v>ARI 300 STAB 570 THER MO VS EU водонагре</v>
          </cell>
          <cell r="G84" t="str">
            <v>10   70   875</v>
          </cell>
          <cell r="H84" t="str">
            <v>P3</v>
          </cell>
          <cell r="I84" t="str">
            <v>current</v>
          </cell>
          <cell r="J84" t="str">
            <v>current</v>
          </cell>
        </row>
        <row r="85">
          <cell r="D85" t="str">
            <v>3700652</v>
          </cell>
          <cell r="E85" t="str">
            <v>ARI FLAT PW 100 V</v>
          </cell>
          <cell r="F85" t="str">
            <v>ARI FLAT PW 100 V</v>
          </cell>
          <cell r="G85" t="str">
            <v>10   20   872</v>
          </cell>
          <cell r="H85" t="str">
            <v>P8</v>
          </cell>
          <cell r="I85" t="str">
            <v>PHO</v>
          </cell>
          <cell r="J85" t="str">
            <v>PHO</v>
          </cell>
        </row>
        <row r="86">
          <cell r="D86" t="str">
            <v>3700603</v>
          </cell>
          <cell r="E86" t="str">
            <v>ARI FLAT PW 50 V</v>
          </cell>
          <cell r="F86" t="str">
            <v>ARI FLAT PW 50 V</v>
          </cell>
          <cell r="G86" t="str">
            <v>10   20   872</v>
          </cell>
          <cell r="H86" t="str">
            <v>P8</v>
          </cell>
          <cell r="I86" t="str">
            <v>PHO</v>
          </cell>
          <cell r="J86" t="str">
            <v>PHO</v>
          </cell>
        </row>
        <row r="87">
          <cell r="D87" t="str">
            <v>3700604</v>
          </cell>
          <cell r="E87" t="str">
            <v>ARI FLAT PW 80 V</v>
          </cell>
          <cell r="F87" t="str">
            <v>ARI FLAT PW 80 V</v>
          </cell>
          <cell r="G87" t="str">
            <v>10   20   872</v>
          </cell>
          <cell r="H87" t="str">
            <v>P9</v>
          </cell>
          <cell r="I87" t="str">
            <v>PHO</v>
          </cell>
          <cell r="J87" t="str">
            <v>PHO</v>
          </cell>
        </row>
        <row r="88">
          <cell r="D88" t="str">
            <v>3520062</v>
          </cell>
          <cell r="E88" t="str">
            <v>ATMOR BASIC 3,5 KW SHOWER</v>
          </cell>
          <cell r="F88" t="str">
            <v>ATMOR BASIC 3,5 KW SHOWER проточный водо</v>
          </cell>
          <cell r="G88" t="str">
            <v>10   30   231</v>
          </cell>
          <cell r="H88" t="str">
            <v>P4</v>
          </cell>
          <cell r="I88" t="str">
            <v>PHO</v>
          </cell>
          <cell r="J88" t="str">
            <v>PHO</v>
          </cell>
        </row>
        <row r="89">
          <cell r="D89" t="str">
            <v>3520063</v>
          </cell>
          <cell r="E89" t="str">
            <v>ATMOR BASIC 3,5 KW TAP</v>
          </cell>
          <cell r="F89" t="str">
            <v>ATMOR BASIC 3,5 KW TAP проточный водонаг</v>
          </cell>
          <cell r="G89" t="str">
            <v>10   30   231</v>
          </cell>
          <cell r="H89" t="str">
            <v>P3</v>
          </cell>
          <cell r="I89" t="str">
            <v>PHO</v>
          </cell>
          <cell r="J89" t="str">
            <v>PHO</v>
          </cell>
        </row>
        <row r="90">
          <cell r="D90" t="str">
            <v>3520066</v>
          </cell>
          <cell r="E90" t="str">
            <v>ATMOR BASIC 5 KW COMBI</v>
          </cell>
          <cell r="F90" t="str">
            <v>ATMOR BASIC 5 KW COMBI проточный водонаг</v>
          </cell>
          <cell r="G90" t="str">
            <v>10   30   231</v>
          </cell>
          <cell r="H90" t="str">
            <v>P4</v>
          </cell>
          <cell r="I90" t="str">
            <v>PHO</v>
          </cell>
          <cell r="J90" t="str">
            <v>PHO</v>
          </cell>
        </row>
        <row r="91">
          <cell r="D91" t="str">
            <v>3520064</v>
          </cell>
          <cell r="E91" t="str">
            <v>ATMOR BASIC 5 KW SHOWER</v>
          </cell>
          <cell r="F91" t="str">
            <v>ATMOR BASIC 5 KW SHOWER проточный водона</v>
          </cell>
          <cell r="G91" t="str">
            <v>10   30   231</v>
          </cell>
          <cell r="H91" t="str">
            <v>P3</v>
          </cell>
          <cell r="I91" t="str">
            <v>PHO</v>
          </cell>
          <cell r="J91" t="str">
            <v>PHO</v>
          </cell>
        </row>
        <row r="92">
          <cell r="D92" t="str">
            <v>3520065</v>
          </cell>
          <cell r="E92" t="str">
            <v>ATMOR BASIC 5 KW TAP</v>
          </cell>
          <cell r="F92" t="str">
            <v>ATMOR BASIC 5 KW TAP проточный водонагре</v>
          </cell>
          <cell r="G92" t="str">
            <v>10   30   231</v>
          </cell>
          <cell r="H92" t="str">
            <v>P3</v>
          </cell>
          <cell r="I92" t="str">
            <v>PHO</v>
          </cell>
          <cell r="J92" t="str">
            <v>PHO</v>
          </cell>
        </row>
        <row r="93">
          <cell r="D93" t="str">
            <v>3520179</v>
          </cell>
          <cell r="E93" t="str">
            <v>ATMOR CLASSIC 501 3,5 KW COMBI</v>
          </cell>
          <cell r="F93" t="str">
            <v>ATMOR CLASSIC 501 3,5 KW COMBI проточный</v>
          </cell>
          <cell r="G93" t="str">
            <v>10   30   231</v>
          </cell>
          <cell r="H93" t="str">
            <v>P4</v>
          </cell>
          <cell r="I93" t="str">
            <v>PHO</v>
          </cell>
          <cell r="J93" t="str">
            <v>PHO</v>
          </cell>
        </row>
        <row r="94">
          <cell r="D94" t="str">
            <v>3520177</v>
          </cell>
          <cell r="E94" t="str">
            <v>ATMOR CLASSIC 501 3,5 KW SHOWER</v>
          </cell>
          <cell r="F94" t="str">
            <v>ATMOR CLASSIC 501 3,5 KW SHOWER проточны</v>
          </cell>
          <cell r="G94" t="str">
            <v>10   30   231</v>
          </cell>
          <cell r="H94" t="str">
            <v>P4</v>
          </cell>
          <cell r="I94" t="str">
            <v>PHO</v>
          </cell>
          <cell r="J94" t="str">
            <v>PHO</v>
          </cell>
        </row>
        <row r="95">
          <cell r="D95" t="str">
            <v>3520178</v>
          </cell>
          <cell r="E95" t="str">
            <v>ATMOR CLASSIC 501 3,5 KW TAP</v>
          </cell>
          <cell r="F95" t="str">
            <v>ATMOR CLASSIC 501 3,5 KW TAP проточный в</v>
          </cell>
          <cell r="G95" t="str">
            <v>10   30   231</v>
          </cell>
          <cell r="H95" t="str">
            <v>P4</v>
          </cell>
          <cell r="I95" t="str">
            <v>PHO</v>
          </cell>
          <cell r="J95" t="str">
            <v>PHO</v>
          </cell>
        </row>
        <row r="96">
          <cell r="D96" t="str">
            <v>3520182</v>
          </cell>
          <cell r="E96" t="str">
            <v>ATMOR CLASSIC 501 5 KW COMBI</v>
          </cell>
          <cell r="F96" t="str">
            <v>ATMOR CLASSIC 501 5 KW COMBI проточный в</v>
          </cell>
          <cell r="G96" t="str">
            <v>10   30   231</v>
          </cell>
          <cell r="H96" t="str">
            <v>P4</v>
          </cell>
          <cell r="I96" t="str">
            <v>PHO</v>
          </cell>
          <cell r="J96" t="str">
            <v>PHO</v>
          </cell>
        </row>
        <row r="97">
          <cell r="D97" t="str">
            <v>3520180</v>
          </cell>
          <cell r="E97" t="str">
            <v>ATMOR CLASSIC 501 5 KW SHOWER</v>
          </cell>
          <cell r="F97" t="str">
            <v>ATMOR CLASSIC 501 5 KW SHOWER проточный</v>
          </cell>
          <cell r="G97" t="str">
            <v>10   30   231</v>
          </cell>
          <cell r="H97" t="str">
            <v>P4</v>
          </cell>
          <cell r="I97" t="str">
            <v>PHO</v>
          </cell>
          <cell r="J97" t="str">
            <v>PHO</v>
          </cell>
        </row>
        <row r="98">
          <cell r="D98" t="str">
            <v>3520181</v>
          </cell>
          <cell r="E98" t="str">
            <v>ATMOR CLASSIC 501 5 KW TAP</v>
          </cell>
          <cell r="F98" t="str">
            <v>ATMOR CLASSIC 501 5 KW TAP проточный вод</v>
          </cell>
          <cell r="G98" t="str">
            <v>10   30   231</v>
          </cell>
          <cell r="H98" t="str">
            <v>P4</v>
          </cell>
          <cell r="I98" t="str">
            <v>PHO</v>
          </cell>
          <cell r="J98" t="str">
            <v>PHO</v>
          </cell>
        </row>
        <row r="99">
          <cell r="D99" t="str">
            <v>3520249</v>
          </cell>
          <cell r="E99" t="str">
            <v>ATMOR CONCEPT 3.5 KW COMBI</v>
          </cell>
          <cell r="F99" t="str">
            <v>ATMOR CONCEPT 3.5 KW COMBI</v>
          </cell>
          <cell r="G99" t="str">
            <v>10   30   231</v>
          </cell>
          <cell r="H99" t="str">
            <v>P3</v>
          </cell>
          <cell r="I99" t="str">
            <v>current</v>
          </cell>
          <cell r="J99" t="str">
            <v>PHO</v>
          </cell>
        </row>
        <row r="100">
          <cell r="D100" t="str">
            <v>3520247</v>
          </cell>
          <cell r="E100" t="str">
            <v>ATMOR CONCEPT 3.5 KW SHOWER</v>
          </cell>
          <cell r="F100" t="str">
            <v>ATMOR CONCEPT 3.5 KW SHOWER</v>
          </cell>
          <cell r="G100" t="str">
            <v>10   30   231</v>
          </cell>
          <cell r="H100" t="str">
            <v>P3</v>
          </cell>
          <cell r="I100" t="str">
            <v>current</v>
          </cell>
          <cell r="J100" t="str">
            <v>PHO</v>
          </cell>
        </row>
        <row r="101">
          <cell r="D101" t="str">
            <v>3520248</v>
          </cell>
          <cell r="E101" t="str">
            <v>ATMOR CONCEPT 3.5 KW TAP</v>
          </cell>
          <cell r="F101" t="str">
            <v>ATMOR CONCEPT 3.5 KW TAP</v>
          </cell>
          <cell r="G101" t="str">
            <v>10   30   231</v>
          </cell>
          <cell r="H101" t="str">
            <v>P3</v>
          </cell>
          <cell r="I101" t="str">
            <v>current</v>
          </cell>
          <cell r="J101" t="str">
            <v>PHO</v>
          </cell>
        </row>
        <row r="102">
          <cell r="D102" t="str">
            <v>3520252</v>
          </cell>
          <cell r="E102" t="str">
            <v>ATMOR CONCEPT 5 KW COMBI</v>
          </cell>
          <cell r="F102" t="str">
            <v>ATMOR CONCEPT 5 KW COMBI</v>
          </cell>
          <cell r="G102" t="str">
            <v>10   30   231</v>
          </cell>
          <cell r="H102" t="str">
            <v>P3</v>
          </cell>
          <cell r="I102" t="str">
            <v>current</v>
          </cell>
          <cell r="J102" t="str">
            <v>PHO</v>
          </cell>
        </row>
        <row r="103">
          <cell r="D103" t="str">
            <v>3520250</v>
          </cell>
          <cell r="E103" t="str">
            <v>ATMOR CONCEPT 5 KW SHOWER</v>
          </cell>
          <cell r="F103" t="str">
            <v>ATMOR CONCEPT 5 KW SHOWER</v>
          </cell>
          <cell r="G103" t="str">
            <v>10   30   231</v>
          </cell>
          <cell r="H103" t="str">
            <v>P3</v>
          </cell>
          <cell r="I103" t="str">
            <v>current</v>
          </cell>
          <cell r="J103" t="str">
            <v>PHO</v>
          </cell>
        </row>
        <row r="104">
          <cell r="D104" t="str">
            <v>3520251</v>
          </cell>
          <cell r="E104" t="str">
            <v>ATMOR CONCEPT 5 KW TAP</v>
          </cell>
          <cell r="F104" t="str">
            <v>ATMOR CONCEPT 5 KW TAP</v>
          </cell>
          <cell r="G104" t="str">
            <v>10   30   231</v>
          </cell>
          <cell r="H104" t="str">
            <v>P3</v>
          </cell>
          <cell r="I104" t="str">
            <v>current</v>
          </cell>
          <cell r="J104" t="str">
            <v>PHO</v>
          </cell>
        </row>
        <row r="105">
          <cell r="D105" t="str">
            <v>3520183</v>
          </cell>
          <cell r="E105" t="str">
            <v>ATMOR ENJOY 100 3,5 KW SHOWER</v>
          </cell>
          <cell r="F105" t="str">
            <v>ATMOR ENJOY 100 3,5 KW SHOWER проточный</v>
          </cell>
          <cell r="G105" t="str">
            <v>10   30   231</v>
          </cell>
          <cell r="H105" t="str">
            <v>P8</v>
          </cell>
          <cell r="I105" t="str">
            <v>PHO</v>
          </cell>
          <cell r="J105" t="str">
            <v>PHO</v>
          </cell>
        </row>
        <row r="106">
          <cell r="D106" t="str">
            <v>3520184</v>
          </cell>
          <cell r="E106" t="str">
            <v>ATMOR ENJOY 100 5 KW SHOWER</v>
          </cell>
          <cell r="F106" t="str">
            <v>ATMOR ENJOY 100 5 KW SHOWER проточный во</v>
          </cell>
          <cell r="G106" t="str">
            <v>10   30   231</v>
          </cell>
          <cell r="H106" t="str">
            <v>P8</v>
          </cell>
          <cell r="I106" t="str">
            <v>PHO</v>
          </cell>
          <cell r="J106" t="str">
            <v>PHO</v>
          </cell>
        </row>
        <row r="107">
          <cell r="D107" t="str">
            <v>3520198</v>
          </cell>
          <cell r="E107" t="str">
            <v>ATMOR ENJOY 100 5 KW TAP</v>
          </cell>
          <cell r="F107" t="str">
            <v>ATMOR ENJOY 100 5 KW TAP проточный водон</v>
          </cell>
          <cell r="G107" t="str">
            <v>10   30   231</v>
          </cell>
          <cell r="H107" t="str">
            <v>P8</v>
          </cell>
          <cell r="I107" t="str">
            <v>PHO</v>
          </cell>
          <cell r="J107" t="str">
            <v>PHO</v>
          </cell>
        </row>
        <row r="108">
          <cell r="D108" t="str">
            <v>3520214</v>
          </cell>
          <cell r="E108" t="str">
            <v>ATMOR IN-LINE 12KW</v>
          </cell>
          <cell r="F108" t="str">
            <v>ATMOR IN-LINE 12KW проточный водонагрева</v>
          </cell>
          <cell r="G108" t="str">
            <v>10   30   230</v>
          </cell>
          <cell r="H108" t="str">
            <v>P3</v>
          </cell>
          <cell r="I108" t="str">
            <v>PHO</v>
          </cell>
          <cell r="J108" t="str">
            <v>PHO</v>
          </cell>
        </row>
        <row r="109">
          <cell r="D109" t="str">
            <v>3520212</v>
          </cell>
          <cell r="E109" t="str">
            <v>ATMOR IN-LINE 5KW</v>
          </cell>
          <cell r="F109" t="str">
            <v>ATMOR IN-LINE 5KW проточный водонагреват</v>
          </cell>
          <cell r="G109" t="str">
            <v>10   30   230</v>
          </cell>
          <cell r="H109" t="str">
            <v>P4</v>
          </cell>
          <cell r="I109" t="str">
            <v>PHO</v>
          </cell>
          <cell r="J109" t="str">
            <v>PHO</v>
          </cell>
        </row>
        <row r="110">
          <cell r="D110" t="str">
            <v>3520213</v>
          </cell>
          <cell r="E110" t="str">
            <v>ATMOR IN-LINE 7KW</v>
          </cell>
          <cell r="F110" t="str">
            <v>ATMOR IN-LINE 7KW проточный водонагреват</v>
          </cell>
          <cell r="G110" t="str">
            <v>10   30   230</v>
          </cell>
          <cell r="H110" t="str">
            <v>P4</v>
          </cell>
          <cell r="I110" t="str">
            <v>PHO</v>
          </cell>
          <cell r="J110" t="str">
            <v>PHO</v>
          </cell>
        </row>
        <row r="111">
          <cell r="D111" t="str">
            <v>3520242</v>
          </cell>
          <cell r="E111" t="str">
            <v>ATMOR LIBERTY 3.5 KW SHOWER</v>
          </cell>
          <cell r="F111" t="str">
            <v>ATMOR LIBERTY 3.5 KW SHOWER</v>
          </cell>
          <cell r="G111" t="str">
            <v>10   30   231</v>
          </cell>
          <cell r="H111" t="str">
            <v>P3</v>
          </cell>
          <cell r="I111" t="str">
            <v>current</v>
          </cell>
          <cell r="J111" t="str">
            <v>PHO</v>
          </cell>
        </row>
        <row r="112">
          <cell r="D112" t="str">
            <v>3520243</v>
          </cell>
          <cell r="E112" t="str">
            <v>ATMOR LIBERTY 3.5 KW TAP</v>
          </cell>
          <cell r="F112" t="str">
            <v>ATMOR LIBERTY 3.5 KW TAP</v>
          </cell>
          <cell r="G112" t="str">
            <v>10   30   231</v>
          </cell>
          <cell r="H112" t="str">
            <v>P3</v>
          </cell>
          <cell r="I112" t="str">
            <v>current</v>
          </cell>
          <cell r="J112" t="str">
            <v>PHO</v>
          </cell>
        </row>
        <row r="113">
          <cell r="D113" t="str">
            <v>3520246</v>
          </cell>
          <cell r="E113" t="str">
            <v>ATMOR LIBERTY 5 KW COMBI</v>
          </cell>
          <cell r="F113" t="str">
            <v>ATMOR LIBERTY 5 KW COMBI</v>
          </cell>
          <cell r="G113" t="str">
            <v>10   30   231</v>
          </cell>
          <cell r="H113" t="str">
            <v>P3</v>
          </cell>
          <cell r="I113" t="str">
            <v>current</v>
          </cell>
          <cell r="J113" t="str">
            <v>PHO</v>
          </cell>
        </row>
        <row r="114">
          <cell r="D114" t="str">
            <v>3520244</v>
          </cell>
          <cell r="E114" t="str">
            <v>ATMOR LIBERTY 5 KW SHOWER</v>
          </cell>
          <cell r="F114" t="str">
            <v>ATMOR LIBERTY 5 KW SHOWER</v>
          </cell>
          <cell r="G114" t="str">
            <v>10   30   231</v>
          </cell>
          <cell r="H114" t="str">
            <v>P3</v>
          </cell>
          <cell r="I114" t="str">
            <v>current</v>
          </cell>
          <cell r="J114" t="str">
            <v>PHO</v>
          </cell>
        </row>
        <row r="115">
          <cell r="D115" t="str">
            <v>3520245</v>
          </cell>
          <cell r="E115" t="str">
            <v>ATMOR LIBERTY 5 KW TAP</v>
          </cell>
          <cell r="F115" t="str">
            <v>ATMOR LIBERTY 5 KW TAP</v>
          </cell>
          <cell r="G115" t="str">
            <v>10   30   231</v>
          </cell>
          <cell r="H115" t="str">
            <v>P3</v>
          </cell>
          <cell r="I115" t="str">
            <v>current</v>
          </cell>
          <cell r="J115" t="str">
            <v>PHO</v>
          </cell>
        </row>
        <row r="116">
          <cell r="D116" t="str">
            <v>3520200</v>
          </cell>
          <cell r="E116" t="str">
            <v>ATMOR LOTUS 3,5 KW SHOWER</v>
          </cell>
          <cell r="F116" t="str">
            <v>ATMOR LOTUS 3,5 KW SHOWER проточный водо</v>
          </cell>
          <cell r="G116" t="str">
            <v>10   30   231</v>
          </cell>
          <cell r="H116" t="str">
            <v>P4</v>
          </cell>
          <cell r="I116" t="str">
            <v>PHO</v>
          </cell>
          <cell r="J116" t="str">
            <v>PHO</v>
          </cell>
        </row>
        <row r="117">
          <cell r="D117" t="str">
            <v>3520201</v>
          </cell>
          <cell r="E117" t="str">
            <v>ATMOR LOTUS 3,5 KW TAP</v>
          </cell>
          <cell r="F117" t="str">
            <v>ATMOR LOTUS 3,5 KW TAP проточный водонаг</v>
          </cell>
          <cell r="G117" t="str">
            <v>10   30   231</v>
          </cell>
          <cell r="H117" t="str">
            <v>P4</v>
          </cell>
          <cell r="I117" t="str">
            <v>PHO</v>
          </cell>
          <cell r="J117" t="str">
            <v>PHO</v>
          </cell>
        </row>
        <row r="118">
          <cell r="D118" t="str">
            <v>3520204</v>
          </cell>
          <cell r="E118" t="str">
            <v>ATMOR LOTUS 5 KW COMBI</v>
          </cell>
          <cell r="F118" t="str">
            <v>ATMOR LOTUS 5 KW COMBI проточный водонаг</v>
          </cell>
          <cell r="G118" t="str">
            <v>10   30   231</v>
          </cell>
          <cell r="H118" t="str">
            <v>P4</v>
          </cell>
          <cell r="I118" t="str">
            <v>PHO</v>
          </cell>
          <cell r="J118" t="str">
            <v>PHO</v>
          </cell>
        </row>
        <row r="119">
          <cell r="D119" t="str">
            <v>3520202</v>
          </cell>
          <cell r="E119" t="str">
            <v>ATMOR LOTUS 5 KW SHOWER</v>
          </cell>
          <cell r="F119" t="str">
            <v>ATMOR LOTUS 5 KW SHOWER проточный водона</v>
          </cell>
          <cell r="G119" t="str">
            <v>10   30   231</v>
          </cell>
          <cell r="H119" t="str">
            <v>P4</v>
          </cell>
          <cell r="I119" t="str">
            <v>PHO</v>
          </cell>
          <cell r="J119" t="str">
            <v>PHO</v>
          </cell>
        </row>
        <row r="120">
          <cell r="D120" t="str">
            <v>3520203</v>
          </cell>
          <cell r="E120" t="str">
            <v>ATMOR LOTUS 5 KW TAP</v>
          </cell>
          <cell r="F120" t="str">
            <v>ATMOR LOTUS 5 KW TAP проточный водонагре</v>
          </cell>
          <cell r="G120" t="str">
            <v>10   30   231</v>
          </cell>
          <cell r="H120" t="str">
            <v>P4</v>
          </cell>
          <cell r="I120" t="str">
            <v>PHO</v>
          </cell>
          <cell r="J120" t="str">
            <v>PHO</v>
          </cell>
        </row>
        <row r="121">
          <cell r="D121" t="str">
            <v>3520255</v>
          </cell>
          <cell r="E121" t="str">
            <v>ATMOR SELECT 12KW TR</v>
          </cell>
          <cell r="F121" t="str">
            <v>ATMOR SELECT 12KW TR</v>
          </cell>
          <cell r="G121" t="str">
            <v>10   30   230</v>
          </cell>
          <cell r="H121" t="str">
            <v>P3</v>
          </cell>
          <cell r="I121" t="str">
            <v>current</v>
          </cell>
          <cell r="J121" t="str">
            <v>PHO</v>
          </cell>
        </row>
        <row r="122">
          <cell r="D122" t="str">
            <v>3520253</v>
          </cell>
          <cell r="E122" t="str">
            <v>ATMOR SELECT 5KW</v>
          </cell>
          <cell r="F122" t="str">
            <v>ATMOR SELECT 5KW</v>
          </cell>
          <cell r="G122" t="str">
            <v>10   30   230</v>
          </cell>
          <cell r="H122" t="str">
            <v>P3</v>
          </cell>
          <cell r="I122" t="str">
            <v>current</v>
          </cell>
          <cell r="J122" t="str">
            <v>PHO</v>
          </cell>
        </row>
        <row r="123">
          <cell r="D123" t="str">
            <v>3520256</v>
          </cell>
          <cell r="E123" t="str">
            <v>ATMOR SELECT 5KW BLACK</v>
          </cell>
          <cell r="F123" t="str">
            <v>ATMOR SELECT 5KW BLACK</v>
          </cell>
          <cell r="G123" t="str">
            <v>10   30   230</v>
          </cell>
          <cell r="H123" t="str">
            <v>P3</v>
          </cell>
          <cell r="I123" t="str">
            <v>current</v>
          </cell>
          <cell r="J123" t="str">
            <v>PHO</v>
          </cell>
        </row>
        <row r="124">
          <cell r="D124" t="str">
            <v>3520254</v>
          </cell>
          <cell r="E124" t="str">
            <v>ATMOR SELECT 7KW</v>
          </cell>
          <cell r="F124" t="str">
            <v>ATMOR SELECT 7KW</v>
          </cell>
          <cell r="G124" t="str">
            <v>10   30   230</v>
          </cell>
          <cell r="H124" t="str">
            <v>P3</v>
          </cell>
          <cell r="I124" t="str">
            <v>current</v>
          </cell>
          <cell r="J124" t="str">
            <v>PHO</v>
          </cell>
        </row>
        <row r="125">
          <cell r="D125" t="str">
            <v>3520061</v>
          </cell>
          <cell r="E125" t="str">
            <v>ATMOR TAP 3 KW</v>
          </cell>
          <cell r="F125" t="str">
            <v>ATMOR TAP 3 KW проточный водонагреватель</v>
          </cell>
          <cell r="G125" t="str">
            <v>10   30   232</v>
          </cell>
          <cell r="H125" t="str">
            <v>P3</v>
          </cell>
          <cell r="I125" t="str">
            <v>current</v>
          </cell>
          <cell r="J125" t="str">
            <v>current</v>
          </cell>
        </row>
        <row r="126">
          <cell r="D126" t="str">
            <v>3195236</v>
          </cell>
          <cell r="E126" t="str">
            <v>AURES M 10.5</v>
          </cell>
          <cell r="F126" t="str">
            <v>AURES M 10.5 проточный водонагреватель</v>
          </cell>
          <cell r="G126" t="str">
            <v>10   30   230</v>
          </cell>
          <cell r="H126" t="str">
            <v>P3</v>
          </cell>
          <cell r="I126" t="str">
            <v>current</v>
          </cell>
          <cell r="J126" t="str">
            <v>current</v>
          </cell>
        </row>
        <row r="127">
          <cell r="D127" t="str">
            <v>3195261</v>
          </cell>
          <cell r="E127" t="str">
            <v>AURES M 12 TR</v>
          </cell>
          <cell r="F127" t="str">
            <v>AURES M 12 TR</v>
          </cell>
          <cell r="G127" t="str">
            <v>10   30   230</v>
          </cell>
          <cell r="H127" t="str">
            <v>P3</v>
          </cell>
          <cell r="I127" t="str">
            <v>current</v>
          </cell>
          <cell r="J127" t="str">
            <v>current</v>
          </cell>
        </row>
        <row r="128">
          <cell r="D128" t="str">
            <v>3195579</v>
          </cell>
          <cell r="E128" t="str">
            <v>AURES M 6 WH</v>
          </cell>
          <cell r="F128" t="str">
            <v>AURES M 6 WH</v>
          </cell>
          <cell r="G128" t="str">
            <v>10   30   230</v>
          </cell>
          <cell r="H128" t="str">
            <v>P3</v>
          </cell>
          <cell r="I128" t="str">
            <v>current</v>
          </cell>
          <cell r="J128" t="str">
            <v>current</v>
          </cell>
        </row>
        <row r="129">
          <cell r="D129" t="str">
            <v>3195234</v>
          </cell>
          <cell r="E129" t="str">
            <v>AURES M 6</v>
          </cell>
          <cell r="F129" t="str">
            <v>AURES M 6 проточный водонагреватель</v>
          </cell>
          <cell r="G129" t="str">
            <v>10   30   230</v>
          </cell>
          <cell r="H129" t="str">
            <v>P3</v>
          </cell>
          <cell r="I129" t="str">
            <v>current</v>
          </cell>
          <cell r="J129" t="str">
            <v>current</v>
          </cell>
        </row>
        <row r="130">
          <cell r="D130" t="str">
            <v>3195213</v>
          </cell>
          <cell r="E130" t="str">
            <v>AURES M 7.7</v>
          </cell>
          <cell r="F130" t="str">
            <v>AURES M 7.7 проточный водонагреватель</v>
          </cell>
          <cell r="G130" t="str">
            <v>10   30   230</v>
          </cell>
          <cell r="H130" t="str">
            <v>P3</v>
          </cell>
          <cell r="I130" t="str">
            <v>current</v>
          </cell>
          <cell r="J130" t="str">
            <v>current</v>
          </cell>
        </row>
        <row r="131">
          <cell r="D131" t="str">
            <v>3195235</v>
          </cell>
          <cell r="E131" t="str">
            <v>AURES M 8</v>
          </cell>
          <cell r="F131" t="str">
            <v>AURES M 8 проточный водонагреватель</v>
          </cell>
          <cell r="G131" t="str">
            <v>10   30   230</v>
          </cell>
          <cell r="H131" t="str">
            <v>P3</v>
          </cell>
          <cell r="I131" t="str">
            <v>current</v>
          </cell>
          <cell r="J131" t="str">
            <v>current</v>
          </cell>
        </row>
        <row r="132">
          <cell r="D132" t="str">
            <v>3520040</v>
          </cell>
          <cell r="E132" t="str">
            <v>AURES PRO 18 EU</v>
          </cell>
          <cell r="F132" t="str">
            <v>AURES PRO 18 EU</v>
          </cell>
          <cell r="G132" t="str">
            <v>10   30   230</v>
          </cell>
          <cell r="H132" t="str">
            <v>P3</v>
          </cell>
          <cell r="I132" t="str">
            <v>current</v>
          </cell>
          <cell r="J132" t="str">
            <v>current</v>
          </cell>
        </row>
        <row r="133">
          <cell r="D133" t="str">
            <v>3520010</v>
          </cell>
          <cell r="E133" t="str">
            <v>AURES S 3.5 COM PL проточный водонагр</v>
          </cell>
          <cell r="F133" t="str">
            <v>AURES S 3.5 COM PL</v>
          </cell>
          <cell r="G133" t="str">
            <v>10   30   231</v>
          </cell>
          <cell r="H133" t="str">
            <v>P8</v>
          </cell>
          <cell r="I133" t="str">
            <v>PHO</v>
          </cell>
          <cell r="J133" t="str">
            <v>PHO</v>
          </cell>
        </row>
        <row r="134">
          <cell r="D134" t="str">
            <v>3520010-V</v>
          </cell>
          <cell r="E134" t="str">
            <v>AURES S 3.5 COM PL</v>
          </cell>
          <cell r="F134" t="str">
            <v>AURES S 3.5 COM PL проточный водонагрева</v>
          </cell>
          <cell r="G134" t="str">
            <v>10   30   231</v>
          </cell>
          <cell r="H134" t="str">
            <v>P3</v>
          </cell>
          <cell r="I134" t="str">
            <v>current</v>
          </cell>
          <cell r="J134" t="str">
            <v>current</v>
          </cell>
        </row>
        <row r="135">
          <cell r="D135" t="str">
            <v>3520016</v>
          </cell>
          <cell r="E135" t="str">
            <v>AURES S 3.5 SH PL проточный водонагр</v>
          </cell>
          <cell r="F135" t="str">
            <v>AURES S 3.5 SH PL проточный водонагр</v>
          </cell>
          <cell r="G135" t="str">
            <v>10   30   231</v>
          </cell>
          <cell r="H135" t="str">
            <v>P4</v>
          </cell>
          <cell r="I135" t="str">
            <v>PHO</v>
          </cell>
          <cell r="J135" t="str">
            <v>PHO</v>
          </cell>
        </row>
        <row r="136">
          <cell r="D136" t="str">
            <v>3520016-V</v>
          </cell>
          <cell r="E136" t="str">
            <v>AURES S 3.5 SH PL</v>
          </cell>
          <cell r="F136" t="str">
            <v>AURES S 3.5 SH PL проточный водонагреват</v>
          </cell>
          <cell r="G136" t="str">
            <v>10   30   231</v>
          </cell>
          <cell r="H136" t="str">
            <v>P3</v>
          </cell>
          <cell r="I136" t="str">
            <v>current</v>
          </cell>
          <cell r="J136" t="str">
            <v>current</v>
          </cell>
        </row>
        <row r="137">
          <cell r="D137" t="str">
            <v>3520018</v>
          </cell>
          <cell r="E137" t="str">
            <v>AURES SF 5.5 COM проточный водонагр</v>
          </cell>
          <cell r="F137" t="str">
            <v>AURES SF 5.5 COM проточный водонагр</v>
          </cell>
          <cell r="G137" t="str">
            <v>10   30   231</v>
          </cell>
          <cell r="H137" t="str">
            <v>P8</v>
          </cell>
          <cell r="I137" t="str">
            <v>PHO</v>
          </cell>
          <cell r="J137" t="str">
            <v>PHO</v>
          </cell>
        </row>
        <row r="138">
          <cell r="D138" t="str">
            <v>3520018-V</v>
          </cell>
          <cell r="E138" t="str">
            <v>AURES SF 5.5 COM</v>
          </cell>
          <cell r="F138" t="str">
            <v>AURES SF 5.5 COM проточный водонагревате</v>
          </cell>
          <cell r="G138" t="str">
            <v>10   30   231</v>
          </cell>
          <cell r="H138" t="str">
            <v>P3</v>
          </cell>
          <cell r="I138" t="str">
            <v>current</v>
          </cell>
          <cell r="J138" t="str">
            <v>current</v>
          </cell>
        </row>
        <row r="139">
          <cell r="D139" t="str">
            <v>3520218</v>
          </cell>
          <cell r="E139" t="str">
            <v>AURES SM 10.5 проточный водонагре</v>
          </cell>
          <cell r="F139" t="str">
            <v>AURES SM 10.5 проточный водонагре</v>
          </cell>
          <cell r="G139" t="str">
            <v>10   30   230</v>
          </cell>
          <cell r="H139" t="str">
            <v>P8</v>
          </cell>
          <cell r="I139" t="str">
            <v>PHO</v>
          </cell>
          <cell r="J139" t="str">
            <v>PHO</v>
          </cell>
        </row>
        <row r="140">
          <cell r="D140" t="str">
            <v>3520216</v>
          </cell>
          <cell r="E140" t="str">
            <v>AURES SM 6 проточный водонагре</v>
          </cell>
          <cell r="F140" t="str">
            <v>AURES SM 6 проточный водонагре</v>
          </cell>
          <cell r="G140" t="str">
            <v>10   30   230</v>
          </cell>
          <cell r="H140" t="str">
            <v>P8</v>
          </cell>
          <cell r="I140" t="str">
            <v>PHO</v>
          </cell>
          <cell r="J140" t="str">
            <v>PHO</v>
          </cell>
        </row>
        <row r="141">
          <cell r="D141" t="str">
            <v>3520025</v>
          </cell>
          <cell r="E141" t="str">
            <v>AURES SM 7.7 проточный водонагр</v>
          </cell>
          <cell r="F141" t="str">
            <v>AURES SM 7.7 проточный водонагр</v>
          </cell>
          <cell r="G141" t="str">
            <v>10   30   230</v>
          </cell>
          <cell r="H141" t="str">
            <v>P8</v>
          </cell>
          <cell r="I141" t="str">
            <v>PHO</v>
          </cell>
          <cell r="J141" t="str">
            <v>PHO</v>
          </cell>
        </row>
        <row r="142">
          <cell r="D142" t="str">
            <v>3520217</v>
          </cell>
          <cell r="E142" t="str">
            <v>AURES SM 8 проточный водонагре</v>
          </cell>
          <cell r="F142" t="str">
            <v>AURES SM 8 проточный водонагре</v>
          </cell>
          <cell r="G142" t="str">
            <v>10   30   230</v>
          </cell>
          <cell r="H142" t="str">
            <v>P8</v>
          </cell>
          <cell r="I142" t="str">
            <v>PHO</v>
          </cell>
          <cell r="J142" t="str">
            <v>PHO</v>
          </cell>
        </row>
        <row r="143">
          <cell r="D143" t="str">
            <v>3100826</v>
          </cell>
          <cell r="E143" t="str">
            <v>BLU EVO R 10 RU</v>
          </cell>
          <cell r="F143" t="str">
            <v>BLU EVO R 10 RU водонагреватель</v>
          </cell>
          <cell r="G143" t="str">
            <v>10   10   830</v>
          </cell>
          <cell r="H143" t="str">
            <v>P3</v>
          </cell>
          <cell r="I143" t="str">
            <v>current</v>
          </cell>
          <cell r="J143" t="str">
            <v>current</v>
          </cell>
        </row>
        <row r="144">
          <cell r="D144" t="str">
            <v>3100827</v>
          </cell>
          <cell r="E144" t="str">
            <v>BLU EVO R 10U RU</v>
          </cell>
          <cell r="F144" t="str">
            <v>BLU EVO R 10U RU</v>
          </cell>
          <cell r="G144" t="str">
            <v>10   10   830</v>
          </cell>
          <cell r="H144" t="str">
            <v>P3</v>
          </cell>
          <cell r="I144" t="str">
            <v>current</v>
          </cell>
          <cell r="J144" t="str">
            <v>current</v>
          </cell>
        </row>
        <row r="145">
          <cell r="D145" t="str">
            <v>3100828</v>
          </cell>
          <cell r="E145" t="str">
            <v>BLU EVO R 15 RU</v>
          </cell>
          <cell r="F145" t="str">
            <v>BLU EVO R 15 RU водонагреватель</v>
          </cell>
          <cell r="G145" t="str">
            <v>10   10   830</v>
          </cell>
          <cell r="H145" t="str">
            <v>P3</v>
          </cell>
          <cell r="I145" t="str">
            <v>current</v>
          </cell>
          <cell r="J145" t="str">
            <v>current</v>
          </cell>
        </row>
        <row r="146">
          <cell r="D146" t="str">
            <v>3100829</v>
          </cell>
          <cell r="E146" t="str">
            <v>BLU EVO R 15U RU</v>
          </cell>
          <cell r="F146" t="str">
            <v>BLU EVO R 15U RU</v>
          </cell>
          <cell r="G146" t="str">
            <v>10   10   830</v>
          </cell>
          <cell r="H146" t="str">
            <v>P3</v>
          </cell>
          <cell r="I146" t="str">
            <v>current</v>
          </cell>
          <cell r="J146" t="str">
            <v>current</v>
          </cell>
        </row>
        <row r="147">
          <cell r="D147" t="str">
            <v>3100830</v>
          </cell>
          <cell r="E147" t="str">
            <v>BLU EVO R 30 RU</v>
          </cell>
          <cell r="F147" t="str">
            <v>BLU EVO R 30 RU водонагреватель</v>
          </cell>
          <cell r="G147" t="str">
            <v>10   10   830</v>
          </cell>
          <cell r="H147" t="str">
            <v>P3</v>
          </cell>
          <cell r="I147" t="str">
            <v>current</v>
          </cell>
          <cell r="J147" t="str">
            <v>current</v>
          </cell>
        </row>
        <row r="148">
          <cell r="D148" t="str">
            <v>3700560</v>
          </cell>
          <cell r="E148" t="str">
            <v>BLU1 ECO ABS PW 100 V</v>
          </cell>
          <cell r="F148" t="str">
            <v>BLU1 ECO ABS PW 100 V водонагреватель</v>
          </cell>
          <cell r="G148" t="str">
            <v>10   20   870</v>
          </cell>
          <cell r="H148" t="str">
            <v>P3</v>
          </cell>
          <cell r="I148" t="str">
            <v>current</v>
          </cell>
          <cell r="J148" t="str">
            <v>current</v>
          </cell>
        </row>
        <row r="149">
          <cell r="D149" t="str">
            <v>3700554</v>
          </cell>
          <cell r="E149" t="str">
            <v>BLU1 ECO ABS PW 30 V SLIM</v>
          </cell>
          <cell r="F149" t="str">
            <v>BLU1 ECO ABS PW 30 V SLIM водонагревател</v>
          </cell>
          <cell r="G149" t="str">
            <v>10   10   830</v>
          </cell>
          <cell r="H149" t="str">
            <v>P3</v>
          </cell>
          <cell r="I149" t="str">
            <v>current</v>
          </cell>
          <cell r="J149" t="str">
            <v>current</v>
          </cell>
        </row>
        <row r="150">
          <cell r="D150" t="str">
            <v>3700555</v>
          </cell>
          <cell r="E150" t="str">
            <v>BLU1 ECO ABS PW 50 V SLIM</v>
          </cell>
          <cell r="F150" t="str">
            <v>BLU1 ECO ABS PW 50 V SLIM водонагревател</v>
          </cell>
          <cell r="G150" t="str">
            <v>10   20   870</v>
          </cell>
          <cell r="H150" t="str">
            <v>P3</v>
          </cell>
          <cell r="I150" t="str">
            <v>current</v>
          </cell>
          <cell r="J150" t="str">
            <v>current</v>
          </cell>
        </row>
        <row r="151">
          <cell r="D151" t="str">
            <v>3700558</v>
          </cell>
          <cell r="E151" t="str">
            <v>BLU1 ECO ABS PW 50 V</v>
          </cell>
          <cell r="F151" t="str">
            <v>BLU1 ECO ABS PW 50 V водонагреватель</v>
          </cell>
          <cell r="G151" t="str">
            <v>10   20   870</v>
          </cell>
          <cell r="H151" t="str">
            <v>P3</v>
          </cell>
          <cell r="I151" t="str">
            <v>current</v>
          </cell>
          <cell r="J151" t="str">
            <v>current</v>
          </cell>
        </row>
        <row r="152">
          <cell r="D152" t="str">
            <v>3700556</v>
          </cell>
          <cell r="E152" t="str">
            <v>BLU1 ECO ABS PW 65 V SLIM</v>
          </cell>
          <cell r="F152" t="str">
            <v>BLU1 ECO ABS PW 65 V SLIM водонагревател</v>
          </cell>
          <cell r="G152" t="str">
            <v>10   20   870</v>
          </cell>
          <cell r="H152" t="str">
            <v>P3</v>
          </cell>
          <cell r="I152" t="str">
            <v>current</v>
          </cell>
          <cell r="J152" t="str">
            <v>current</v>
          </cell>
        </row>
        <row r="153">
          <cell r="D153" t="str">
            <v>3700557</v>
          </cell>
          <cell r="E153" t="str">
            <v>BLU1 ECO ABS PW 80 V SLIM</v>
          </cell>
          <cell r="F153" t="str">
            <v>BLU1 ECO ABS PW 80 V SLIM водонагревател</v>
          </cell>
          <cell r="G153" t="str">
            <v>10   20   870</v>
          </cell>
          <cell r="H153" t="str">
            <v>P3</v>
          </cell>
          <cell r="I153" t="str">
            <v>current</v>
          </cell>
          <cell r="J153" t="str">
            <v>current</v>
          </cell>
        </row>
        <row r="154">
          <cell r="D154" t="str">
            <v>3700559</v>
          </cell>
          <cell r="E154" t="str">
            <v>BLU1 ECO ABS PW 80 V</v>
          </cell>
          <cell r="F154" t="str">
            <v>BLU1 ECO ABS PW 80 V водонагреватель</v>
          </cell>
          <cell r="G154" t="str">
            <v>10   20   870</v>
          </cell>
          <cell r="H154" t="str">
            <v>P3</v>
          </cell>
          <cell r="I154" t="str">
            <v>current</v>
          </cell>
          <cell r="J154" t="str">
            <v>current</v>
          </cell>
        </row>
        <row r="155">
          <cell r="D155" t="str">
            <v>3700532</v>
          </cell>
          <cell r="E155" t="str">
            <v>BLU1 R 100 V PL</v>
          </cell>
          <cell r="F155" t="str">
            <v>BLU1 R 100 V PL водонагреватель</v>
          </cell>
          <cell r="G155" t="str">
            <v>10   20   870</v>
          </cell>
          <cell r="H155" t="str">
            <v>P4</v>
          </cell>
          <cell r="I155" t="str">
            <v>current</v>
          </cell>
          <cell r="J155" t="str">
            <v>current</v>
          </cell>
        </row>
        <row r="156">
          <cell r="D156" t="str">
            <v>3700528</v>
          </cell>
          <cell r="E156" t="str">
            <v>BLU1 R 50 V PL</v>
          </cell>
          <cell r="F156" t="str">
            <v>BLU1 R 50 V PL водонагреватель</v>
          </cell>
          <cell r="G156" t="str">
            <v>10   20   870</v>
          </cell>
          <cell r="H156" t="str">
            <v>P3</v>
          </cell>
          <cell r="I156" t="str">
            <v>current</v>
          </cell>
          <cell r="J156" t="str">
            <v>current</v>
          </cell>
        </row>
        <row r="157">
          <cell r="D157" t="str">
            <v>3700530</v>
          </cell>
          <cell r="E157" t="str">
            <v>BLU1 R 80 V PL</v>
          </cell>
          <cell r="F157" t="str">
            <v>BLU1 R 80 V Pl водонагреватель</v>
          </cell>
          <cell r="G157" t="str">
            <v>10   20   870</v>
          </cell>
          <cell r="H157" t="str">
            <v>P4</v>
          </cell>
          <cell r="I157" t="str">
            <v>current</v>
          </cell>
          <cell r="J157" t="str">
            <v>current</v>
          </cell>
        </row>
        <row r="158">
          <cell r="D158" t="str">
            <v>3700664</v>
          </cell>
          <cell r="E158" t="str">
            <v>BLU1 R ABS 100 V 1,8K PL</v>
          </cell>
          <cell r="F158" t="str">
            <v>BLU1 R ABS 100 V 1,8K PL</v>
          </cell>
          <cell r="G158" t="str">
            <v>10   20   870</v>
          </cell>
          <cell r="H158" t="str">
            <v>P3</v>
          </cell>
          <cell r="I158" t="str">
            <v>PHO</v>
          </cell>
          <cell r="J158" t="str">
            <v>PHO</v>
          </cell>
        </row>
        <row r="159">
          <cell r="D159" t="str">
            <v>3700616</v>
          </cell>
          <cell r="E159" t="str">
            <v>BLU1 R ABS 100 V 2K</v>
          </cell>
          <cell r="F159" t="str">
            <v>BLU1 R ABS 100 V 2K водонагреватель</v>
          </cell>
          <cell r="G159" t="str">
            <v>10   20   870</v>
          </cell>
          <cell r="H159" t="str">
            <v>P3</v>
          </cell>
          <cell r="I159" t="str">
            <v>current</v>
          </cell>
          <cell r="J159" t="str">
            <v>current</v>
          </cell>
        </row>
        <row r="160">
          <cell r="D160" t="str">
            <v>3700537</v>
          </cell>
          <cell r="E160" t="str">
            <v>BLU1 R ABS 100 V</v>
          </cell>
          <cell r="F160" t="str">
            <v>BLU1 R ABS 100 V водонагреватель</v>
          </cell>
          <cell r="G160" t="str">
            <v>10   20   870</v>
          </cell>
          <cell r="H160" t="str">
            <v>P3</v>
          </cell>
          <cell r="I160" t="str">
            <v>current</v>
          </cell>
          <cell r="J160" t="str">
            <v>current</v>
          </cell>
        </row>
        <row r="161">
          <cell r="D161" t="str">
            <v>3700661</v>
          </cell>
          <cell r="E161" t="str">
            <v>BLU1 R ABS 30 V 1,5K PL SLIM</v>
          </cell>
          <cell r="F161" t="str">
            <v>BLU1 R ABS 30 V 1,5K PL SLIM</v>
          </cell>
          <cell r="G161" t="str">
            <v>10   10   830</v>
          </cell>
          <cell r="H161" t="str">
            <v>P8</v>
          </cell>
          <cell r="I161" t="str">
            <v>PHO</v>
          </cell>
          <cell r="J161" t="str">
            <v>PHO</v>
          </cell>
        </row>
        <row r="162">
          <cell r="D162" t="str">
            <v>3700617</v>
          </cell>
          <cell r="E162" t="str">
            <v>BLU1 R ABS 30 V SLIM 2K</v>
          </cell>
          <cell r="F162" t="str">
            <v>BLU1 R ABS 30 V SLIM 2K водонагреватель</v>
          </cell>
          <cell r="G162" t="str">
            <v>10   10   830</v>
          </cell>
          <cell r="H162" t="str">
            <v>P3</v>
          </cell>
          <cell r="I162" t="str">
            <v>current</v>
          </cell>
          <cell r="J162" t="str">
            <v>current</v>
          </cell>
        </row>
        <row r="163">
          <cell r="D163" t="str">
            <v>3700581</v>
          </cell>
          <cell r="E163" t="str">
            <v>BLU1 R ABS 30 V SLIM</v>
          </cell>
          <cell r="F163" t="str">
            <v>BLU1 R ABS 30 V SLIM водонагреватель</v>
          </cell>
          <cell r="G163" t="str">
            <v>10   10   830</v>
          </cell>
          <cell r="H163" t="str">
            <v>P3</v>
          </cell>
          <cell r="I163" t="str">
            <v>current</v>
          </cell>
          <cell r="J163" t="str">
            <v>current</v>
          </cell>
        </row>
        <row r="164">
          <cell r="D164" t="str">
            <v>3700726</v>
          </cell>
          <cell r="E164" t="str">
            <v>BLU1 R ABS 40 V SLIM 1,8 \ Optima</v>
          </cell>
          <cell r="F164" t="str">
            <v>BLU1 R ABS 40 V SLIM 1,8 водонагреватель</v>
          </cell>
          <cell r="G164" t="str">
            <v>10   20   870</v>
          </cell>
          <cell r="H164" t="str">
            <v>P3</v>
          </cell>
          <cell r="I164" t="str">
            <v>current promo</v>
          </cell>
          <cell r="J164" t="str">
            <v>current promo</v>
          </cell>
        </row>
        <row r="165">
          <cell r="D165" t="str">
            <v>3700662</v>
          </cell>
          <cell r="E165" t="str">
            <v>BLU1 R ABS 50 V 1,8K PL</v>
          </cell>
          <cell r="F165" t="str">
            <v>BLU1 R ABS 50 V 1,8K PL</v>
          </cell>
          <cell r="G165" t="str">
            <v>10   20   870</v>
          </cell>
          <cell r="H165" t="str">
            <v>P9</v>
          </cell>
          <cell r="I165" t="str">
            <v>PHO</v>
          </cell>
          <cell r="J165" t="str">
            <v>PHO</v>
          </cell>
        </row>
        <row r="166">
          <cell r="D166" t="str">
            <v>3700618</v>
          </cell>
          <cell r="E166" t="str">
            <v>BLU1 R ABS 50 V SLIM 2K</v>
          </cell>
          <cell r="F166" t="str">
            <v>BLU1 R ABS 50 V SLIM 2K водонагреватель</v>
          </cell>
          <cell r="G166" t="str">
            <v>10   20   870</v>
          </cell>
          <cell r="H166" t="str">
            <v>P3</v>
          </cell>
          <cell r="I166" t="str">
            <v>current</v>
          </cell>
          <cell r="J166" t="str">
            <v>current</v>
          </cell>
        </row>
        <row r="167">
          <cell r="D167" t="str">
            <v>3700538</v>
          </cell>
          <cell r="E167" t="str">
            <v>BLU1 R ABS 50 V SLIM</v>
          </cell>
          <cell r="F167" t="str">
            <v>BLU1 R ABS 50 V SLIM водонагреватель</v>
          </cell>
          <cell r="G167" t="str">
            <v>10   20   870</v>
          </cell>
          <cell r="H167" t="str">
            <v>P3</v>
          </cell>
          <cell r="I167" t="str">
            <v>current</v>
          </cell>
          <cell r="J167" t="str">
            <v>current</v>
          </cell>
        </row>
        <row r="168">
          <cell r="D168" t="str">
            <v>3700535</v>
          </cell>
          <cell r="E168" t="str">
            <v>BLU1 R ABS 50 V</v>
          </cell>
          <cell r="F168" t="str">
            <v>BLU1 R ABS 50 V водонагреватель</v>
          </cell>
          <cell r="G168" t="str">
            <v>10   20   870</v>
          </cell>
          <cell r="H168" t="str">
            <v>P3</v>
          </cell>
          <cell r="I168" t="str">
            <v>current</v>
          </cell>
          <cell r="J168" t="str">
            <v>current</v>
          </cell>
        </row>
        <row r="169">
          <cell r="D169" t="str">
            <v>3700619</v>
          </cell>
          <cell r="E169" t="str">
            <v>BLU1 R ABS 65 V SLIM 2K</v>
          </cell>
          <cell r="F169" t="str">
            <v>BLU1 R ABS 65 V SLIM 2K водонагреватель</v>
          </cell>
          <cell r="G169" t="str">
            <v>10   20   870</v>
          </cell>
          <cell r="H169" t="str">
            <v>P3</v>
          </cell>
          <cell r="I169" t="str">
            <v>current</v>
          </cell>
          <cell r="J169" t="str">
            <v>current</v>
          </cell>
        </row>
        <row r="170">
          <cell r="D170" t="str">
            <v>3700539</v>
          </cell>
          <cell r="E170" t="str">
            <v>BLU1 R ABS 65 V SLIM</v>
          </cell>
          <cell r="F170" t="str">
            <v>BLU1 R ABS 65 V SLIM водонагреватель</v>
          </cell>
          <cell r="G170" t="str">
            <v>10   20   870</v>
          </cell>
          <cell r="H170" t="str">
            <v>P3</v>
          </cell>
          <cell r="I170" t="str">
            <v>current</v>
          </cell>
          <cell r="J170" t="str">
            <v>current</v>
          </cell>
        </row>
        <row r="171">
          <cell r="D171" t="str">
            <v>3700663</v>
          </cell>
          <cell r="E171" t="str">
            <v>BLU1 R ABS 80 V 1,8K PL</v>
          </cell>
          <cell r="F171" t="str">
            <v>BLU1 R ABS 80 V 1,8K PL</v>
          </cell>
          <cell r="G171" t="str">
            <v>10   20   870</v>
          </cell>
          <cell r="H171" t="str">
            <v>P8</v>
          </cell>
          <cell r="I171" t="str">
            <v>PHO</v>
          </cell>
          <cell r="J171" t="str">
            <v>PHO</v>
          </cell>
        </row>
        <row r="172">
          <cell r="D172" t="str">
            <v>3700620</v>
          </cell>
          <cell r="E172" t="str">
            <v>BLU1 R ABS 80 V SLIM 2K</v>
          </cell>
          <cell r="F172" t="str">
            <v>BLU1 R ABS 80 V SLIM 2K водонагреватель</v>
          </cell>
          <cell r="G172" t="str">
            <v>10   20   870</v>
          </cell>
          <cell r="H172" t="str">
            <v>P3</v>
          </cell>
          <cell r="I172" t="str">
            <v>current</v>
          </cell>
          <cell r="J172" t="str">
            <v>current</v>
          </cell>
        </row>
        <row r="173">
          <cell r="D173" t="str">
            <v>3700540</v>
          </cell>
          <cell r="E173" t="str">
            <v>BLU1 R ABS 80 V SLIM</v>
          </cell>
          <cell r="F173" t="str">
            <v>BLU1 R ABS 80 V SLIM водонагреватель</v>
          </cell>
          <cell r="G173" t="str">
            <v>10   20   870</v>
          </cell>
          <cell r="H173" t="str">
            <v>P3</v>
          </cell>
          <cell r="I173" t="str">
            <v>current</v>
          </cell>
          <cell r="J173" t="str">
            <v>current</v>
          </cell>
        </row>
        <row r="174">
          <cell r="D174" t="str">
            <v>3700536</v>
          </cell>
          <cell r="E174" t="str">
            <v>BLU1 R ABS 80 V</v>
          </cell>
          <cell r="F174" t="str">
            <v>BLU1 R ABS 80 V водонагреватель</v>
          </cell>
          <cell r="G174" t="str">
            <v>10   20   870</v>
          </cell>
          <cell r="H174" t="str">
            <v>P3</v>
          </cell>
          <cell r="I174" t="str">
            <v>current</v>
          </cell>
          <cell r="J174" t="str">
            <v>current</v>
          </cell>
        </row>
        <row r="175">
          <cell r="D175" t="str">
            <v>3700629</v>
          </cell>
          <cell r="E175" t="str">
            <v>COMFORT R ABS 100 V 1,8K PL</v>
          </cell>
          <cell r="F175" t="str">
            <v>COMFORT R ABS 100 V 1,8K PL</v>
          </cell>
          <cell r="G175" t="str">
            <v>10   20   870</v>
          </cell>
          <cell r="H175" t="str">
            <v>P3</v>
          </cell>
          <cell r="I175" t="str">
            <v>current</v>
          </cell>
          <cell r="J175" t="str">
            <v>current</v>
          </cell>
        </row>
        <row r="176">
          <cell r="D176" t="str">
            <v>3700653</v>
          </cell>
          <cell r="E176" t="str">
            <v>COMFORT R ABS 30 V 1,5K PL SLIM</v>
          </cell>
          <cell r="F176" t="str">
            <v>COMFORT R ABS 30 V 1,5K PL SLIM</v>
          </cell>
          <cell r="G176" t="str">
            <v>10   10   830</v>
          </cell>
          <cell r="H176" t="str">
            <v>P3</v>
          </cell>
          <cell r="I176" t="str">
            <v>current</v>
          </cell>
          <cell r="J176" t="str">
            <v>current</v>
          </cell>
        </row>
        <row r="177">
          <cell r="D177" t="str">
            <v>3700627</v>
          </cell>
          <cell r="E177" t="str">
            <v>COMFORT R ABS 50 V 1,8K PL</v>
          </cell>
          <cell r="F177" t="str">
            <v>COMFORT R ABS 50 V 1,8K PL</v>
          </cell>
          <cell r="G177" t="str">
            <v>10   20   870</v>
          </cell>
          <cell r="H177" t="str">
            <v>P3</v>
          </cell>
          <cell r="I177" t="str">
            <v>current</v>
          </cell>
          <cell r="J177" t="str">
            <v>current</v>
          </cell>
        </row>
        <row r="178">
          <cell r="D178" t="str">
            <v>3700628</v>
          </cell>
          <cell r="E178" t="str">
            <v>COMFORT R ABS 80 V 1,8K PL</v>
          </cell>
          <cell r="F178" t="str">
            <v>COMFORT R ABS 80 V 1,8K PL</v>
          </cell>
          <cell r="G178" t="str">
            <v>10   20   870</v>
          </cell>
          <cell r="H178" t="str">
            <v>P3</v>
          </cell>
          <cell r="I178" t="str">
            <v>current</v>
          </cell>
          <cell r="J178" t="str">
            <v>current</v>
          </cell>
        </row>
        <row r="179">
          <cell r="D179" t="str">
            <v>3100844</v>
          </cell>
          <cell r="E179" t="str">
            <v>DUNE RS 10 PL EU</v>
          </cell>
          <cell r="F179" t="str">
            <v>DUNE RS 10 PL EU</v>
          </cell>
          <cell r="G179" t="str">
            <v>10   10   830</v>
          </cell>
          <cell r="H179" t="str">
            <v>P8</v>
          </cell>
          <cell r="I179" t="str">
            <v>PHO</v>
          </cell>
          <cell r="J179" t="str">
            <v>PHO</v>
          </cell>
        </row>
        <row r="180">
          <cell r="D180" t="str">
            <v>3100845</v>
          </cell>
          <cell r="E180" t="str">
            <v>DUNE RS 10U PL EU</v>
          </cell>
          <cell r="F180" t="str">
            <v>DUNE RS 10U PL EU</v>
          </cell>
          <cell r="G180" t="str">
            <v>10   10   830</v>
          </cell>
          <cell r="H180" t="str">
            <v>P8</v>
          </cell>
          <cell r="I180" t="str">
            <v>PHO</v>
          </cell>
          <cell r="J180" t="str">
            <v>PHO</v>
          </cell>
        </row>
        <row r="181">
          <cell r="D181" t="str">
            <v>3100846</v>
          </cell>
          <cell r="E181" t="str">
            <v>DUNE RS 15 PL EU</v>
          </cell>
          <cell r="F181" t="str">
            <v>DUNE RS 15 PL EU</v>
          </cell>
          <cell r="G181" t="str">
            <v>10   10   830</v>
          </cell>
          <cell r="H181" t="str">
            <v>P8</v>
          </cell>
          <cell r="I181" t="str">
            <v>PHO</v>
          </cell>
          <cell r="J181" t="str">
            <v>PHO</v>
          </cell>
        </row>
        <row r="182">
          <cell r="D182" t="str">
            <v>3100847</v>
          </cell>
          <cell r="E182" t="str">
            <v>DUNE RS 15U PL EU</v>
          </cell>
          <cell r="F182" t="str">
            <v>DUNE RS 15U PL EU</v>
          </cell>
          <cell r="G182" t="str">
            <v>10   10   830</v>
          </cell>
          <cell r="H182" t="str">
            <v>P8</v>
          </cell>
          <cell r="I182" t="str">
            <v>PHO</v>
          </cell>
          <cell r="J182" t="str">
            <v>PHO</v>
          </cell>
        </row>
        <row r="183">
          <cell r="D183" t="str">
            <v>3700633</v>
          </cell>
          <cell r="E183" t="str">
            <v>DUNE1 R 50 V 1,5K PL</v>
          </cell>
          <cell r="F183" t="str">
            <v>DUNE1 R 50 V 1,5K PL</v>
          </cell>
          <cell r="G183" t="str">
            <v>10   20   870</v>
          </cell>
          <cell r="H183" t="str">
            <v>P3</v>
          </cell>
          <cell r="I183" t="str">
            <v>current</v>
          </cell>
          <cell r="J183" t="str">
            <v>current</v>
          </cell>
        </row>
        <row r="184">
          <cell r="D184" t="str">
            <v>3700635</v>
          </cell>
          <cell r="E184" t="str">
            <v xml:space="preserve">DUNE1 R 50 V 1,5K SLIM PL </v>
          </cell>
          <cell r="F184" t="str">
            <v>DUNE1 R 50 V 1,5K SLIM PL</v>
          </cell>
          <cell r="G184" t="str">
            <v>10   20   870</v>
          </cell>
          <cell r="H184" t="str">
            <v>P3</v>
          </cell>
          <cell r="I184" t="str">
            <v>current</v>
          </cell>
          <cell r="J184" t="str">
            <v>current</v>
          </cell>
        </row>
        <row r="185">
          <cell r="D185" t="str">
            <v>3700634</v>
          </cell>
          <cell r="E185" t="str">
            <v>DUNE1 R 80 V 1,5K PL</v>
          </cell>
          <cell r="F185" t="str">
            <v>DUNE1 R 80 V 1,5K PL</v>
          </cell>
          <cell r="G185" t="str">
            <v>10   20   870</v>
          </cell>
          <cell r="H185" t="str">
            <v>P3</v>
          </cell>
          <cell r="I185" t="str">
            <v>current</v>
          </cell>
          <cell r="J185" t="str">
            <v>current</v>
          </cell>
        </row>
        <row r="186">
          <cell r="D186" t="str">
            <v>3700636</v>
          </cell>
          <cell r="E186" t="str">
            <v>DUNE1 R 80 V 1,5K SLIM PL</v>
          </cell>
          <cell r="F186" t="str">
            <v>DUNE1 R 80 V 1,5K SLIM PL</v>
          </cell>
          <cell r="G186" t="str">
            <v>10   20   870</v>
          </cell>
          <cell r="H186" t="str">
            <v>P3</v>
          </cell>
          <cell r="I186" t="str">
            <v>current</v>
          </cell>
          <cell r="J186" t="str">
            <v>current</v>
          </cell>
        </row>
        <row r="187">
          <cell r="D187" t="str">
            <v>3700637</v>
          </cell>
          <cell r="E187" t="str">
            <v>DUNE1 R INOX 50 V 1,5K PL</v>
          </cell>
          <cell r="F187" t="str">
            <v>DUNE1 R INOX 50 V 1,5K PL</v>
          </cell>
          <cell r="G187" t="str">
            <v>10   20   770</v>
          </cell>
          <cell r="H187" t="str">
            <v>P8</v>
          </cell>
          <cell r="I187" t="str">
            <v>PHO</v>
          </cell>
          <cell r="J187" t="str">
            <v>PHO</v>
          </cell>
        </row>
        <row r="188">
          <cell r="D188" t="str">
            <v>3700639</v>
          </cell>
          <cell r="E188" t="str">
            <v>DUNE1 R INOX 50 V 1,5K SLIM PL</v>
          </cell>
          <cell r="F188" t="str">
            <v>DUNE1 R INOX 50 V 1,5K SLIM PL</v>
          </cell>
          <cell r="G188" t="str">
            <v>10   20   770</v>
          </cell>
          <cell r="H188" t="str">
            <v>P8</v>
          </cell>
          <cell r="I188" t="str">
            <v>PHO</v>
          </cell>
          <cell r="J188" t="str">
            <v>PHO</v>
          </cell>
        </row>
        <row r="189">
          <cell r="D189" t="str">
            <v>3700638</v>
          </cell>
          <cell r="E189" t="str">
            <v>DUNE1 R INOX 80 V 1,5K PL</v>
          </cell>
          <cell r="F189" t="str">
            <v>DUNE1 R INOX 80 V 1,5K PL</v>
          </cell>
          <cell r="G189" t="str">
            <v>10   20   770</v>
          </cell>
          <cell r="H189" t="str">
            <v>P8</v>
          </cell>
          <cell r="I189" t="str">
            <v>PHO</v>
          </cell>
          <cell r="J189" t="str">
            <v>PHO</v>
          </cell>
        </row>
        <row r="190">
          <cell r="D190" t="str">
            <v>3700640</v>
          </cell>
          <cell r="E190" t="str">
            <v>DUNE1 R INOX 80 V 1,5K SLIM PL</v>
          </cell>
          <cell r="F190" t="str">
            <v>DUNE1 R INOX 80 V 1,5K SLIM PL</v>
          </cell>
          <cell r="G190" t="str">
            <v>10   20   770</v>
          </cell>
          <cell r="H190" t="str">
            <v>P8</v>
          </cell>
          <cell r="I190" t="str">
            <v>PHO</v>
          </cell>
          <cell r="J190" t="str">
            <v>PHO</v>
          </cell>
        </row>
        <row r="191">
          <cell r="D191" t="str">
            <v>3201976</v>
          </cell>
          <cell r="E191" t="str">
            <v>LYDOS ECO ABS PW 100 V</v>
          </cell>
          <cell r="F191" t="str">
            <v>LYDOS ECO ABS PW 100 V водонагреватель</v>
          </cell>
          <cell r="G191" t="str">
            <v>10   20   870</v>
          </cell>
          <cell r="H191" t="str">
            <v>P3</v>
          </cell>
          <cell r="I191" t="str">
            <v>current</v>
          </cell>
          <cell r="J191" t="str">
            <v>current</v>
          </cell>
        </row>
        <row r="192">
          <cell r="D192" t="str">
            <v>3201974</v>
          </cell>
          <cell r="E192" t="str">
            <v>LYDOS ECO ABS PW 50 V</v>
          </cell>
          <cell r="F192" t="str">
            <v>LYDOS ECO ABS PW 50 V водонагреватель</v>
          </cell>
          <cell r="G192" t="str">
            <v>10   20   870</v>
          </cell>
          <cell r="H192" t="str">
            <v>P3</v>
          </cell>
          <cell r="I192" t="str">
            <v>current</v>
          </cell>
          <cell r="J192" t="str">
            <v>current</v>
          </cell>
        </row>
        <row r="193">
          <cell r="D193" t="str">
            <v>3201975</v>
          </cell>
          <cell r="E193" t="str">
            <v>LYDOS ECO ABS PW 80 V</v>
          </cell>
          <cell r="F193" t="str">
            <v>LYDOS ECO ABS PW 80 V водонагреватель</v>
          </cell>
          <cell r="G193" t="str">
            <v>10   20   870</v>
          </cell>
          <cell r="H193" t="str">
            <v>P3</v>
          </cell>
          <cell r="I193" t="str">
            <v>current</v>
          </cell>
          <cell r="J193" t="str">
            <v>current</v>
          </cell>
        </row>
        <row r="194">
          <cell r="D194" t="str">
            <v>3629053</v>
          </cell>
          <cell r="E194" t="str">
            <v>LYDOS HYBRID 100</v>
          </cell>
          <cell r="F194" t="str">
            <v>LYDOS HYBRID 100 водонагреватель</v>
          </cell>
          <cell r="G194" t="str">
            <v>10   70   861</v>
          </cell>
          <cell r="H194" t="str">
            <v>P4</v>
          </cell>
          <cell r="I194" t="str">
            <v>PHO</v>
          </cell>
          <cell r="J194" t="str">
            <v>PHO</v>
          </cell>
        </row>
        <row r="195">
          <cell r="D195" t="str">
            <v>3629052</v>
          </cell>
          <cell r="E195" t="str">
            <v>LYDOS HYBRID 80</v>
          </cell>
          <cell r="F195" t="str">
            <v>LYDOS HYBRID 80 водонагреватель</v>
          </cell>
          <cell r="G195" t="str">
            <v>10   70   861</v>
          </cell>
          <cell r="H195" t="str">
            <v>P4</v>
          </cell>
          <cell r="I195" t="str">
            <v>PHO</v>
          </cell>
          <cell r="J195" t="str">
            <v>PHO</v>
          </cell>
        </row>
        <row r="196">
          <cell r="D196" t="str">
            <v>3201973</v>
          </cell>
          <cell r="E196" t="str">
            <v>LYDOS R ABS 100 V</v>
          </cell>
          <cell r="F196" t="str">
            <v>LYDOS R ABS 100 V водонагреватель</v>
          </cell>
          <cell r="G196" t="str">
            <v>10   20   870</v>
          </cell>
          <cell r="H196" t="str">
            <v>P3</v>
          </cell>
          <cell r="I196" t="str">
            <v>current</v>
          </cell>
          <cell r="J196" t="str">
            <v>current</v>
          </cell>
        </row>
        <row r="197">
          <cell r="D197" t="str">
            <v>3201971</v>
          </cell>
          <cell r="E197" t="str">
            <v>LYDOS R ABS 50 V</v>
          </cell>
          <cell r="F197" t="str">
            <v>LYDOS R ABS 50 V водонагреватель</v>
          </cell>
          <cell r="G197" t="str">
            <v>10   20   870</v>
          </cell>
          <cell r="H197" t="str">
            <v>P3</v>
          </cell>
          <cell r="I197" t="str">
            <v>current</v>
          </cell>
          <cell r="J197" t="str">
            <v>current</v>
          </cell>
        </row>
        <row r="198">
          <cell r="D198" t="str">
            <v>3201972</v>
          </cell>
          <cell r="E198" t="str">
            <v>LYDOS R ABS 80 V</v>
          </cell>
          <cell r="F198" t="str">
            <v>LYDOS R ABS 80 V водонагреватель</v>
          </cell>
          <cell r="G198" t="str">
            <v>10   20   870</v>
          </cell>
          <cell r="H198" t="str">
            <v>P3</v>
          </cell>
          <cell r="I198" t="str">
            <v>current</v>
          </cell>
          <cell r="J198" t="str">
            <v>current</v>
          </cell>
        </row>
        <row r="199">
          <cell r="D199" t="str">
            <v>3700378</v>
          </cell>
          <cell r="E199" t="str">
            <v>NTS 100V 1,5K (JU)</v>
          </cell>
          <cell r="F199" t="str">
            <v>NTS 100V 1,5K (JU) водонагреватель</v>
          </cell>
          <cell r="G199" t="str">
            <v>10   20   870</v>
          </cell>
          <cell r="H199" t="str">
            <v>P3</v>
          </cell>
          <cell r="I199" t="str">
            <v>current</v>
          </cell>
          <cell r="J199" t="str">
            <v>current</v>
          </cell>
        </row>
        <row r="200">
          <cell r="D200" t="str">
            <v>3700732</v>
          </cell>
          <cell r="E200" t="str">
            <v>NTS 100V 1,5K (PE)</v>
          </cell>
          <cell r="F200" t="str">
            <v>NTS 100V 1,5K (PE)</v>
          </cell>
          <cell r="G200" t="str">
            <v>10   20   870</v>
          </cell>
          <cell r="H200" t="str">
            <v>P3</v>
          </cell>
          <cell r="I200" t="str">
            <v>current</v>
          </cell>
          <cell r="J200" t="str">
            <v>current</v>
          </cell>
        </row>
        <row r="201">
          <cell r="D201" t="str">
            <v>3700361</v>
          </cell>
          <cell r="E201" t="str">
            <v>NTS 100V 1,5K (RE)</v>
          </cell>
          <cell r="F201" t="str">
            <v>NTS 100V 1,5K (RE) Водонагреватель</v>
          </cell>
          <cell r="G201" t="str">
            <v>10   20   870</v>
          </cell>
          <cell r="H201" t="str">
            <v>P3</v>
          </cell>
          <cell r="I201" t="str">
            <v>current</v>
          </cell>
          <cell r="J201" t="str">
            <v>current</v>
          </cell>
        </row>
        <row r="202">
          <cell r="D202" t="str">
            <v>3700367</v>
          </cell>
          <cell r="E202" t="str">
            <v>NTS 100V 1,5K (SU)</v>
          </cell>
          <cell r="F202" t="str">
            <v>NTS 100V 1,5K (SU) Водонагреватель</v>
          </cell>
          <cell r="G202" t="str">
            <v>10   20   870</v>
          </cell>
          <cell r="H202" t="str">
            <v>P3</v>
          </cell>
          <cell r="I202" t="str">
            <v>current</v>
          </cell>
          <cell r="J202" t="str">
            <v>current</v>
          </cell>
        </row>
        <row r="203">
          <cell r="D203" t="str">
            <v>3700465</v>
          </cell>
          <cell r="E203" t="str">
            <v>NTS 30V (JU) SLIM</v>
          </cell>
          <cell r="F203" t="str">
            <v>NTS 30V (JU) SLIM водонагреватель</v>
          </cell>
          <cell r="G203" t="str">
            <v>10   10   830</v>
          </cell>
          <cell r="H203" t="str">
            <v>P3</v>
          </cell>
          <cell r="I203" t="str">
            <v>current</v>
          </cell>
          <cell r="J203" t="str">
            <v>current</v>
          </cell>
        </row>
        <row r="204">
          <cell r="D204" t="str">
            <v>3700517</v>
          </cell>
          <cell r="E204" t="str">
            <v>NTS 30V 1,5K (PE) SLIM</v>
          </cell>
          <cell r="F204" t="str">
            <v>NTS 30V 1,5K (PE) SLIM водонагреватель</v>
          </cell>
          <cell r="G204" t="str">
            <v>10   10   830</v>
          </cell>
          <cell r="H204" t="str">
            <v>P3</v>
          </cell>
          <cell r="I204" t="str">
            <v>current</v>
          </cell>
          <cell r="J204" t="str">
            <v>current</v>
          </cell>
        </row>
        <row r="205">
          <cell r="D205" t="str">
            <v>3704040</v>
          </cell>
          <cell r="E205" t="str">
            <v>NTS 30V 1,5K (RE) Slim</v>
          </cell>
          <cell r="F205" t="str">
            <v>NTS 30V 1,5K (RE) Slim Водонагреватель</v>
          </cell>
          <cell r="G205" t="str">
            <v>10   10   830</v>
          </cell>
          <cell r="H205" t="str">
            <v>P3</v>
          </cell>
          <cell r="I205" t="str">
            <v>current</v>
          </cell>
          <cell r="J205" t="str">
            <v>current</v>
          </cell>
        </row>
        <row r="206">
          <cell r="D206" t="str">
            <v>3704042</v>
          </cell>
          <cell r="E206" t="str">
            <v>NTS 30V 1,5K (SU) Slim</v>
          </cell>
          <cell r="F206" t="str">
            <v>NTS 30V 1,5K (SU) Slim Водонагреватель</v>
          </cell>
          <cell r="G206" t="str">
            <v>10   10   830</v>
          </cell>
          <cell r="H206" t="str">
            <v>P3</v>
          </cell>
          <cell r="I206" t="str">
            <v>current</v>
          </cell>
          <cell r="J206" t="str">
            <v>current</v>
          </cell>
        </row>
        <row r="207">
          <cell r="D207" t="str">
            <v>3700354</v>
          </cell>
          <cell r="E207" t="str">
            <v>NTS 50V 1,5K (FA)</v>
          </cell>
          <cell r="F207" t="str">
            <v>NTS 50V 1,5K (FA) Водонагреватель</v>
          </cell>
          <cell r="G207" t="str">
            <v>10   20   870</v>
          </cell>
          <cell r="H207" t="str">
            <v>P3</v>
          </cell>
          <cell r="I207" t="str">
            <v>current promo</v>
          </cell>
          <cell r="J207" t="str">
            <v>current</v>
          </cell>
        </row>
        <row r="208">
          <cell r="D208" t="str">
            <v>3700376</v>
          </cell>
          <cell r="E208" t="str">
            <v>NTS 50V 1,5K (JU)</v>
          </cell>
          <cell r="F208" t="str">
            <v>NTS 50V 1,5K (JU) водонагреватель</v>
          </cell>
          <cell r="G208" t="str">
            <v>10   20   870</v>
          </cell>
          <cell r="H208" t="str">
            <v>P3</v>
          </cell>
          <cell r="I208" t="str">
            <v>current</v>
          </cell>
          <cell r="J208" t="str">
            <v>current</v>
          </cell>
        </row>
        <row r="209">
          <cell r="D209" t="str">
            <v>3700357</v>
          </cell>
          <cell r="E209" t="str">
            <v>NTS 50V 1,5K (PE)</v>
          </cell>
          <cell r="F209" t="str">
            <v>NTS 50V 1,5K (PE)</v>
          </cell>
          <cell r="G209" t="str">
            <v>10   20   870</v>
          </cell>
          <cell r="H209" t="str">
            <v>P3</v>
          </cell>
          <cell r="I209" t="str">
            <v>current</v>
          </cell>
          <cell r="J209" t="str">
            <v>current</v>
          </cell>
        </row>
        <row r="210">
          <cell r="D210" t="str">
            <v>3700359</v>
          </cell>
          <cell r="E210" t="str">
            <v>NTS 50V 1,5K (RE)</v>
          </cell>
          <cell r="F210" t="str">
            <v>NTS 50V 1,5K (RE) Водонагреватель</v>
          </cell>
          <cell r="G210" t="str">
            <v>10   20   870</v>
          </cell>
          <cell r="H210" t="str">
            <v>P3</v>
          </cell>
          <cell r="I210" t="str">
            <v>current</v>
          </cell>
          <cell r="J210" t="str">
            <v>current</v>
          </cell>
        </row>
        <row r="211">
          <cell r="D211" t="str">
            <v>3700365</v>
          </cell>
          <cell r="E211" t="str">
            <v>NTS 50V 1,5K (SU)</v>
          </cell>
          <cell r="F211" t="str">
            <v>NTS 50V 1,5K (SU) Водонагреватель</v>
          </cell>
          <cell r="G211" t="str">
            <v>10   20   870</v>
          </cell>
          <cell r="H211" t="str">
            <v>P3</v>
          </cell>
          <cell r="I211" t="str">
            <v>current</v>
          </cell>
          <cell r="J211" t="str">
            <v>current</v>
          </cell>
        </row>
        <row r="212">
          <cell r="D212" t="str">
            <v>3700355</v>
          </cell>
          <cell r="E212" t="str">
            <v>NTS 80V 1,5K (FA)</v>
          </cell>
          <cell r="F212" t="str">
            <v>NTS 80V 1,5K (FA) Водонагреватель</v>
          </cell>
          <cell r="G212" t="str">
            <v>10   20   870</v>
          </cell>
          <cell r="H212" t="str">
            <v>P3</v>
          </cell>
          <cell r="I212" t="str">
            <v>current promo</v>
          </cell>
          <cell r="J212" t="str">
            <v>current</v>
          </cell>
        </row>
        <row r="213">
          <cell r="D213" t="str">
            <v>3700377</v>
          </cell>
          <cell r="E213" t="str">
            <v>NTS 80V 1,5K (JU)</v>
          </cell>
          <cell r="F213" t="str">
            <v>NTS 80V 1,5K (JU) водонагреватель</v>
          </cell>
          <cell r="G213" t="str">
            <v>10   20   870</v>
          </cell>
          <cell r="H213" t="str">
            <v>P3</v>
          </cell>
          <cell r="I213" t="str">
            <v>current</v>
          </cell>
          <cell r="J213" t="str">
            <v>current</v>
          </cell>
        </row>
        <row r="214">
          <cell r="D214" t="str">
            <v>3700358</v>
          </cell>
          <cell r="E214" t="str">
            <v>NTS 80V 1,5K (PE)</v>
          </cell>
          <cell r="F214" t="str">
            <v>NTS 80V 1,5K (PE)</v>
          </cell>
          <cell r="G214" t="str">
            <v>10   20   870</v>
          </cell>
          <cell r="H214" t="str">
            <v>P3</v>
          </cell>
          <cell r="I214" t="str">
            <v>current</v>
          </cell>
          <cell r="J214" t="str">
            <v>current</v>
          </cell>
        </row>
        <row r="215">
          <cell r="D215" t="str">
            <v>3700360</v>
          </cell>
          <cell r="E215" t="str">
            <v>NTS 80V 1,5K (RE)</v>
          </cell>
          <cell r="F215" t="str">
            <v>NTS 80V 1,5K (RE) Водонагреватель</v>
          </cell>
          <cell r="G215" t="str">
            <v>10   20   870</v>
          </cell>
          <cell r="H215" t="str">
            <v>P3</v>
          </cell>
          <cell r="I215" t="str">
            <v>current</v>
          </cell>
          <cell r="J215" t="str">
            <v>current</v>
          </cell>
        </row>
        <row r="216">
          <cell r="D216" t="str">
            <v>3700366</v>
          </cell>
          <cell r="E216" t="str">
            <v>NTS 80V 1,5K (SU)</v>
          </cell>
          <cell r="F216" t="str">
            <v>NTS 80V 1,5K (SU) Водонагреватель</v>
          </cell>
          <cell r="G216" t="str">
            <v>10   20   870</v>
          </cell>
          <cell r="H216" t="str">
            <v>P3</v>
          </cell>
          <cell r="I216" t="str">
            <v>current</v>
          </cell>
          <cell r="J216" t="str">
            <v>current</v>
          </cell>
        </row>
        <row r="217">
          <cell r="D217" t="str">
            <v>3605192</v>
          </cell>
          <cell r="E217" t="str">
            <v>PRO R 100 V</v>
          </cell>
          <cell r="F217" t="str">
            <v>PRO R 100 V</v>
          </cell>
          <cell r="G217" t="str">
            <v>10   20   870</v>
          </cell>
          <cell r="H217" t="str">
            <v>P3</v>
          </cell>
          <cell r="I217" t="str">
            <v>PHO</v>
          </cell>
          <cell r="J217" t="str">
            <v>PHO</v>
          </cell>
        </row>
        <row r="218">
          <cell r="D218" t="str">
            <v>3605190</v>
          </cell>
          <cell r="E218" t="str">
            <v>PRO R 50 V</v>
          </cell>
          <cell r="F218" t="str">
            <v>PRO R 50 V</v>
          </cell>
          <cell r="G218" t="str">
            <v>10   20   870</v>
          </cell>
          <cell r="H218" t="str">
            <v>P3</v>
          </cell>
          <cell r="I218" t="str">
            <v>PHO</v>
          </cell>
          <cell r="J218" t="str">
            <v>PHO</v>
          </cell>
        </row>
        <row r="219">
          <cell r="D219" t="str">
            <v>3605191</v>
          </cell>
          <cell r="E219" t="str">
            <v>PRO R 80 V</v>
          </cell>
          <cell r="F219" t="str">
            <v>PRO R 80 V</v>
          </cell>
          <cell r="G219" t="str">
            <v>10   20   870</v>
          </cell>
          <cell r="H219" t="str">
            <v>P3</v>
          </cell>
          <cell r="I219" t="str">
            <v>PHO</v>
          </cell>
          <cell r="J219" t="str">
            <v>PHO</v>
          </cell>
        </row>
        <row r="220">
          <cell r="D220" t="str">
            <v>3700541</v>
          </cell>
          <cell r="E220" t="str">
            <v>PRO1 ECO ABS PW 120 V</v>
          </cell>
          <cell r="F220" t="str">
            <v>PRO1 ECO ABS PW 120 V водонагреватель</v>
          </cell>
          <cell r="G220" t="str">
            <v>10   70   875</v>
          </cell>
          <cell r="H220" t="str">
            <v>P8</v>
          </cell>
          <cell r="I220" t="str">
            <v>PHO</v>
          </cell>
          <cell r="J220" t="str">
            <v>PHO</v>
          </cell>
        </row>
        <row r="221">
          <cell r="D221" t="str">
            <v>3700542</v>
          </cell>
          <cell r="E221" t="str">
            <v>PRO1 ECO ABS PW 150 V</v>
          </cell>
          <cell r="F221" t="str">
            <v>PRO1 ECO ABS PW 150 V водонагреватель</v>
          </cell>
          <cell r="G221" t="str">
            <v>10   70   875</v>
          </cell>
          <cell r="H221" t="str">
            <v>P3</v>
          </cell>
          <cell r="I221" t="str">
            <v>current</v>
          </cell>
          <cell r="J221" t="str">
            <v>current</v>
          </cell>
        </row>
        <row r="222">
          <cell r="D222" t="str">
            <v>3700543</v>
          </cell>
          <cell r="E222" t="str">
            <v>PRO1 ECO ABS PW 30 V SLIM</v>
          </cell>
          <cell r="F222" t="str">
            <v>PRO1 ECO ABS PW 30 V SLIM водонагревател</v>
          </cell>
          <cell r="G222" t="str">
            <v>10   10   830</v>
          </cell>
          <cell r="H222" t="str">
            <v>P8</v>
          </cell>
          <cell r="I222" t="str">
            <v>PHO</v>
          </cell>
          <cell r="J222" t="str">
            <v>PHO</v>
          </cell>
        </row>
        <row r="223">
          <cell r="D223" t="str">
            <v>3700544</v>
          </cell>
          <cell r="E223" t="str">
            <v>PRO1 ECO ABS PW 50 V SLIM</v>
          </cell>
          <cell r="F223" t="str">
            <v>PRO1 ECO ABS PW 50 V SLIM водонагревател</v>
          </cell>
          <cell r="G223" t="str">
            <v>10   20   870</v>
          </cell>
          <cell r="H223" t="str">
            <v>P8</v>
          </cell>
          <cell r="I223" t="str">
            <v>PHO</v>
          </cell>
          <cell r="J223" t="str">
            <v>PHO</v>
          </cell>
        </row>
        <row r="224">
          <cell r="D224" t="str">
            <v>3700545</v>
          </cell>
          <cell r="E224" t="str">
            <v>PRO1 ECO ABS PW 65 V SLIM</v>
          </cell>
          <cell r="F224" t="str">
            <v>PRO1 ECO ABS PW 65 V SLIM водонагревател</v>
          </cell>
          <cell r="G224" t="str">
            <v>10   20   870</v>
          </cell>
          <cell r="H224" t="str">
            <v>P9</v>
          </cell>
          <cell r="I224" t="str">
            <v>PHO</v>
          </cell>
          <cell r="J224" t="str">
            <v>PHO</v>
          </cell>
        </row>
        <row r="225">
          <cell r="D225" t="str">
            <v>3700546</v>
          </cell>
          <cell r="E225" t="str">
            <v>PRO1 ECO ABS PW 80 V SLIM</v>
          </cell>
          <cell r="F225" t="str">
            <v>PRO1 ECO ABS PW 80 V SLIM водонагревател</v>
          </cell>
          <cell r="G225" t="str">
            <v>10   20   870</v>
          </cell>
          <cell r="H225" t="str">
            <v>P8</v>
          </cell>
          <cell r="I225" t="str">
            <v>PHO</v>
          </cell>
          <cell r="J225" t="str">
            <v>PHO</v>
          </cell>
        </row>
        <row r="226">
          <cell r="D226" t="str">
            <v>3700549</v>
          </cell>
          <cell r="E226" t="str">
            <v>PRO1 ECO INOX ABS PW 100 V</v>
          </cell>
          <cell r="F226" t="str">
            <v>PRO1 ECO INOX ABS PW 100 V водонагревате</v>
          </cell>
          <cell r="G226" t="str">
            <v>10   20   770</v>
          </cell>
          <cell r="H226" t="str">
            <v>P3</v>
          </cell>
          <cell r="I226" t="str">
            <v>current</v>
          </cell>
          <cell r="J226" t="str">
            <v>current</v>
          </cell>
        </row>
        <row r="227">
          <cell r="D227" t="str">
            <v>3700550</v>
          </cell>
          <cell r="E227" t="str">
            <v>PRO1 ECO INOX ABS PW 30 V SLIM</v>
          </cell>
          <cell r="F227" t="str">
            <v>PRO1 ECO INOX ABS PW 30 V SLIM водонагр</v>
          </cell>
          <cell r="G227" t="str">
            <v>10   10   760</v>
          </cell>
          <cell r="H227" t="str">
            <v>P9</v>
          </cell>
          <cell r="I227" t="str">
            <v>PHO</v>
          </cell>
          <cell r="J227" t="str">
            <v>PHO</v>
          </cell>
        </row>
        <row r="228">
          <cell r="D228" t="str">
            <v>3700551</v>
          </cell>
          <cell r="E228" t="str">
            <v>PRO1 ECO INOX ABS PW 50 V SLIM</v>
          </cell>
          <cell r="F228" t="str">
            <v>PRO1 ECO INOX ABS PW 50 V SLIM водонагр</v>
          </cell>
          <cell r="G228" t="str">
            <v>10   20   770</v>
          </cell>
          <cell r="H228" t="str">
            <v>P9</v>
          </cell>
          <cell r="I228" t="str">
            <v>PHO</v>
          </cell>
          <cell r="J228" t="str">
            <v>PHO</v>
          </cell>
        </row>
        <row r="229">
          <cell r="D229" t="str">
            <v>3700547</v>
          </cell>
          <cell r="E229" t="str">
            <v>PRO1 ECO INOX ABS PW 50 V</v>
          </cell>
          <cell r="F229" t="str">
            <v>PRO1 ECO INOX ABS PW 50 V водонагревател</v>
          </cell>
          <cell r="G229" t="str">
            <v>10   20   770</v>
          </cell>
          <cell r="H229" t="str">
            <v>P3</v>
          </cell>
          <cell r="I229" t="str">
            <v>current</v>
          </cell>
          <cell r="J229" t="str">
            <v>current</v>
          </cell>
        </row>
        <row r="230">
          <cell r="D230" t="str">
            <v>3700552</v>
          </cell>
          <cell r="E230" t="str">
            <v>PRO1 ECO INOX ABS PW 65 V SLIM</v>
          </cell>
          <cell r="F230" t="str">
            <v>PRO1 ECO INOX ABS PW 65 V SLIM водонагр</v>
          </cell>
          <cell r="G230" t="str">
            <v>10   20   770</v>
          </cell>
          <cell r="H230" t="str">
            <v>P9</v>
          </cell>
          <cell r="I230" t="str">
            <v>PHO</v>
          </cell>
          <cell r="J230" t="str">
            <v>PHO</v>
          </cell>
        </row>
        <row r="231">
          <cell r="D231" t="str">
            <v>3700553</v>
          </cell>
          <cell r="E231" t="str">
            <v>PRO1 ECO INOX ABS PW 80 V SLIM</v>
          </cell>
          <cell r="F231" t="str">
            <v>PRO1 ECO INOX ABS PW 80 V SLIM водонагр</v>
          </cell>
          <cell r="G231" t="str">
            <v>10   20   770</v>
          </cell>
          <cell r="H231" t="str">
            <v>P9</v>
          </cell>
          <cell r="I231" t="str">
            <v>PHO</v>
          </cell>
          <cell r="J231" t="str">
            <v>PHO</v>
          </cell>
        </row>
        <row r="232">
          <cell r="D232" t="str">
            <v>3700548</v>
          </cell>
          <cell r="E232" t="str">
            <v>PRO1 ECO INOX ABS PW 80 V</v>
          </cell>
          <cell r="F232" t="str">
            <v>PRO1 ECO INOX ABS PW 80 V водонагревател</v>
          </cell>
          <cell r="G232" t="str">
            <v>10   20   770</v>
          </cell>
          <cell r="H232" t="str">
            <v>P3</v>
          </cell>
          <cell r="I232" t="str">
            <v>current</v>
          </cell>
          <cell r="J232" t="str">
            <v>current</v>
          </cell>
        </row>
        <row r="233">
          <cell r="D233" t="str">
            <v>3700623</v>
          </cell>
          <cell r="E233" t="str">
            <v>PRO1 R 100 V 1,5K PL DRY</v>
          </cell>
          <cell r="F233" t="str">
            <v>PRO1 R 100 V 1,5K PL DRY водонагреватель</v>
          </cell>
          <cell r="G233" t="str">
            <v>10   20   870</v>
          </cell>
          <cell r="H233" t="str">
            <v>P3</v>
          </cell>
          <cell r="I233" t="str">
            <v>current</v>
          </cell>
          <cell r="J233" t="str">
            <v>current</v>
          </cell>
        </row>
        <row r="234">
          <cell r="D234" t="str">
            <v>3700591</v>
          </cell>
          <cell r="E234" t="str">
            <v>PRO1 R 100 V PL</v>
          </cell>
          <cell r="F234" t="str">
            <v>PRO1 R 100 V PL водонагреватель</v>
          </cell>
          <cell r="G234" t="str">
            <v>10   20   870</v>
          </cell>
          <cell r="H234" t="str">
            <v>P3</v>
          </cell>
          <cell r="I234" t="str">
            <v>current</v>
          </cell>
          <cell r="J234" t="str">
            <v>current</v>
          </cell>
        </row>
        <row r="235">
          <cell r="D235" t="str">
            <v>3700621</v>
          </cell>
          <cell r="E235" t="str">
            <v>PRO1 R 50 V 1,5K PL DRY</v>
          </cell>
          <cell r="F235" t="str">
            <v>PRO1 R 50 V 1,5K PL DRY водонагреватель</v>
          </cell>
          <cell r="G235" t="str">
            <v>10   20   870</v>
          </cell>
          <cell r="H235" t="str">
            <v>P3</v>
          </cell>
          <cell r="I235" t="str">
            <v>current</v>
          </cell>
          <cell r="J235" t="str">
            <v>current</v>
          </cell>
        </row>
        <row r="236">
          <cell r="D236" t="str">
            <v>3700589</v>
          </cell>
          <cell r="E236" t="str">
            <v>PRO1 R 50 V PL</v>
          </cell>
          <cell r="F236" t="str">
            <v>PRO1 R 50 V PL водонагреватель</v>
          </cell>
          <cell r="G236" t="str">
            <v>10   20   870</v>
          </cell>
          <cell r="H236" t="str">
            <v>P3</v>
          </cell>
          <cell r="I236" t="str">
            <v>current</v>
          </cell>
          <cell r="J236" t="str">
            <v>current</v>
          </cell>
        </row>
        <row r="237">
          <cell r="D237" t="str">
            <v>3700622</v>
          </cell>
          <cell r="E237" t="str">
            <v>PRO1 R 80 V 1,5K PL DRY</v>
          </cell>
          <cell r="F237" t="str">
            <v>PRO1 R 80 V 1,5K PL DRY водонагреватель</v>
          </cell>
          <cell r="G237" t="str">
            <v>10   20   870</v>
          </cell>
          <cell r="H237" t="str">
            <v>P3</v>
          </cell>
          <cell r="I237" t="str">
            <v>current</v>
          </cell>
          <cell r="J237" t="str">
            <v>current</v>
          </cell>
        </row>
        <row r="238">
          <cell r="D238" t="str">
            <v>3700590</v>
          </cell>
          <cell r="E238" t="str">
            <v>PRO1 R 80 V PL</v>
          </cell>
          <cell r="F238" t="str">
            <v>PRO1 R 80 V PL водонагреватель</v>
          </cell>
          <cell r="G238" t="str">
            <v>10   20   870</v>
          </cell>
          <cell r="H238" t="str">
            <v>P3</v>
          </cell>
          <cell r="I238" t="str">
            <v>current</v>
          </cell>
          <cell r="J238" t="str">
            <v>current</v>
          </cell>
        </row>
        <row r="239">
          <cell r="D239" t="str">
            <v>3700522</v>
          </cell>
          <cell r="E239" t="str">
            <v>PRO1 R ABS 120 V</v>
          </cell>
          <cell r="F239" t="str">
            <v>PRO1 R ABS 120 V водонагреватель</v>
          </cell>
          <cell r="G239" t="str">
            <v>10   70   875</v>
          </cell>
          <cell r="H239" t="str">
            <v>P3</v>
          </cell>
          <cell r="I239" t="str">
            <v>current</v>
          </cell>
          <cell r="J239" t="str">
            <v>current</v>
          </cell>
        </row>
        <row r="240">
          <cell r="D240" t="str">
            <v>3700523</v>
          </cell>
          <cell r="E240" t="str">
            <v>PRO1 R ABS 150 V</v>
          </cell>
          <cell r="F240" t="str">
            <v>PRO1 R ABS 150 V водонагреватель</v>
          </cell>
          <cell r="G240" t="str">
            <v>10   70   875</v>
          </cell>
          <cell r="H240" t="str">
            <v>P3</v>
          </cell>
          <cell r="I240" t="str">
            <v>current</v>
          </cell>
          <cell r="J240" t="str">
            <v>current</v>
          </cell>
        </row>
        <row r="241">
          <cell r="D241" t="str">
            <v>3700580</v>
          </cell>
          <cell r="E241" t="str">
            <v>PRO1 R ABS 30 V SLIM</v>
          </cell>
          <cell r="F241" t="str">
            <v>PRO1 R ABS 30 V SLIM водонагреватель</v>
          </cell>
          <cell r="G241" t="str">
            <v>10   10   830</v>
          </cell>
          <cell r="H241" t="str">
            <v>P3</v>
          </cell>
          <cell r="I241" t="str">
            <v>current</v>
          </cell>
          <cell r="J241" t="str">
            <v>current</v>
          </cell>
        </row>
        <row r="242">
          <cell r="D242" t="str">
            <v>3700524</v>
          </cell>
          <cell r="E242" t="str">
            <v>PRO1 R ABS 50 V SLIM</v>
          </cell>
          <cell r="F242" t="str">
            <v>PRO1 R ABS 50 V SLIM водонагреватель</v>
          </cell>
          <cell r="G242" t="str">
            <v>10   20   870</v>
          </cell>
          <cell r="H242" t="str">
            <v>P3</v>
          </cell>
          <cell r="I242" t="str">
            <v>current</v>
          </cell>
          <cell r="J242" t="str">
            <v>current</v>
          </cell>
        </row>
        <row r="243">
          <cell r="D243" t="str">
            <v>3700525</v>
          </cell>
          <cell r="E243" t="str">
            <v>PRO1 R ABS 65 V SLIM</v>
          </cell>
          <cell r="F243" t="str">
            <v>PRO1 R ABS 65 V SLIM водонагреватель</v>
          </cell>
          <cell r="G243" t="str">
            <v>10   20   870</v>
          </cell>
          <cell r="H243" t="str">
            <v>P3</v>
          </cell>
          <cell r="I243" t="str">
            <v>current</v>
          </cell>
          <cell r="J243" t="str">
            <v>current</v>
          </cell>
        </row>
        <row r="244">
          <cell r="D244" t="str">
            <v>3700565</v>
          </cell>
          <cell r="E244" t="str">
            <v>PRO1 R ABS 80 H</v>
          </cell>
          <cell r="F244" t="str">
            <v>PRO1 R ABS 80 H</v>
          </cell>
          <cell r="G244" t="str">
            <v>10   20   870</v>
          </cell>
          <cell r="H244" t="str">
            <v>P3</v>
          </cell>
          <cell r="I244" t="str">
            <v>current</v>
          </cell>
          <cell r="J244" t="str">
            <v>current</v>
          </cell>
        </row>
        <row r="245">
          <cell r="D245" t="str">
            <v>3700526</v>
          </cell>
          <cell r="E245" t="str">
            <v>PRO1 R ABS 80 V SLIM</v>
          </cell>
          <cell r="F245" t="str">
            <v>PRO1 R ABS 80 V SLIM водонагреватель</v>
          </cell>
          <cell r="G245" t="str">
            <v>10   20   870</v>
          </cell>
          <cell r="H245" t="str">
            <v>P3</v>
          </cell>
          <cell r="I245" t="str">
            <v>current</v>
          </cell>
          <cell r="J245" t="str">
            <v>current</v>
          </cell>
        </row>
        <row r="246">
          <cell r="D246" t="str">
            <v>3700563</v>
          </cell>
          <cell r="E246" t="str">
            <v>PRO1 R INOX ABS 100 V</v>
          </cell>
          <cell r="F246" t="str">
            <v>PRO1 R INOX ABS 100 V водонагреватель</v>
          </cell>
          <cell r="G246" t="str">
            <v>10   20   770</v>
          </cell>
          <cell r="H246" t="str">
            <v>P3</v>
          </cell>
          <cell r="I246" t="str">
            <v>current</v>
          </cell>
          <cell r="J246" t="str">
            <v>current</v>
          </cell>
        </row>
        <row r="247">
          <cell r="D247" t="str">
            <v>3700648</v>
          </cell>
          <cell r="E247" t="str">
            <v>PRO1 R INOX ABS 30 V SLIM 2K</v>
          </cell>
          <cell r="F247" t="str">
            <v>PRO1 R INOX ABS 30 V SLIM 2K</v>
          </cell>
          <cell r="G247" t="str">
            <v>10   10   760</v>
          </cell>
          <cell r="H247" t="str">
            <v>P3</v>
          </cell>
          <cell r="I247" t="str">
            <v>current</v>
          </cell>
          <cell r="J247" t="str">
            <v>current</v>
          </cell>
        </row>
        <row r="248">
          <cell r="D248" t="str">
            <v>3700582</v>
          </cell>
          <cell r="E248" t="str">
            <v>PRO1 R INOX ABS 30 V SLIM</v>
          </cell>
          <cell r="F248" t="str">
            <v>PRO1 R INOX ABS 30 V SLIM водонагревател</v>
          </cell>
          <cell r="G248" t="str">
            <v>10   10   760</v>
          </cell>
          <cell r="H248" t="str">
            <v>P8</v>
          </cell>
          <cell r="I248" t="str">
            <v>PHO</v>
          </cell>
          <cell r="J248" t="str">
            <v>PHO</v>
          </cell>
        </row>
        <row r="249">
          <cell r="D249" t="str">
            <v>3700649</v>
          </cell>
          <cell r="E249" t="str">
            <v>PRO1 R INOX ABS 50 V SLIM 2K</v>
          </cell>
          <cell r="F249" t="str">
            <v>PRO1 R INOX ABS 50 V SLIM 2K</v>
          </cell>
          <cell r="G249" t="str">
            <v>10   20   770</v>
          </cell>
          <cell r="H249" t="str">
            <v>P3</v>
          </cell>
          <cell r="I249" t="str">
            <v>current</v>
          </cell>
          <cell r="J249" t="str">
            <v>current</v>
          </cell>
        </row>
        <row r="250">
          <cell r="D250" t="str">
            <v>3700561</v>
          </cell>
          <cell r="E250" t="str">
            <v>PRO1 R INOX ABS 50 V</v>
          </cell>
          <cell r="F250" t="str">
            <v>PRO1 R INOX ABS 50 V водонагреватель</v>
          </cell>
          <cell r="G250" t="str">
            <v>10   20   770</v>
          </cell>
          <cell r="H250" t="str">
            <v>P3</v>
          </cell>
          <cell r="I250" t="str">
            <v>current</v>
          </cell>
          <cell r="J250" t="str">
            <v>current</v>
          </cell>
        </row>
        <row r="251">
          <cell r="D251" t="str">
            <v>3700650</v>
          </cell>
          <cell r="E251" t="str">
            <v>PRO1 R INOX ABS 65 V SLIM 2K</v>
          </cell>
          <cell r="F251" t="str">
            <v>PRO1 R INOX ABS 65 V SLIM 2K</v>
          </cell>
          <cell r="G251" t="str">
            <v>10   20   770</v>
          </cell>
          <cell r="H251" t="str">
            <v>P3</v>
          </cell>
          <cell r="I251" t="str">
            <v>current</v>
          </cell>
          <cell r="J251" t="str">
            <v>current</v>
          </cell>
        </row>
        <row r="252">
          <cell r="D252" t="str">
            <v>3700651</v>
          </cell>
          <cell r="E252" t="str">
            <v>PRO1 R INOX ABS 80 V SLIM 2K</v>
          </cell>
          <cell r="F252" t="str">
            <v>PRO1 R INOX ABS 80 V SLIM 2K</v>
          </cell>
          <cell r="G252" t="str">
            <v>10   20   770</v>
          </cell>
          <cell r="H252" t="str">
            <v>P3</v>
          </cell>
          <cell r="I252" t="str">
            <v>current</v>
          </cell>
          <cell r="J252" t="str">
            <v>current</v>
          </cell>
        </row>
        <row r="253">
          <cell r="D253" t="str">
            <v>3700562</v>
          </cell>
          <cell r="E253" t="str">
            <v>PRO1 R INOX ABS 80 V</v>
          </cell>
          <cell r="F253" t="str">
            <v>PRO1 R INOX ABS 80 V водонагреватель</v>
          </cell>
          <cell r="G253" t="str">
            <v>10   20   770</v>
          </cell>
          <cell r="H253" t="str">
            <v>P3</v>
          </cell>
          <cell r="I253" t="str">
            <v>current</v>
          </cell>
          <cell r="J253" t="str">
            <v>current</v>
          </cell>
        </row>
        <row r="254">
          <cell r="D254" t="str">
            <v>3626289</v>
          </cell>
          <cell r="E254" t="str">
            <v>SUPERLUX10 O RU</v>
          </cell>
          <cell r="F254" t="str">
            <v>SUPERLUX 10 O RU</v>
          </cell>
          <cell r="G254" t="str">
            <v>10   10   830</v>
          </cell>
          <cell r="H254" t="str">
            <v>P3</v>
          </cell>
          <cell r="I254" t="str">
            <v>current</v>
          </cell>
          <cell r="J254" t="str">
            <v>current</v>
          </cell>
        </row>
        <row r="255">
          <cell r="D255" t="str">
            <v>3626287</v>
          </cell>
          <cell r="E255" t="str">
            <v>SUPERLUX 10 U RU</v>
          </cell>
          <cell r="F255" t="str">
            <v>SUPERLUX 10 U RU</v>
          </cell>
          <cell r="G255" t="str">
            <v>10   10   830</v>
          </cell>
          <cell r="H255" t="str">
            <v>P3</v>
          </cell>
          <cell r="I255" t="str">
            <v>current</v>
          </cell>
          <cell r="J255" t="str">
            <v>current</v>
          </cell>
        </row>
        <row r="256">
          <cell r="D256" t="str">
            <v>3626290</v>
          </cell>
          <cell r="E256" t="str">
            <v>SUPERLUX15 O RU</v>
          </cell>
          <cell r="F256" t="str">
            <v>SUPERLUX 15 O RU</v>
          </cell>
          <cell r="G256" t="str">
            <v>10   10   830</v>
          </cell>
          <cell r="H256" t="str">
            <v>P3</v>
          </cell>
          <cell r="I256" t="str">
            <v>current</v>
          </cell>
          <cell r="J256" t="str">
            <v>current</v>
          </cell>
        </row>
        <row r="257">
          <cell r="D257" t="str">
            <v>3626288</v>
          </cell>
          <cell r="E257" t="str">
            <v>SUPERLUX 15 U RU</v>
          </cell>
          <cell r="F257" t="str">
            <v>SUPERLUX 15 U RU</v>
          </cell>
          <cell r="G257" t="str">
            <v>10   10   830</v>
          </cell>
          <cell r="H257" t="str">
            <v>P3</v>
          </cell>
          <cell r="I257" t="str">
            <v>current</v>
          </cell>
          <cell r="J257" t="str">
            <v>current</v>
          </cell>
        </row>
        <row r="258">
          <cell r="D258" t="str">
            <v>3070547</v>
          </cell>
          <cell r="E258" t="str">
            <v>TI 500 STI EU2</v>
          </cell>
          <cell r="F258" t="str">
            <v>TI 500 STI EU2  водонагреватель</v>
          </cell>
          <cell r="G258" t="str">
            <v>10   70   050</v>
          </cell>
          <cell r="H258" t="str">
            <v>P3</v>
          </cell>
          <cell r="I258" t="str">
            <v>current</v>
          </cell>
          <cell r="J258" t="str">
            <v>current</v>
          </cell>
        </row>
        <row r="259">
          <cell r="D259" t="str">
            <v>3700717</v>
          </cell>
          <cell r="E259" t="str">
            <v>VELIS LUX PW ABSE DRY WIFI 100</v>
          </cell>
          <cell r="F259" t="str">
            <v>VELIS LUX ABSE DRY WIFI 100</v>
          </cell>
          <cell r="G259" t="str">
            <v>10   20   872</v>
          </cell>
          <cell r="H259" t="str">
            <v>P3</v>
          </cell>
          <cell r="I259" t="str">
            <v>current</v>
          </cell>
          <cell r="J259" t="str">
            <v>current</v>
          </cell>
        </row>
        <row r="260">
          <cell r="D260" t="str">
            <v>3700715</v>
          </cell>
          <cell r="E260" t="str">
            <v>VELIS LUX PW ABSE DRY WIFI 50</v>
          </cell>
          <cell r="F260" t="str">
            <v>VELIS LUX ABSE DRY WIFI 50</v>
          </cell>
          <cell r="G260" t="str">
            <v>10   20   872</v>
          </cell>
          <cell r="H260" t="str">
            <v>P3</v>
          </cell>
          <cell r="I260" t="str">
            <v>current</v>
          </cell>
          <cell r="J260" t="str">
            <v>current</v>
          </cell>
        </row>
        <row r="261">
          <cell r="D261" t="str">
            <v>3700716</v>
          </cell>
          <cell r="E261" t="str">
            <v>VELIS LUX PW ABSE DRY WIFI 80</v>
          </cell>
          <cell r="F261" t="str">
            <v>VELIS LUX ABSE DRY WIFI 80</v>
          </cell>
          <cell r="G261" t="str">
            <v>10   20   872</v>
          </cell>
          <cell r="H261" t="str">
            <v>P3</v>
          </cell>
          <cell r="I261" t="str">
            <v>current</v>
          </cell>
          <cell r="J261" t="str">
            <v>current</v>
          </cell>
        </row>
        <row r="262">
          <cell r="D262" t="str">
            <v>3700676</v>
          </cell>
          <cell r="E262" t="str">
            <v>VELIS LUX INOX PW ABSE WIFI 100</v>
          </cell>
          <cell r="F262" t="str">
            <v>VELIS LUX INOX PW ABSE WIFI 100 водонагр</v>
          </cell>
          <cell r="G262" t="str">
            <v>10   20   772</v>
          </cell>
          <cell r="H262" t="str">
            <v>P3</v>
          </cell>
          <cell r="I262" t="str">
            <v>current</v>
          </cell>
          <cell r="J262" t="str">
            <v>current</v>
          </cell>
        </row>
        <row r="263">
          <cell r="D263" t="str">
            <v>3700673</v>
          </cell>
          <cell r="E263" t="str">
            <v>VELIS LUX INOX PW ABSE WIFI 30</v>
          </cell>
          <cell r="F263" t="str">
            <v>VELIS LUX INOX PW ABSE WIFI 30 водонагре</v>
          </cell>
          <cell r="G263" t="str">
            <v>10   10   762</v>
          </cell>
          <cell r="H263" t="str">
            <v>P5</v>
          </cell>
          <cell r="I263" t="str">
            <v>PHO</v>
          </cell>
          <cell r="J263" t="str">
            <v>PHO</v>
          </cell>
        </row>
        <row r="264">
          <cell r="D264" t="str">
            <v>3700674</v>
          </cell>
          <cell r="E264" t="str">
            <v>VELIS LUX INOX PW ABSE WIFI 50</v>
          </cell>
          <cell r="F264" t="str">
            <v>VELIS LUX INOX PW ABSE WIFI 50 водонагре</v>
          </cell>
          <cell r="G264" t="str">
            <v>10   20   772</v>
          </cell>
          <cell r="H264" t="str">
            <v>P3</v>
          </cell>
          <cell r="I264" t="str">
            <v>current</v>
          </cell>
          <cell r="J264" t="str">
            <v>current</v>
          </cell>
        </row>
        <row r="265">
          <cell r="D265" t="str">
            <v>3700675</v>
          </cell>
          <cell r="E265" t="str">
            <v>VELIS LUX INOX PW ABSE WIFI 80</v>
          </cell>
          <cell r="F265" t="str">
            <v>VELIS LUX INOX PW ABSE WIFI 80 водонагре</v>
          </cell>
          <cell r="G265" t="str">
            <v>10   20   772</v>
          </cell>
          <cell r="H265" t="str">
            <v>P3</v>
          </cell>
          <cell r="I265" t="str">
            <v>current</v>
          </cell>
          <cell r="J265" t="str">
            <v>current</v>
          </cell>
        </row>
        <row r="266">
          <cell r="D266" t="str">
            <v>3700696</v>
          </cell>
          <cell r="E266" t="str">
            <v>VELIS LUX PW ABSE WIFI 100</v>
          </cell>
          <cell r="F266" t="str">
            <v>VELIS LUX PW ABSE WIFI 100</v>
          </cell>
          <cell r="G266" t="str">
            <v>10   20   872</v>
          </cell>
          <cell r="H266" t="str">
            <v>P3</v>
          </cell>
          <cell r="I266" t="str">
            <v>PHO</v>
          </cell>
          <cell r="J266" t="str">
            <v>PHO</v>
          </cell>
        </row>
        <row r="267">
          <cell r="D267" t="str">
            <v>3700693</v>
          </cell>
          <cell r="E267" t="str">
            <v>VELIS LUX PW ABSE WIFI 30</v>
          </cell>
          <cell r="F267" t="str">
            <v>VELIS LUX PW ABSE WIFI 30</v>
          </cell>
          <cell r="G267" t="str">
            <v>10   10   832</v>
          </cell>
          <cell r="H267" t="str">
            <v>P3</v>
          </cell>
          <cell r="I267" t="str">
            <v>PHO</v>
          </cell>
          <cell r="J267" t="str">
            <v>PHO</v>
          </cell>
        </row>
        <row r="268">
          <cell r="D268" t="str">
            <v>3700694</v>
          </cell>
          <cell r="E268" t="str">
            <v>VELIS LUX PW ABSE WIFI 50</v>
          </cell>
          <cell r="F268" t="str">
            <v>VELIS LUX PW ABSE WIFI 50</v>
          </cell>
          <cell r="G268" t="str">
            <v>10   20   872</v>
          </cell>
          <cell r="H268" t="str">
            <v>P3</v>
          </cell>
          <cell r="I268" t="str">
            <v>PHO</v>
          </cell>
          <cell r="J268" t="str">
            <v>PHO</v>
          </cell>
        </row>
        <row r="269">
          <cell r="D269" t="str">
            <v>3700695</v>
          </cell>
          <cell r="E269" t="str">
            <v>VELIS LUX PW ABSE WIFI 80</v>
          </cell>
          <cell r="F269" t="str">
            <v>VELIS LUX PW ABSE WIFI 80</v>
          </cell>
          <cell r="G269" t="str">
            <v>10   20   872</v>
          </cell>
          <cell r="H269" t="str">
            <v>P3</v>
          </cell>
          <cell r="I269" t="str">
            <v>PHO</v>
          </cell>
          <cell r="J269" t="str">
            <v>PHO</v>
          </cell>
        </row>
        <row r="270">
          <cell r="D270" t="str">
            <v>3700721</v>
          </cell>
          <cell r="E270" t="str">
            <v>VELIS STYLE INOX R 100</v>
          </cell>
          <cell r="F270" t="str">
            <v>VELIS STYLE INOX R 100 водонагреватель</v>
          </cell>
          <cell r="G270" t="str">
            <v>10   20   772</v>
          </cell>
          <cell r="H270" t="str">
            <v>P3</v>
          </cell>
          <cell r="I270" t="str">
            <v>current</v>
          </cell>
          <cell r="J270" t="str">
            <v>current</v>
          </cell>
        </row>
        <row r="271">
          <cell r="D271" t="str">
            <v>3700718</v>
          </cell>
          <cell r="E271" t="str">
            <v>VELIS STYLE INOX R 30</v>
          </cell>
          <cell r="F271" t="str">
            <v>VELIS STYLE INOX R 30 водонагреватель</v>
          </cell>
          <cell r="G271" t="str">
            <v>10   10   762</v>
          </cell>
          <cell r="H271" t="str">
            <v>P3</v>
          </cell>
          <cell r="I271" t="str">
            <v>current</v>
          </cell>
          <cell r="J271" t="str">
            <v>current</v>
          </cell>
        </row>
        <row r="272">
          <cell r="D272" t="str">
            <v>3700719</v>
          </cell>
          <cell r="E272" t="str">
            <v>VELIS STYLE INOX R 50</v>
          </cell>
          <cell r="F272" t="str">
            <v>VELIS STYLE INOX R 50 водонагреватель</v>
          </cell>
          <cell r="G272" t="str">
            <v>10   20   772</v>
          </cell>
          <cell r="H272" t="str">
            <v>P3</v>
          </cell>
          <cell r="I272" t="str">
            <v>current</v>
          </cell>
          <cell r="J272" t="str">
            <v>current</v>
          </cell>
        </row>
        <row r="273">
          <cell r="D273" t="str">
            <v>3700720</v>
          </cell>
          <cell r="E273" t="str">
            <v>VELIS STYLE INOX R 80</v>
          </cell>
          <cell r="F273" t="str">
            <v>VELIS STYLE INOX R 80 водонагреватель</v>
          </cell>
          <cell r="G273" t="str">
            <v>10   20   772</v>
          </cell>
          <cell r="H273" t="str">
            <v>P3</v>
          </cell>
          <cell r="I273" t="str">
            <v>current</v>
          </cell>
          <cell r="J273" t="str">
            <v>current</v>
          </cell>
        </row>
        <row r="274">
          <cell r="D274" t="str">
            <v>3700725</v>
          </cell>
          <cell r="E274" t="str">
            <v>VELIS STYLE R 100</v>
          </cell>
          <cell r="F274" t="str">
            <v>VELIS STYLE R 100 водонагреватель</v>
          </cell>
          <cell r="G274" t="str">
            <v>10   20   872</v>
          </cell>
          <cell r="H274" t="str">
            <v>P3</v>
          </cell>
          <cell r="I274" t="str">
            <v>current</v>
          </cell>
          <cell r="J274" t="str">
            <v>current</v>
          </cell>
        </row>
        <row r="275">
          <cell r="D275" t="str">
            <v>3700722</v>
          </cell>
          <cell r="E275" t="str">
            <v>VELIS STYLE R 30</v>
          </cell>
          <cell r="F275" t="str">
            <v>VELIS STYLE R 30 водонагреватель</v>
          </cell>
          <cell r="G275" t="str">
            <v>10   10   832</v>
          </cell>
          <cell r="H275" t="str">
            <v>P3</v>
          </cell>
          <cell r="I275" t="str">
            <v>current</v>
          </cell>
          <cell r="J275" t="str">
            <v>current</v>
          </cell>
        </row>
        <row r="276">
          <cell r="D276" t="str">
            <v>3700723</v>
          </cell>
          <cell r="E276" t="str">
            <v>VELIS STYLE R 50</v>
          </cell>
          <cell r="F276" t="str">
            <v>VELIS STYLE R 50 водонагреватель</v>
          </cell>
          <cell r="G276" t="str">
            <v>10   20   872</v>
          </cell>
          <cell r="H276" t="str">
            <v>P3</v>
          </cell>
          <cell r="I276" t="str">
            <v>current</v>
          </cell>
          <cell r="J276" t="str">
            <v>current</v>
          </cell>
        </row>
        <row r="277">
          <cell r="D277" t="str">
            <v>3700724</v>
          </cell>
          <cell r="E277" t="str">
            <v>VELIS STYLE R 80</v>
          </cell>
          <cell r="F277" t="str">
            <v>VELIS STYLE R 80 водонагреватель</v>
          </cell>
          <cell r="G277" t="str">
            <v>10   20   872</v>
          </cell>
          <cell r="H277" t="str">
            <v>P3</v>
          </cell>
          <cell r="I277" t="str">
            <v>current</v>
          </cell>
          <cell r="J277" t="str">
            <v>current</v>
          </cell>
        </row>
        <row r="278">
          <cell r="D278" t="str">
            <v>3700684</v>
          </cell>
          <cell r="E278" t="str">
            <v>VELIS TECH INOX PW ABSE 100</v>
          </cell>
          <cell r="F278" t="str">
            <v>VELIS TECH INOX PW ABSE 100 водонагреват</v>
          </cell>
          <cell r="G278" t="str">
            <v>10   20   772</v>
          </cell>
          <cell r="H278" t="str">
            <v>P3</v>
          </cell>
          <cell r="I278" t="str">
            <v>current</v>
          </cell>
          <cell r="J278" t="str">
            <v>current</v>
          </cell>
        </row>
        <row r="279">
          <cell r="D279" t="str">
            <v>3700681</v>
          </cell>
          <cell r="E279" t="str">
            <v>VELIS TECH INOX PW ABSE 30</v>
          </cell>
          <cell r="F279" t="str">
            <v>VELIS TECH INOX PW ABSE 30 водонагревате</v>
          </cell>
          <cell r="G279" t="str">
            <v>10   10   762</v>
          </cell>
          <cell r="H279" t="str">
            <v>P4</v>
          </cell>
          <cell r="I279" t="str">
            <v>current</v>
          </cell>
          <cell r="J279" t="str">
            <v>PHO</v>
          </cell>
        </row>
        <row r="280">
          <cell r="D280" t="str">
            <v>3700682</v>
          </cell>
          <cell r="E280" t="str">
            <v>VELIS TECH INOX PW ABSE 50</v>
          </cell>
          <cell r="F280" t="str">
            <v>VELIS TECH INOX PW ABSE 50 водонагревате</v>
          </cell>
          <cell r="G280" t="str">
            <v>10   20   772</v>
          </cell>
          <cell r="H280" t="str">
            <v>P3</v>
          </cell>
          <cell r="I280" t="str">
            <v>current</v>
          </cell>
          <cell r="J280" t="str">
            <v>current</v>
          </cell>
        </row>
        <row r="281">
          <cell r="D281" t="str">
            <v>3700683</v>
          </cell>
          <cell r="E281" t="str">
            <v>VELIS TECH INOX PW ABSE 80</v>
          </cell>
          <cell r="F281" t="str">
            <v>VELIS TECH INOX PW ABSE 80 водонагревате</v>
          </cell>
          <cell r="G281" t="str">
            <v>10   20   772</v>
          </cell>
          <cell r="H281" t="str">
            <v>P3</v>
          </cell>
          <cell r="I281" t="str">
            <v>current</v>
          </cell>
          <cell r="J281" t="str">
            <v>current</v>
          </cell>
        </row>
        <row r="282">
          <cell r="D282" t="str">
            <v>3700692</v>
          </cell>
          <cell r="E282" t="str">
            <v>VELIS TECH INOX R ABS 100</v>
          </cell>
          <cell r="F282" t="str">
            <v>VELIS TECH INOX R ABS 100 водонагревател</v>
          </cell>
          <cell r="G282" t="str">
            <v>10   20   772</v>
          </cell>
          <cell r="H282" t="str">
            <v>P3</v>
          </cell>
          <cell r="I282" t="str">
            <v>current</v>
          </cell>
          <cell r="J282" t="str">
            <v>current</v>
          </cell>
        </row>
        <row r="283">
          <cell r="D283" t="str">
            <v>3700689</v>
          </cell>
          <cell r="E283" t="str">
            <v>VELIS TECH INOX R ABS 30</v>
          </cell>
          <cell r="F283" t="str">
            <v>VELIS TECH INOX R ABS 30 водонагреватель</v>
          </cell>
          <cell r="G283" t="str">
            <v>10   10   762</v>
          </cell>
          <cell r="H283" t="str">
            <v>P8</v>
          </cell>
          <cell r="I283" t="str">
            <v>PHO</v>
          </cell>
          <cell r="J283" t="str">
            <v>PHO</v>
          </cell>
        </row>
        <row r="284">
          <cell r="D284" t="str">
            <v>3700690</v>
          </cell>
          <cell r="E284" t="str">
            <v>VELIS TECH INOX R ABS 50</v>
          </cell>
          <cell r="F284" t="str">
            <v>VELIS TECH INOX R ABS 50 водонагреватель</v>
          </cell>
          <cell r="G284" t="str">
            <v>10   20   772</v>
          </cell>
          <cell r="H284" t="str">
            <v>P3</v>
          </cell>
          <cell r="I284" t="str">
            <v>current</v>
          </cell>
          <cell r="J284" t="str">
            <v>current</v>
          </cell>
        </row>
        <row r="285">
          <cell r="D285" t="str">
            <v>3700691</v>
          </cell>
          <cell r="E285" t="str">
            <v>VELIS TECH INOX R ABS 80</v>
          </cell>
          <cell r="F285" t="str">
            <v>VELIS TECH INOX R ABS 80 водонагреватель</v>
          </cell>
          <cell r="G285" t="str">
            <v>10   20   772</v>
          </cell>
          <cell r="H285" t="str">
            <v>P3</v>
          </cell>
          <cell r="I285" t="str">
            <v>current</v>
          </cell>
          <cell r="J285" t="str">
            <v>current</v>
          </cell>
        </row>
        <row r="286">
          <cell r="D286" t="str">
            <v>3700704</v>
          </cell>
          <cell r="E286" t="str">
            <v>VELIS TECH PW ABSE 100</v>
          </cell>
          <cell r="F286" t="str">
            <v>VELIS TECH PW ABSE 100 водонагреватель</v>
          </cell>
          <cell r="G286" t="str">
            <v>10   20   872</v>
          </cell>
          <cell r="H286" t="str">
            <v>P3</v>
          </cell>
          <cell r="I286" t="str">
            <v>current</v>
          </cell>
          <cell r="J286" t="str">
            <v>current</v>
          </cell>
        </row>
        <row r="287">
          <cell r="D287" t="str">
            <v>3700701</v>
          </cell>
          <cell r="E287" t="str">
            <v>VELIS TECH PW ABSE 30</v>
          </cell>
          <cell r="F287" t="str">
            <v>VELIS TECH PW ABSE 30 водонагреватель</v>
          </cell>
          <cell r="G287" t="str">
            <v>10   10   832</v>
          </cell>
          <cell r="H287" t="str">
            <v>P3</v>
          </cell>
          <cell r="I287" t="str">
            <v>current</v>
          </cell>
          <cell r="J287" t="str">
            <v>current</v>
          </cell>
        </row>
        <row r="288">
          <cell r="D288" t="str">
            <v>3700702</v>
          </cell>
          <cell r="E288" t="str">
            <v>VELIS TECH PW ABSE 50</v>
          </cell>
          <cell r="F288" t="str">
            <v>VELIS TECH PW ABSE 50 водонагреватель</v>
          </cell>
          <cell r="G288" t="str">
            <v>10   20   872</v>
          </cell>
          <cell r="H288" t="str">
            <v>P3</v>
          </cell>
          <cell r="I288" t="str">
            <v>current</v>
          </cell>
          <cell r="J288" t="str">
            <v>current</v>
          </cell>
        </row>
        <row r="289">
          <cell r="D289" t="str">
            <v>3700703</v>
          </cell>
          <cell r="E289" t="str">
            <v>VELIS TECH PW ABSE 80</v>
          </cell>
          <cell r="F289" t="str">
            <v>VELIS TECH PW ABSE 80 водонагреватель</v>
          </cell>
          <cell r="G289" t="str">
            <v>10   20   872</v>
          </cell>
          <cell r="H289" t="str">
            <v>P3</v>
          </cell>
          <cell r="I289" t="str">
            <v>current</v>
          </cell>
          <cell r="J289" t="str">
            <v>current</v>
          </cell>
        </row>
        <row r="290">
          <cell r="D290" t="str">
            <v>3700714</v>
          </cell>
          <cell r="E290" t="str">
            <v>VELIS TECH R ABS 100</v>
          </cell>
          <cell r="F290" t="str">
            <v>VELIS TECH R ABS 100 водонагреватель</v>
          </cell>
          <cell r="G290" t="str">
            <v>10   20   872</v>
          </cell>
          <cell r="H290" t="str">
            <v>P3</v>
          </cell>
          <cell r="I290" t="str">
            <v>current</v>
          </cell>
          <cell r="J290" t="str">
            <v>current</v>
          </cell>
        </row>
        <row r="291">
          <cell r="D291" t="str">
            <v>3700711</v>
          </cell>
          <cell r="E291" t="str">
            <v>VELIS TECH R ABS 30</v>
          </cell>
          <cell r="F291" t="str">
            <v>VELIS TECH R ABS 30 водонагреватель</v>
          </cell>
          <cell r="G291" t="str">
            <v>10   10   832</v>
          </cell>
          <cell r="H291" t="str">
            <v>P8</v>
          </cell>
          <cell r="I291" t="str">
            <v>PHO</v>
          </cell>
          <cell r="J291" t="str">
            <v>PHO</v>
          </cell>
        </row>
        <row r="292">
          <cell r="D292" t="str">
            <v>3700712</v>
          </cell>
          <cell r="E292" t="str">
            <v>VELIS TECH R ABS 50</v>
          </cell>
          <cell r="F292" t="str">
            <v>VELIS TECH R ABS 50 водонагреватель</v>
          </cell>
          <cell r="G292" t="str">
            <v>10   20   872</v>
          </cell>
          <cell r="H292" t="str">
            <v>P3</v>
          </cell>
          <cell r="I292" t="str">
            <v>current</v>
          </cell>
          <cell r="J292" t="str">
            <v>current</v>
          </cell>
        </row>
        <row r="293">
          <cell r="D293" t="str">
            <v>3700713</v>
          </cell>
          <cell r="E293" t="str">
            <v>VELIS TECH R ABS 80</v>
          </cell>
          <cell r="F293" t="str">
            <v>VELIS TECH R ABS 80 водонагреватель</v>
          </cell>
          <cell r="G293" t="str">
            <v>10   20   872</v>
          </cell>
          <cell r="H293" t="str">
            <v>P3</v>
          </cell>
          <cell r="I293" t="str">
            <v>current</v>
          </cell>
          <cell r="J293" t="str">
            <v>current</v>
          </cell>
        </row>
        <row r="294">
          <cell r="D294" t="str">
            <v>3700608</v>
          </cell>
          <cell r="E294" t="str">
            <v>VLS EVO 50 PW O</v>
          </cell>
          <cell r="F294" t="str">
            <v>VLS EVO 50 PW O</v>
          </cell>
          <cell r="G294" t="str">
            <v>10   20   872</v>
          </cell>
          <cell r="H294" t="str">
            <v>P9</v>
          </cell>
          <cell r="I294" t="str">
            <v>PHO</v>
          </cell>
          <cell r="J294" t="str">
            <v>PHO</v>
          </cell>
        </row>
        <row r="295">
          <cell r="D295" t="str">
            <v>3700612</v>
          </cell>
          <cell r="E295" t="str">
            <v>VLS EVO 80 PW O</v>
          </cell>
          <cell r="F295" t="str">
            <v>VLS EVO 80 PW O</v>
          </cell>
          <cell r="G295" t="str">
            <v>10   20   872</v>
          </cell>
          <cell r="H295" t="str">
            <v>P9</v>
          </cell>
          <cell r="I295" t="str">
            <v>PHO</v>
          </cell>
          <cell r="J295" t="str">
            <v>PHO</v>
          </cell>
        </row>
        <row r="296">
          <cell r="D296" t="str">
            <v>3700631</v>
          </cell>
          <cell r="E296" t="str">
            <v>VLS EVO INOX 50 PW O</v>
          </cell>
          <cell r="F296" t="str">
            <v>VLS EVO INOX 50 PW O</v>
          </cell>
          <cell r="G296" t="str">
            <v>10   20   772</v>
          </cell>
          <cell r="H296" t="str">
            <v>P8</v>
          </cell>
          <cell r="I296" t="str">
            <v>PHO</v>
          </cell>
          <cell r="J296" t="str">
            <v>PHO</v>
          </cell>
        </row>
        <row r="297">
          <cell r="D297" t="str">
            <v>3700632</v>
          </cell>
          <cell r="E297" t="str">
            <v>VLS EVO INOX 80 PW O</v>
          </cell>
          <cell r="F297" t="str">
            <v>VLS EVO INOX 80 PW O</v>
          </cell>
          <cell r="G297" t="str">
            <v>10   20   772</v>
          </cell>
          <cell r="H297" t="str">
            <v>P9</v>
          </cell>
          <cell r="I297" t="str">
            <v>PHO</v>
          </cell>
          <cell r="J297" t="str">
            <v>PHO</v>
          </cell>
        </row>
        <row r="298">
          <cell r="D298" t="str">
            <v>3700738</v>
          </cell>
          <cell r="E298" t="str">
            <v>PRO1 R ABS 40 V SLIM EXTRA 1,8</v>
          </cell>
          <cell r="F298" t="str">
            <v>PRO1 R ABS 40 V SLIM EXTRA 1,8</v>
          </cell>
          <cell r="G298" t="str">
            <v>10   20   870</v>
          </cell>
          <cell r="H298" t="str">
            <v>P3</v>
          </cell>
          <cell r="I298" t="str">
            <v>current promo</v>
          </cell>
          <cell r="J298" t="str">
            <v>current promo</v>
          </cell>
        </row>
        <row r="299">
          <cell r="D299" t="str">
            <v>3700657</v>
          </cell>
          <cell r="E299" t="str">
            <v>BLU1 R ABS 40 V SLIM OPTIMA</v>
          </cell>
          <cell r="F299" t="str">
            <v>BLU1 Optima 40L 1,5 kW</v>
          </cell>
          <cell r="G299" t="str">
            <v>10   20   870</v>
          </cell>
          <cell r="H299" t="str">
            <v>P3</v>
          </cell>
          <cell r="I299" t="str">
            <v>current promo</v>
          </cell>
          <cell r="J299" t="str">
            <v>current promo</v>
          </cell>
        </row>
        <row r="300">
          <cell r="D300" t="str">
            <v>3705049</v>
          </cell>
          <cell r="E300" t="str">
            <v>VELIS TECH ABSE DRY 50</v>
          </cell>
          <cell r="F300" t="str">
            <v>VELIS TECH PW ABSE DRY 50</v>
          </cell>
          <cell r="G300" t="str">
            <v>10   20   872</v>
          </cell>
          <cell r="H300" t="str">
            <v>N3</v>
          </cell>
          <cell r="I300" t="str">
            <v>not available</v>
          </cell>
          <cell r="J300" t="str">
            <v>PHI</v>
          </cell>
        </row>
        <row r="301">
          <cell r="D301" t="str">
            <v>3705050</v>
          </cell>
          <cell r="E301" t="str">
            <v>VELIS TECH ABSE DRY 80</v>
          </cell>
          <cell r="F301" t="str">
            <v>VELIS TECH PW ABSE DRY 80</v>
          </cell>
          <cell r="G301" t="str">
            <v>10   20   872</v>
          </cell>
          <cell r="H301" t="str">
            <v>N3</v>
          </cell>
          <cell r="I301" t="str">
            <v>not available</v>
          </cell>
          <cell r="J301" t="str">
            <v>PHI</v>
          </cell>
        </row>
        <row r="302">
          <cell r="D302" t="str">
            <v>3705051</v>
          </cell>
          <cell r="E302" t="str">
            <v>VELIS TECH ABSE DRY 100</v>
          </cell>
          <cell r="F302" t="str">
            <v>VELIS TECH PW ABSE DRY 100</v>
          </cell>
          <cell r="G302" t="str">
            <v>10   20   872</v>
          </cell>
          <cell r="H302" t="str">
            <v>N3</v>
          </cell>
          <cell r="I302" t="str">
            <v>not available</v>
          </cell>
          <cell r="J302" t="str">
            <v>PHI</v>
          </cell>
        </row>
        <row r="303">
          <cell r="D303" t="str">
            <v>3100801</v>
          </cell>
          <cell r="E303" t="str">
            <v>ANDRIS R 30</v>
          </cell>
          <cell r="F303" t="str">
            <v>ANDRIS R 30 U водонагреватель</v>
          </cell>
          <cell r="G303" t="str">
            <v>10   10   830</v>
          </cell>
          <cell r="H303" t="str">
            <v>P3</v>
          </cell>
          <cell r="I303" t="str">
            <v>current</v>
          </cell>
          <cell r="J303" t="str">
            <v>current</v>
          </cell>
        </row>
        <row r="304">
          <cell r="D304" t="str">
            <v>3700736</v>
          </cell>
          <cell r="E304" t="str">
            <v>ABSE VLS PRO INOX PW 2K 30</v>
          </cell>
          <cell r="F304" t="str">
            <v>ABSE VLS PRO INOX PW 2K 30</v>
          </cell>
          <cell r="G304" t="str">
            <v>10   10   762</v>
          </cell>
          <cell r="H304" t="str">
            <v>P3</v>
          </cell>
          <cell r="I304" t="str">
            <v>not available</v>
          </cell>
          <cell r="J304" t="str">
            <v>PHI</v>
          </cell>
        </row>
        <row r="305">
          <cell r="D305" t="str">
            <v>3700737</v>
          </cell>
          <cell r="E305" t="str">
            <v>VELIS TECH INOX PW ABSE 2K 30</v>
          </cell>
          <cell r="F305" t="str">
            <v>VELIS TECH INOX PW ABSE 2K 30</v>
          </cell>
          <cell r="G305" t="str">
            <v>10   10   762</v>
          </cell>
          <cell r="H305" t="str">
            <v>P3</v>
          </cell>
          <cell r="I305" t="str">
            <v>not available</v>
          </cell>
          <cell r="J305" t="str">
            <v>PHI</v>
          </cell>
        </row>
        <row r="306">
          <cell r="D306" t="str">
            <v>3180761</v>
          </cell>
          <cell r="E306" t="str">
            <v>ABS ANDRIS2 R 30 O</v>
          </cell>
          <cell r="F306" t="str">
            <v>ABS ANDRIS2 R 30 O</v>
          </cell>
          <cell r="G306" t="str">
            <v>10   10   830</v>
          </cell>
          <cell r="H306" t="str">
            <v>P3</v>
          </cell>
          <cell r="I306" t="str">
            <v>not available</v>
          </cell>
          <cell r="J306" t="str">
            <v>PHI</v>
          </cell>
        </row>
        <row r="307">
          <cell r="D307" t="str">
            <v>3180764</v>
          </cell>
          <cell r="E307" t="str">
            <v>ANDRIS2 B 30 O</v>
          </cell>
          <cell r="F307" t="str">
            <v>ANDRIS2 B 30 O</v>
          </cell>
          <cell r="G307" t="str">
            <v>10   10   830</v>
          </cell>
          <cell r="H307" t="str">
            <v>P3</v>
          </cell>
          <cell r="I307" t="str">
            <v>not available</v>
          </cell>
          <cell r="J307" t="str">
            <v>PHI</v>
          </cell>
        </row>
        <row r="308">
          <cell r="D308" t="str">
            <v>3180785</v>
          </cell>
          <cell r="E308" t="str">
            <v>ABS ANDRIS2 R 10 PRO O</v>
          </cell>
          <cell r="F308" t="str">
            <v>ABS ANDRIS2 R 10 PRO O</v>
          </cell>
          <cell r="G308" t="str">
            <v>10   10   830</v>
          </cell>
          <cell r="H308" t="str">
            <v>N0</v>
          </cell>
          <cell r="I308" t="str">
            <v>not available</v>
          </cell>
          <cell r="J308" t="str">
            <v>PHI</v>
          </cell>
        </row>
        <row r="309">
          <cell r="D309" t="str">
            <v>3180786</v>
          </cell>
          <cell r="E309" t="str">
            <v>ABS ANDRIS2 R 10 PRO U</v>
          </cell>
          <cell r="F309" t="str">
            <v>ABS ANDRIS2 R 10 PRO U</v>
          </cell>
          <cell r="G309" t="str">
            <v>10   10   830</v>
          </cell>
          <cell r="H309" t="str">
            <v>N0</v>
          </cell>
          <cell r="I309" t="str">
            <v>not available</v>
          </cell>
          <cell r="J309" t="str">
            <v>PHI</v>
          </cell>
        </row>
        <row r="310">
          <cell r="D310" t="str">
            <v>3180787</v>
          </cell>
          <cell r="E310" t="str">
            <v>ABS ANDRIS2 R 15 PRO O</v>
          </cell>
          <cell r="F310" t="str">
            <v>ABS ANDRIS2 R 15 PRO O</v>
          </cell>
          <cell r="G310" t="str">
            <v>10   10   830</v>
          </cell>
          <cell r="H310" t="str">
            <v>N0</v>
          </cell>
          <cell r="I310" t="str">
            <v>not available</v>
          </cell>
          <cell r="J310" t="str">
            <v>PHI</v>
          </cell>
        </row>
        <row r="311">
          <cell r="D311" t="str">
            <v>3180788</v>
          </cell>
          <cell r="E311" t="str">
            <v>ABS ANDRIS2 R 15 PRO U</v>
          </cell>
          <cell r="F311" t="str">
            <v>ABS ANDRIS2 R 15 PRO U</v>
          </cell>
          <cell r="G311" t="str">
            <v>10   10   830</v>
          </cell>
          <cell r="H311" t="str">
            <v>N0</v>
          </cell>
          <cell r="I311" t="str">
            <v>not available</v>
          </cell>
          <cell r="J311" t="str">
            <v>PHI</v>
          </cell>
        </row>
        <row r="312">
          <cell r="D312" t="str">
            <v>3180789</v>
          </cell>
          <cell r="E312" t="str">
            <v>ABS ANDRIS2 R 30 PRO O</v>
          </cell>
          <cell r="F312" t="str">
            <v>ABS ANDRIS2 R 30 PRO O</v>
          </cell>
          <cell r="G312" t="str">
            <v>10   10   830</v>
          </cell>
          <cell r="H312" t="str">
            <v>N1</v>
          </cell>
          <cell r="I312" t="str">
            <v>not available</v>
          </cell>
          <cell r="J312" t="str">
            <v>PHI</v>
          </cell>
        </row>
        <row r="313">
          <cell r="D313" t="str">
            <v>3195630</v>
          </cell>
          <cell r="E313" t="str">
            <v>ATMOR LIBERTY 3.5 KW SHOWER</v>
          </cell>
          <cell r="F313" t="str">
            <v>ATMOR LIBERTY 3.5 KW SHOWER</v>
          </cell>
          <cell r="G313" t="str">
            <v>10   30   231</v>
          </cell>
          <cell r="H313" t="str">
            <v>P3</v>
          </cell>
          <cell r="I313" t="str">
            <v>not available</v>
          </cell>
          <cell r="J313" t="str">
            <v>PHI</v>
          </cell>
        </row>
        <row r="314">
          <cell r="D314" t="str">
            <v>3195631</v>
          </cell>
          <cell r="E314" t="str">
            <v>ATMOR LIBERTY 3.5 KW TAP</v>
          </cell>
          <cell r="F314" t="str">
            <v>ATMOR LIBERTY 3.5 KW TAP</v>
          </cell>
          <cell r="G314" t="str">
            <v>10   30   231</v>
          </cell>
          <cell r="H314" t="str">
            <v>P3</v>
          </cell>
          <cell r="I314" t="str">
            <v>not available</v>
          </cell>
          <cell r="J314" t="str">
            <v>PHI</v>
          </cell>
        </row>
        <row r="315">
          <cell r="D315" t="str">
            <v>3195632</v>
          </cell>
          <cell r="E315" t="str">
            <v>ATMOR LIBERTY 5 KW SHOWER</v>
          </cell>
          <cell r="F315" t="str">
            <v>ATMOR LIBERTY 5 KW SHOWER</v>
          </cell>
          <cell r="G315" t="str">
            <v>10   30   231</v>
          </cell>
          <cell r="H315" t="str">
            <v>P3</v>
          </cell>
          <cell r="I315" t="str">
            <v>not available</v>
          </cell>
          <cell r="J315" t="str">
            <v>PHI</v>
          </cell>
        </row>
        <row r="316">
          <cell r="D316" t="str">
            <v>3195633</v>
          </cell>
          <cell r="E316" t="str">
            <v>ATMOR LIBERTY 5 KW TAP</v>
          </cell>
          <cell r="F316" t="str">
            <v>ATMOR LIBERTY 5 KW TAP</v>
          </cell>
          <cell r="G316" t="str">
            <v>10   30   231</v>
          </cell>
          <cell r="H316" t="str">
            <v>P3</v>
          </cell>
          <cell r="I316" t="str">
            <v>not available</v>
          </cell>
          <cell r="J316" t="str">
            <v>PHI</v>
          </cell>
        </row>
        <row r="317">
          <cell r="D317" t="str">
            <v>3195634</v>
          </cell>
          <cell r="E317" t="str">
            <v>ATMOR LIBERTY 5 KW COMBI</v>
          </cell>
          <cell r="F317" t="str">
            <v>ATMOR LIBERTY 5 KW COMBI</v>
          </cell>
          <cell r="G317" t="str">
            <v>10   30   231</v>
          </cell>
          <cell r="H317" t="str">
            <v>P3</v>
          </cell>
          <cell r="I317" t="str">
            <v>not available</v>
          </cell>
          <cell r="J317" t="str">
            <v>PHI</v>
          </cell>
        </row>
        <row r="318">
          <cell r="D318" t="str">
            <v>3195635</v>
          </cell>
          <cell r="E318" t="str">
            <v>ATMOR CONCEPT 3.5 KW SHOWER</v>
          </cell>
          <cell r="F318" t="str">
            <v>ATMOR CONCEPT 3.5 KW SHOWER</v>
          </cell>
          <cell r="G318" t="str">
            <v>10   30   231</v>
          </cell>
          <cell r="H318" t="str">
            <v>P3</v>
          </cell>
          <cell r="I318" t="str">
            <v>not available</v>
          </cell>
          <cell r="J318" t="str">
            <v>PHI</v>
          </cell>
        </row>
        <row r="319">
          <cell r="D319" t="str">
            <v>3195636</v>
          </cell>
          <cell r="E319" t="str">
            <v>ATMOR CONCEPT 3.5 KW TAP</v>
          </cell>
          <cell r="F319" t="str">
            <v>ATMOR CONCEPT 3.5 KW TAP</v>
          </cell>
          <cell r="G319" t="str">
            <v>10   30   231</v>
          </cell>
          <cell r="H319" t="str">
            <v>P3</v>
          </cell>
          <cell r="I319" t="str">
            <v>not available</v>
          </cell>
          <cell r="J319" t="str">
            <v>PHI</v>
          </cell>
        </row>
        <row r="320">
          <cell r="D320" t="str">
            <v>3195637</v>
          </cell>
          <cell r="E320" t="str">
            <v>ATMOR CONCEPT 3.5 KW COMBI</v>
          </cell>
          <cell r="F320" t="str">
            <v>ATMOR CONCEPT 3.5 KW COMBI</v>
          </cell>
          <cell r="G320" t="str">
            <v>10   30   231</v>
          </cell>
          <cell r="H320" t="str">
            <v>P3</v>
          </cell>
          <cell r="I320" t="str">
            <v>not available</v>
          </cell>
          <cell r="J320" t="str">
            <v>PHI</v>
          </cell>
        </row>
        <row r="321">
          <cell r="D321" t="str">
            <v>3195638</v>
          </cell>
          <cell r="E321" t="str">
            <v>ATMOR CONCEPT 5 KW SHOWER</v>
          </cell>
          <cell r="F321" t="str">
            <v>ATMOR CONCEPT 5 KW SHOWER</v>
          </cell>
          <cell r="G321" t="str">
            <v>10   30   231</v>
          </cell>
          <cell r="H321" t="str">
            <v>P3</v>
          </cell>
          <cell r="I321" t="str">
            <v>not available</v>
          </cell>
          <cell r="J321" t="str">
            <v>PHI</v>
          </cell>
        </row>
        <row r="322">
          <cell r="D322" t="str">
            <v>3195639</v>
          </cell>
          <cell r="E322" t="str">
            <v>ATMOR CONCEPT 5 KW TAP</v>
          </cell>
          <cell r="F322" t="str">
            <v>ATMOR CONCEPT 5 KW TAP</v>
          </cell>
          <cell r="G322" t="str">
            <v>10   30   231</v>
          </cell>
          <cell r="H322" t="str">
            <v>P3</v>
          </cell>
          <cell r="I322" t="str">
            <v>not available</v>
          </cell>
          <cell r="J322" t="str">
            <v>PHI</v>
          </cell>
        </row>
        <row r="323">
          <cell r="D323" t="str">
            <v>3195640</v>
          </cell>
          <cell r="E323" t="str">
            <v>ATMOR CONCEPT 5 KW COMBI</v>
          </cell>
          <cell r="F323" t="str">
            <v>ATMOR CONCEPT 5 KW COMBI</v>
          </cell>
          <cell r="G323" t="str">
            <v>10   30   231</v>
          </cell>
          <cell r="H323" t="str">
            <v>P3</v>
          </cell>
          <cell r="I323" t="str">
            <v>not available</v>
          </cell>
          <cell r="J323" t="str">
            <v>PHI</v>
          </cell>
        </row>
        <row r="324">
          <cell r="D324" t="str">
            <v>3195641</v>
          </cell>
          <cell r="E324" t="str">
            <v>ATMOR SELECT 5KW</v>
          </cell>
          <cell r="F324" t="str">
            <v>ATMOR SELECT 5KW</v>
          </cell>
          <cell r="G324" t="str">
            <v>10   30   230</v>
          </cell>
          <cell r="H324" t="str">
            <v>P3</v>
          </cell>
          <cell r="I324" t="str">
            <v>not available</v>
          </cell>
          <cell r="J324" t="str">
            <v>PHI</v>
          </cell>
        </row>
        <row r="325">
          <cell r="D325" t="str">
            <v>3195642</v>
          </cell>
          <cell r="E325" t="str">
            <v>ATMOR SELECT 7KW</v>
          </cell>
          <cell r="F325" t="str">
            <v>ATMOR SELECT 7KW</v>
          </cell>
          <cell r="G325" t="str">
            <v>10   30   230</v>
          </cell>
          <cell r="H325" t="str">
            <v>P3</v>
          </cell>
          <cell r="I325" t="str">
            <v>not available</v>
          </cell>
          <cell r="J325" t="str">
            <v>PHI</v>
          </cell>
        </row>
        <row r="326">
          <cell r="D326" t="str">
            <v>3195643</v>
          </cell>
          <cell r="E326" t="str">
            <v>ATMOR SELECT 12KW TR</v>
          </cell>
          <cell r="F326" t="str">
            <v>ATMOR SELECT 12KW TR</v>
          </cell>
          <cell r="G326" t="str">
            <v>10   30   230</v>
          </cell>
          <cell r="H326" t="str">
            <v>P3</v>
          </cell>
          <cell r="I326" t="str">
            <v>not available</v>
          </cell>
          <cell r="J326" t="str">
            <v>PHI</v>
          </cell>
        </row>
        <row r="327">
          <cell r="D327" t="str">
            <v>3195644</v>
          </cell>
          <cell r="E327" t="str">
            <v>ATMOR SELECT 5KW BLACK</v>
          </cell>
          <cell r="F327" t="str">
            <v>ATMOR SELECT 5KW BLACK</v>
          </cell>
          <cell r="G327" t="str">
            <v>10   30   230</v>
          </cell>
          <cell r="H327" t="str">
            <v>P3</v>
          </cell>
          <cell r="I327" t="str">
            <v>not available</v>
          </cell>
          <cell r="J327" t="str">
            <v>PHI</v>
          </cell>
        </row>
        <row r="328">
          <cell r="D328" t="str">
            <v>3195658</v>
          </cell>
          <cell r="E328" t="str">
            <v>ATMOR LIBERTY 3.5 KW COMBI</v>
          </cell>
          <cell r="F328" t="str">
            <v>ATMOR LIBERTY 3.5 KW COMBI</v>
          </cell>
          <cell r="G328" t="str">
            <v>10   30   231</v>
          </cell>
          <cell r="H328" t="str">
            <v>N0</v>
          </cell>
          <cell r="I328" t="str">
            <v>not available</v>
          </cell>
          <cell r="J328" t="str">
            <v>PHI</v>
          </cell>
        </row>
        <row r="329">
          <cell r="D329" t="str">
            <v>3000764</v>
          </cell>
          <cell r="E329" t="str">
            <v>ARI 200 VERT 513 THER MO SF</v>
          </cell>
          <cell r="F329" t="str">
            <v>ARI 200 VERT 513 THER MO SF</v>
          </cell>
          <cell r="G329" t="str">
            <v>10   70   875</v>
          </cell>
          <cell r="H329" t="str">
            <v>P2</v>
          </cell>
          <cell r="I329" t="str">
            <v>not available</v>
          </cell>
          <cell r="J329" t="str">
            <v>PHI</v>
          </cell>
        </row>
        <row r="330">
          <cell r="D330" t="str">
            <v>3705052</v>
          </cell>
          <cell r="E330" t="str">
            <v>ATMOR TAP ELEGANCE 3 KW</v>
          </cell>
          <cell r="F330" t="str">
            <v>ATMOR TAP ELEGANCE 3 KW</v>
          </cell>
          <cell r="G330" t="str">
            <v>10   30   232</v>
          </cell>
          <cell r="H330" t="str">
            <v>P3</v>
          </cell>
          <cell r="I330" t="str">
            <v>not available</v>
          </cell>
          <cell r="J330" t="str">
            <v>PHI</v>
          </cell>
        </row>
        <row r="331">
          <cell r="D331" t="str">
            <v>3700705</v>
          </cell>
          <cell r="E331" t="str">
            <v>VELIS DUNE PW ABSE 50</v>
          </cell>
          <cell r="F331" t="str">
            <v>VELIS DUNE PW ABSE 50</v>
          </cell>
          <cell r="G331" t="str">
            <v>10   20   872</v>
          </cell>
          <cell r="H331" t="str">
            <v>P9</v>
          </cell>
          <cell r="I331" t="str">
            <v>PHO</v>
          </cell>
          <cell r="J331" t="str">
            <v>PHO</v>
          </cell>
        </row>
        <row r="332">
          <cell r="D332" t="str">
            <v>3700706</v>
          </cell>
          <cell r="E332" t="str">
            <v>VELIS DUNE PW ABSE 80</v>
          </cell>
          <cell r="F332" t="str">
            <v>VELIS DUNE PW ABSE 80</v>
          </cell>
          <cell r="G332" t="str">
            <v>10   20   872</v>
          </cell>
          <cell r="H332" t="str">
            <v>P9</v>
          </cell>
          <cell r="I332" t="str">
            <v>PHO</v>
          </cell>
          <cell r="J332" t="str">
            <v>PHO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1.vml"/><Relationship Id="rId3" Type="http://schemas.openxmlformats.org/officeDocument/2006/relationships/hyperlink" Target="http://ru.ariston-pro.com/product/3700613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://ru.ariston-pro.com/product/3700615/" TargetMode="External"/><Relationship Id="rId1" Type="http://schemas.openxmlformats.org/officeDocument/2006/relationships/hyperlink" Target="http://ru.ariston-pro.com/product/3700614/" TargetMode="External"/><Relationship Id="rId6" Type="http://schemas.openxmlformats.org/officeDocument/2006/relationships/hyperlink" Target="http://ru.ariston-pro.com/product/3700611" TargetMode="External"/><Relationship Id="rId5" Type="http://schemas.openxmlformats.org/officeDocument/2006/relationships/hyperlink" Target="http://ru.ariston-pro.com/product/3700610/" TargetMode="External"/><Relationship Id="rId4" Type="http://schemas.openxmlformats.org/officeDocument/2006/relationships/hyperlink" Target="http://ru.ariston-pro.com/product/3700609/" TargetMode="External"/><Relationship Id="rId9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W444"/>
  <sheetViews>
    <sheetView showGridLines="0" zoomScaleNormal="100" workbookViewId="0">
      <pane xSplit="4" ySplit="10" topLeftCell="E11" activePane="bottomRight" state="frozen"/>
      <selection activeCell="F23" sqref="F23"/>
      <selection pane="topRight" activeCell="F23" sqref="F23"/>
      <selection pane="bottomLeft" activeCell="F23" sqref="F23"/>
      <selection pane="bottomRight" activeCell="D7" sqref="D7"/>
    </sheetView>
  </sheetViews>
  <sheetFormatPr defaultColWidth="9.140625" defaultRowHeight="12.75" outlineLevelCol="1" x14ac:dyDescent="0.2"/>
  <cols>
    <col min="1" max="2" width="13.85546875" style="1" customWidth="1"/>
    <col min="3" max="3" width="10.5703125" style="126" customWidth="1"/>
    <col min="4" max="4" width="44.140625" style="90" customWidth="1"/>
    <col min="5" max="5" width="9.140625" style="90" customWidth="1"/>
    <col min="6" max="6" width="15" style="90" customWidth="1"/>
    <col min="7" max="8" width="18.5703125" style="90" customWidth="1"/>
    <col min="9" max="9" width="16.140625" style="90" customWidth="1"/>
    <col min="10" max="11" width="18.5703125" style="90" customWidth="1"/>
    <col min="12" max="12" width="14.5703125" style="186" customWidth="1"/>
    <col min="13" max="13" width="9.85546875" style="117" customWidth="1"/>
    <col min="14" max="14" width="17.42578125" style="2" customWidth="1"/>
    <col min="15" max="15" width="17.42578125" style="2" hidden="1" customWidth="1"/>
    <col min="16" max="16" width="15.5703125" style="2" hidden="1" customWidth="1"/>
    <col min="17" max="18" width="15.5703125" style="164" hidden="1" customWidth="1"/>
    <col min="19" max="19" width="15.5703125" style="2" hidden="1" customWidth="1"/>
    <col min="20" max="21" width="17.42578125" style="2" hidden="1" customWidth="1"/>
    <col min="22" max="22" width="10.140625" style="2" hidden="1" customWidth="1"/>
    <col min="23" max="23" width="17.42578125" style="2" hidden="1" customWidth="1"/>
    <col min="24" max="24" width="23.42578125" style="2" hidden="1" customWidth="1" outlineLevel="1"/>
    <col min="25" max="28" width="17.42578125" style="2" hidden="1" customWidth="1" outlineLevel="1"/>
    <col min="29" max="30" width="15.5703125" style="90" hidden="1" customWidth="1"/>
    <col min="31" max="31" width="15" style="90" hidden="1" customWidth="1"/>
    <col min="32" max="32" width="16.140625" style="90" hidden="1" customWidth="1" outlineLevel="1"/>
    <col min="33" max="37" width="12.140625" style="90" hidden="1" customWidth="1" outlineLevel="1"/>
    <col min="38" max="38" width="13.140625" style="90" hidden="1" customWidth="1"/>
    <col min="39" max="39" width="11.140625" style="90" hidden="1" customWidth="1"/>
    <col min="40" max="40" width="10.85546875" style="90" hidden="1" customWidth="1"/>
    <col min="41" max="41" width="13.85546875" style="90" hidden="1" customWidth="1"/>
    <col min="42" max="42" width="12.5703125" style="90" hidden="1" customWidth="1"/>
    <col min="43" max="43" width="10.140625" style="90" hidden="1" customWidth="1"/>
    <col min="44" max="44" width="9.42578125" style="90" hidden="1" customWidth="1"/>
    <col min="45" max="45" width="7.5703125" style="90" hidden="1" customWidth="1"/>
    <col min="46" max="46" width="15.140625" style="90" hidden="1" customWidth="1"/>
    <col min="47" max="47" width="11.85546875" style="90" hidden="1" customWidth="1"/>
    <col min="48" max="48" width="12.140625" style="90" hidden="1" customWidth="1"/>
    <col min="49" max="49" width="6.85546875" style="2" hidden="1" customWidth="1"/>
    <col min="50" max="50" width="7.85546875" style="2" hidden="1" customWidth="1"/>
    <col min="51" max="51" width="3.85546875" style="90" hidden="1" customWidth="1"/>
    <col min="52" max="52" width="5.140625" style="2" hidden="1" customWidth="1"/>
    <col min="53" max="53" width="10" style="1" hidden="1" customWidth="1"/>
    <col min="54" max="54" width="17" style="2" hidden="1" customWidth="1"/>
    <col min="55" max="55" width="16" style="2" hidden="1" customWidth="1"/>
    <col min="56" max="56" width="12.85546875" style="2" hidden="1" customWidth="1"/>
    <col min="57" max="57" width="5.5703125" style="1" hidden="1" customWidth="1"/>
    <col min="58" max="58" width="9.140625" style="2" hidden="1" customWidth="1"/>
    <col min="59" max="59" width="12.42578125" style="2" hidden="1" customWidth="1"/>
    <col min="60" max="60" width="13.85546875" style="2" hidden="1" customWidth="1"/>
    <col min="61" max="69" width="9.140625" style="1" hidden="1" customWidth="1"/>
    <col min="70" max="71" width="9.140625" style="1" customWidth="1"/>
    <col min="72" max="72" width="12.42578125" style="1" customWidth="1"/>
    <col min="73" max="73" width="11.85546875" style="1" customWidth="1"/>
    <col min="74" max="74" width="11.140625" style="1" customWidth="1"/>
    <col min="75" max="75" width="13.42578125" style="1" customWidth="1"/>
    <col min="76" max="76" width="11.85546875" style="1" customWidth="1"/>
    <col min="77" max="77" width="12.42578125" style="1" customWidth="1"/>
    <col min="78" max="78" width="11.85546875" style="1" customWidth="1"/>
    <col min="79" max="79" width="13.5703125" style="1" customWidth="1"/>
    <col min="80" max="80" width="12.85546875" style="222" customWidth="1"/>
    <col min="81" max="81" width="11.85546875" style="147" customWidth="1"/>
    <col min="82" max="82" width="12.5703125" style="147" customWidth="1"/>
    <col min="83" max="83" width="12.140625" style="147" customWidth="1"/>
    <col min="84" max="84" width="12.85546875" style="147" customWidth="1"/>
    <col min="85" max="85" width="11.85546875" style="223" customWidth="1"/>
    <col min="86" max="86" width="11.85546875" style="1" customWidth="1"/>
    <col min="87" max="87" width="9.140625" style="1"/>
    <col min="88" max="88" width="12.42578125" style="1" customWidth="1"/>
    <col min="89" max="89" width="12" style="1" bestFit="1" customWidth="1"/>
    <col min="90" max="90" width="9.140625" style="1"/>
    <col min="91" max="91" width="12" style="1" customWidth="1"/>
    <col min="92" max="92" width="14.140625" style="1" customWidth="1"/>
    <col min="93" max="97" width="9.140625" style="1"/>
    <col min="98" max="98" width="10.85546875" style="1" bestFit="1" customWidth="1"/>
    <col min="99" max="100" width="9.140625" style="1"/>
    <col min="101" max="101" width="12.85546875" style="1" bestFit="1" customWidth="1"/>
    <col min="102" max="16384" width="9.140625" style="1"/>
  </cols>
  <sheetData>
    <row r="1" spans="1:101" ht="14.1" customHeight="1" x14ac:dyDescent="0.2">
      <c r="C1" s="255" t="s">
        <v>1154</v>
      </c>
      <c r="G1" s="194" t="s">
        <v>711</v>
      </c>
      <c r="H1" s="90" t="s">
        <v>712</v>
      </c>
      <c r="J1" s="191"/>
      <c r="BW1" s="231"/>
      <c r="BX1" s="231"/>
      <c r="BY1" s="231"/>
      <c r="BZ1" s="231"/>
      <c r="CA1" s="219"/>
      <c r="CB1" s="220"/>
      <c r="CC1" s="220"/>
      <c r="CD1" s="220"/>
      <c r="CE1" s="220"/>
      <c r="CF1" s="220"/>
      <c r="CG1" s="221"/>
    </row>
    <row r="2" spans="1:101" ht="14.1" customHeight="1" x14ac:dyDescent="0.2">
      <c r="C2" s="123" t="s">
        <v>66</v>
      </c>
      <c r="G2" s="194"/>
      <c r="BW2" s="1" t="s">
        <v>1149</v>
      </c>
      <c r="BY2" s="233"/>
      <c r="CA2" s="222"/>
      <c r="CB2" s="147"/>
      <c r="CD2" s="1" t="s">
        <v>1149</v>
      </c>
      <c r="CH2" s="1" t="s">
        <v>730</v>
      </c>
    </row>
    <row r="3" spans="1:101" ht="14.1" customHeight="1" x14ac:dyDescent="0.2">
      <c r="C3" s="123" t="s">
        <v>67</v>
      </c>
      <c r="G3" s="186">
        <v>88</v>
      </c>
      <c r="H3" s="193" t="s">
        <v>710</v>
      </c>
      <c r="I3" s="193"/>
      <c r="J3" s="193"/>
      <c r="K3" s="193"/>
      <c r="CA3" s="222"/>
      <c r="CB3" s="147"/>
      <c r="CH3" s="1" t="s">
        <v>731</v>
      </c>
    </row>
    <row r="4" spans="1:101" ht="9.6" customHeight="1" x14ac:dyDescent="0.2">
      <c r="I4" s="191"/>
      <c r="CA4" s="222"/>
      <c r="CB4" s="147"/>
    </row>
    <row r="5" spans="1:101" ht="9.6" customHeight="1" x14ac:dyDescent="0.2">
      <c r="C5" s="123" t="s">
        <v>68</v>
      </c>
      <c r="D5" s="90" t="s">
        <v>1208</v>
      </c>
      <c r="I5" s="191"/>
      <c r="P5" s="205"/>
      <c r="BU5" s="210" t="s">
        <v>722</v>
      </c>
      <c r="CA5" s="222"/>
      <c r="CB5" s="226"/>
    </row>
    <row r="6" spans="1:101" ht="9.6" customHeight="1" thickBot="1" x14ac:dyDescent="0.25">
      <c r="C6" s="123" t="s">
        <v>69</v>
      </c>
      <c r="D6" s="90" t="s">
        <v>1209</v>
      </c>
      <c r="G6" s="90" t="s">
        <v>708</v>
      </c>
      <c r="BU6" s="1" t="s">
        <v>724</v>
      </c>
      <c r="CA6" s="227"/>
      <c r="CB6" s="228"/>
      <c r="CC6" s="228"/>
      <c r="CD6" s="228"/>
      <c r="CE6" s="228"/>
      <c r="CF6" s="228"/>
      <c r="CG6" s="229"/>
    </row>
    <row r="7" spans="1:101" ht="18" customHeight="1" x14ac:dyDescent="0.2">
      <c r="C7" s="126" t="s">
        <v>713</v>
      </c>
      <c r="G7" s="190">
        <v>45792</v>
      </c>
      <c r="BU7" s="278" t="s">
        <v>733</v>
      </c>
      <c r="BV7" s="278"/>
      <c r="BW7" s="278"/>
      <c r="BX7" s="278"/>
      <c r="BY7" s="278"/>
      <c r="BZ7" s="278"/>
      <c r="CA7" s="279" t="s">
        <v>734</v>
      </c>
      <c r="CB7" s="280"/>
      <c r="CC7" s="280"/>
      <c r="CD7" s="280"/>
      <c r="CE7" s="280"/>
      <c r="CF7" s="280"/>
      <c r="CG7" s="281"/>
    </row>
    <row r="8" spans="1:101" ht="15.75" x14ac:dyDescent="0.25">
      <c r="C8" s="124" t="s">
        <v>100</v>
      </c>
      <c r="G8" s="90" t="s">
        <v>709</v>
      </c>
      <c r="H8" s="2"/>
      <c r="I8" s="2"/>
      <c r="J8" s="2"/>
      <c r="K8" s="2"/>
      <c r="L8" s="187"/>
      <c r="T8" s="90"/>
      <c r="U8" s="90"/>
      <c r="V8" s="90"/>
      <c r="W8" s="90"/>
      <c r="X8" s="90"/>
      <c r="Y8" s="90"/>
      <c r="Z8" s="90"/>
      <c r="AA8" s="90"/>
      <c r="AB8" s="90"/>
      <c r="BA8" s="86"/>
      <c r="BB8"/>
      <c r="BE8" s="86"/>
      <c r="BU8" s="276" t="s">
        <v>723</v>
      </c>
      <c r="BV8" s="276"/>
      <c r="BW8" s="276"/>
      <c r="BX8" s="276"/>
      <c r="BY8" s="276"/>
      <c r="BZ8" s="277"/>
      <c r="CA8" s="282" t="s">
        <v>723</v>
      </c>
      <c r="CB8" s="283"/>
      <c r="CC8" s="283"/>
      <c r="CD8" s="283"/>
      <c r="CE8" s="283"/>
      <c r="CF8" s="283"/>
      <c r="CG8" s="284"/>
    </row>
    <row r="9" spans="1:101" x14ac:dyDescent="0.2">
      <c r="C9" s="125">
        <v>1</v>
      </c>
      <c r="D9" s="2">
        <v>2</v>
      </c>
      <c r="E9" s="2">
        <v>3</v>
      </c>
      <c r="F9" s="2">
        <v>4</v>
      </c>
      <c r="G9" s="162">
        <v>5</v>
      </c>
      <c r="H9" s="162">
        <f>G9+1</f>
        <v>6</v>
      </c>
      <c r="I9" s="162">
        <f t="shared" ref="I9:J9" si="0">H9+1</f>
        <v>7</v>
      </c>
      <c r="J9" s="162">
        <f t="shared" si="0"/>
        <v>8</v>
      </c>
      <c r="K9" s="162"/>
      <c r="L9" s="207"/>
      <c r="Q9" s="165"/>
      <c r="R9" s="165"/>
      <c r="S9" s="16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Y9" s="2"/>
      <c r="BA9" s="2"/>
      <c r="BE9" s="2"/>
      <c r="BT9" s="213">
        <v>90</v>
      </c>
      <c r="BU9" s="213">
        <v>100</v>
      </c>
      <c r="BV9" s="213">
        <v>110</v>
      </c>
      <c r="BW9" s="214">
        <v>120</v>
      </c>
      <c r="BX9" s="213">
        <v>130</v>
      </c>
      <c r="BY9" s="213">
        <v>140</v>
      </c>
      <c r="BZ9" s="217">
        <v>150</v>
      </c>
      <c r="CA9" s="213">
        <v>90</v>
      </c>
      <c r="CB9" s="213">
        <v>100</v>
      </c>
      <c r="CC9" s="213">
        <v>110</v>
      </c>
      <c r="CD9" s="214">
        <v>120</v>
      </c>
      <c r="CE9" s="213">
        <v>130</v>
      </c>
      <c r="CF9" s="213">
        <v>140</v>
      </c>
      <c r="CG9" s="224">
        <v>150</v>
      </c>
      <c r="CH9" s="1" t="s">
        <v>729</v>
      </c>
      <c r="CI9" s="1" t="s">
        <v>725</v>
      </c>
    </row>
    <row r="10" spans="1:101" ht="51.95" customHeight="1" x14ac:dyDescent="0.2">
      <c r="A10" s="184" t="s">
        <v>1204</v>
      </c>
      <c r="B10" s="184" t="s">
        <v>1203</v>
      </c>
      <c r="C10" s="152" t="s">
        <v>70</v>
      </c>
      <c r="D10" s="61" t="s">
        <v>182</v>
      </c>
      <c r="E10" s="61" t="s">
        <v>621</v>
      </c>
      <c r="F10" s="61" t="s">
        <v>541</v>
      </c>
      <c r="G10" s="61" t="s">
        <v>1205</v>
      </c>
      <c r="H10" s="61" t="s">
        <v>1206</v>
      </c>
      <c r="I10" s="204" t="s">
        <v>726</v>
      </c>
      <c r="J10" s="204" t="s">
        <v>727</v>
      </c>
      <c r="K10" s="61" t="s">
        <v>1201</v>
      </c>
      <c r="L10" s="61" t="s">
        <v>1202</v>
      </c>
      <c r="M10" s="127" t="s">
        <v>1155</v>
      </c>
      <c r="N10" s="61" t="s">
        <v>1157</v>
      </c>
      <c r="O10" s="204"/>
      <c r="P10" s="61"/>
      <c r="Q10" s="166"/>
      <c r="R10" s="166"/>
      <c r="S10" s="61"/>
      <c r="T10" s="61"/>
      <c r="U10" s="61"/>
      <c r="V10" s="189"/>
      <c r="W10" s="61"/>
      <c r="X10" s="141"/>
      <c r="Y10" s="141"/>
      <c r="Z10" s="141"/>
      <c r="AA10" s="141"/>
      <c r="AB10" s="141"/>
      <c r="AC10" s="61"/>
      <c r="AD10" s="101"/>
      <c r="AE10" s="101"/>
      <c r="AF10" s="139"/>
      <c r="AG10" s="139"/>
      <c r="AH10" s="139"/>
      <c r="AI10" s="139"/>
      <c r="AJ10" s="139"/>
      <c r="AK10" s="139"/>
      <c r="AL10" s="101"/>
      <c r="AM10" s="118"/>
      <c r="AN10" s="101"/>
      <c r="AO10" s="61"/>
      <c r="AP10" s="101"/>
      <c r="AQ10" s="101"/>
      <c r="AR10" s="61"/>
      <c r="AS10" s="61"/>
      <c r="AT10" s="61"/>
      <c r="AU10" s="101"/>
      <c r="AV10" s="101"/>
      <c r="AW10" s="101"/>
      <c r="AX10" s="101"/>
      <c r="AY10" s="99"/>
      <c r="AZ10" s="101"/>
      <c r="BB10" s="61"/>
      <c r="BC10" s="104"/>
      <c r="BD10" s="101"/>
      <c r="BF10" s="101"/>
      <c r="BG10" s="101"/>
      <c r="BH10" s="101"/>
      <c r="BI10" s="183"/>
      <c r="BJ10" s="183"/>
      <c r="BK10" s="183"/>
      <c r="BL10" s="183"/>
      <c r="BM10" s="183"/>
      <c r="BN10" s="101"/>
      <c r="BO10" s="183"/>
      <c r="BP10" s="183"/>
      <c r="BR10" s="183" t="s">
        <v>1156</v>
      </c>
      <c r="BS10" s="183"/>
      <c r="BT10" s="212" t="s">
        <v>732</v>
      </c>
      <c r="BU10" s="212" t="s">
        <v>716</v>
      </c>
      <c r="BV10" s="212" t="s">
        <v>717</v>
      </c>
      <c r="BW10" s="212" t="s">
        <v>718</v>
      </c>
      <c r="BX10" s="212" t="s">
        <v>719</v>
      </c>
      <c r="BY10" s="212" t="s">
        <v>720</v>
      </c>
      <c r="BZ10" s="218" t="s">
        <v>721</v>
      </c>
      <c r="CA10" s="212" t="s">
        <v>732</v>
      </c>
      <c r="CB10" s="212" t="s">
        <v>716</v>
      </c>
      <c r="CC10" s="212" t="s">
        <v>717</v>
      </c>
      <c r="CD10" s="212" t="s">
        <v>718</v>
      </c>
      <c r="CE10" s="212" t="s">
        <v>719</v>
      </c>
      <c r="CF10" s="212" t="s">
        <v>720</v>
      </c>
      <c r="CG10" s="225" t="s">
        <v>721</v>
      </c>
      <c r="CH10" s="230" t="s">
        <v>728</v>
      </c>
      <c r="CM10" s="1" t="s">
        <v>1147</v>
      </c>
      <c r="CN10" s="1" t="s">
        <v>1148</v>
      </c>
    </row>
    <row r="11" spans="1:101" ht="12.6" customHeight="1" x14ac:dyDescent="0.2">
      <c r="A11" s="185"/>
      <c r="B11" s="185" t="s">
        <v>707</v>
      </c>
      <c r="C11" s="92" t="s">
        <v>55</v>
      </c>
      <c r="D11" s="85" t="s">
        <v>735</v>
      </c>
      <c r="E11" s="62" t="s">
        <v>625</v>
      </c>
      <c r="F11" s="116" t="s">
        <v>736</v>
      </c>
      <c r="G11" s="116">
        <v>3420</v>
      </c>
      <c r="H11" s="148"/>
      <c r="I11" s="202"/>
      <c r="J11" s="202"/>
      <c r="K11" s="202"/>
      <c r="L11" s="202"/>
      <c r="M11" s="251"/>
      <c r="N11" s="116"/>
      <c r="O11" s="140"/>
      <c r="P11" s="133"/>
      <c r="Q11" s="167"/>
      <c r="R11" s="167"/>
      <c r="S11" s="148"/>
      <c r="T11" s="160"/>
      <c r="U11" s="160"/>
      <c r="V11" s="62"/>
      <c r="W11" s="62"/>
      <c r="X11" s="116"/>
      <c r="Y11" s="116"/>
      <c r="Z11" s="116"/>
      <c r="AA11" s="116"/>
      <c r="AB11" s="116"/>
      <c r="AC11" s="85"/>
      <c r="AD11" s="109"/>
      <c r="AE11" s="111"/>
      <c r="AF11" s="153"/>
      <c r="AG11" s="153"/>
      <c r="AH11" s="153"/>
      <c r="AI11" s="153"/>
      <c r="AJ11" s="153"/>
      <c r="AK11" s="153"/>
      <c r="AL11" s="85"/>
      <c r="AM11" s="119"/>
      <c r="AN11" s="85"/>
      <c r="AO11" s="85"/>
      <c r="AP11" s="111"/>
      <c r="AQ11" s="85"/>
      <c r="AR11" s="109"/>
      <c r="AS11" s="109"/>
      <c r="AT11" s="85"/>
      <c r="AU11" s="111"/>
      <c r="AV11" s="85"/>
      <c r="AW11" s="100"/>
      <c r="AX11" s="100"/>
      <c r="AY11" s="100"/>
      <c r="AZ11" s="102"/>
      <c r="BA11" s="147"/>
      <c r="BB11" s="62"/>
      <c r="BC11" s="62"/>
      <c r="BD11" s="102"/>
      <c r="BF11" s="1"/>
      <c r="BG11" s="1"/>
      <c r="BL11" s="168"/>
      <c r="BO11" s="188"/>
      <c r="BR11" s="247" t="str">
        <f>VLOOKUP(C11,'[4]Иерархия - ФИНАЛ'!$A:$E,5,0)</f>
        <v>Y</v>
      </c>
      <c r="BS11" s="188">
        <v>0</v>
      </c>
      <c r="BT11" s="211">
        <f t="shared" ref="BT11" si="1">ROUND(BW11/BW$9*BT$9,-1)</f>
        <v>0</v>
      </c>
      <c r="BU11" s="211">
        <f t="shared" ref="BU11" si="2">ROUND($BW11/BW$9*BU$9,-1)</f>
        <v>0</v>
      </c>
      <c r="BV11" s="211">
        <f t="shared" ref="BV11" si="3">ROUND($BW11/BW$9*BV$9,-1)</f>
        <v>0</v>
      </c>
      <c r="BW11" s="235">
        <f t="shared" ref="BW11" si="4">J11*120</f>
        <v>0</v>
      </c>
      <c r="BX11" s="211">
        <f t="shared" ref="BX11" si="5">ROUND(BW11/$BW$9*$BX$9,-1)</f>
        <v>0</v>
      </c>
      <c r="BY11" s="211">
        <f t="shared" ref="BY11" si="6">ROUND(BW11/$BW$9*$BY$9,-1)</f>
        <v>0</v>
      </c>
      <c r="BZ11" s="211">
        <f t="shared" ref="BZ11" si="7">ROUND(BW11/$BW$9*$BZ$9,-1)</f>
        <v>0</v>
      </c>
      <c r="CA11" s="235">
        <f t="shared" ref="CA11" si="8">ROUND(CD11/$CD$9*$CA$9,-1)</f>
        <v>0</v>
      </c>
      <c r="CB11" s="235">
        <f t="shared" ref="CB11" si="9">ROUND(CD11/$CD$9*$CB$9,-1)</f>
        <v>0</v>
      </c>
      <c r="CC11" s="235">
        <f t="shared" ref="CC11" si="10">ROUND(CD11/$CD$9*$CC$9,-1)</f>
        <v>0</v>
      </c>
      <c r="CD11" s="235">
        <f t="shared" ref="CD11" si="11">J11/1.2*120</f>
        <v>0</v>
      </c>
      <c r="CE11" s="235">
        <f t="shared" ref="CE11" si="12">ROUND(CD11/$CD$9*$CE$9,-1)</f>
        <v>0</v>
      </c>
      <c r="CF11" s="235">
        <f t="shared" ref="CF11" si="13">ROUND(CD11/$CD$9*$CF$9,-1)</f>
        <v>0</v>
      </c>
      <c r="CG11" s="235">
        <f t="shared" ref="CG11" si="14">ROUND(CD11/$CD$9*$CG$9,-1)</f>
        <v>0</v>
      </c>
      <c r="CH11" s="231">
        <f>BW11/120</f>
        <v>0</v>
      </c>
      <c r="CI11" s="232">
        <f>CD11/120</f>
        <v>0</v>
      </c>
      <c r="CJ11" s="233">
        <f>CA11*1.2/CA9</f>
        <v>0</v>
      </c>
      <c r="CK11" s="231"/>
      <c r="CM11" s="231">
        <f>ROUND(G11/1.2,2)</f>
        <v>2850</v>
      </c>
      <c r="CN11" s="231">
        <f>ROUND(H11/1.2,2)</f>
        <v>0</v>
      </c>
      <c r="CP11" s="1">
        <f>VLOOKUP(C11,[5]ALL!$B:$O,14,0)</f>
        <v>3420</v>
      </c>
      <c r="CQ11" s="168">
        <f>K11-CP11</f>
        <v>-3420</v>
      </c>
      <c r="CS11" s="1">
        <f>VLOOKUP(C11,[5]ALL!$B:$O,14,0)</f>
        <v>3420</v>
      </c>
      <c r="CT11" s="233">
        <f>K11-CS11</f>
        <v>-3420</v>
      </c>
      <c r="CU11" s="1">
        <f>K11*(1+A11)</f>
        <v>0</v>
      </c>
      <c r="CV11" s="168">
        <f>G11-CU11</f>
        <v>3420</v>
      </c>
      <c r="CW11" s="231">
        <f>G11</f>
        <v>3420</v>
      </c>
    </row>
    <row r="12" spans="1:101" ht="12.6" customHeight="1" x14ac:dyDescent="0.2">
      <c r="A12" s="185"/>
      <c r="B12" s="185" t="s">
        <v>707</v>
      </c>
      <c r="C12" s="92" t="s">
        <v>57</v>
      </c>
      <c r="D12" s="85" t="s">
        <v>737</v>
      </c>
      <c r="E12" s="62" t="s">
        <v>625</v>
      </c>
      <c r="F12" s="116" t="s">
        <v>736</v>
      </c>
      <c r="G12" s="116">
        <v>1650</v>
      </c>
      <c r="H12" s="148"/>
      <c r="I12" s="202"/>
      <c r="J12" s="202"/>
      <c r="K12" s="202"/>
      <c r="L12" s="202"/>
      <c r="M12" s="251"/>
      <c r="N12" s="116"/>
      <c r="O12" s="140"/>
      <c r="P12" s="133"/>
      <c r="Q12" s="167"/>
      <c r="R12" s="167"/>
      <c r="S12" s="148"/>
      <c r="T12" s="160"/>
      <c r="U12" s="160"/>
      <c r="V12" s="62"/>
      <c r="W12" s="62"/>
      <c r="X12" s="116"/>
      <c r="Y12" s="116"/>
      <c r="Z12" s="116"/>
      <c r="AA12" s="116"/>
      <c r="AB12" s="116"/>
      <c r="AC12" s="85"/>
      <c r="AD12" s="109"/>
      <c r="AE12" s="111"/>
      <c r="AF12" s="153"/>
      <c r="AG12" s="153"/>
      <c r="AH12" s="153"/>
      <c r="AI12" s="153"/>
      <c r="AJ12" s="153"/>
      <c r="AK12" s="153"/>
      <c r="AL12" s="85"/>
      <c r="AM12" s="119"/>
      <c r="AN12" s="85"/>
      <c r="AO12" s="85"/>
      <c r="AP12" s="111"/>
      <c r="AQ12" s="85"/>
      <c r="AR12" s="109"/>
      <c r="AS12" s="109"/>
      <c r="AT12" s="85"/>
      <c r="AU12" s="111"/>
      <c r="AV12" s="85"/>
      <c r="AW12" s="100"/>
      <c r="AX12" s="100"/>
      <c r="AY12" s="100"/>
      <c r="AZ12" s="102"/>
      <c r="BB12" s="62"/>
      <c r="BC12" s="62"/>
      <c r="BD12" s="102"/>
      <c r="BF12" s="1"/>
      <c r="BG12" s="1"/>
      <c r="BL12" s="168"/>
      <c r="BO12" s="188"/>
      <c r="BR12" s="247" t="e">
        <f>VLOOKUP(C12,'[4]Иерархия - ФИНАЛ'!$A:$E,5,0)</f>
        <v>#N/A</v>
      </c>
      <c r="BS12" s="188">
        <v>0</v>
      </c>
      <c r="BT12" s="211">
        <f t="shared" ref="BT12:BT75" si="15">ROUND(BW12/BW$9*BT$9,-1)</f>
        <v>0</v>
      </c>
      <c r="BU12" s="211">
        <f t="shared" ref="BU12:BU75" si="16">ROUND($BW12/BW$9*BU$9,-1)</f>
        <v>0</v>
      </c>
      <c r="BV12" s="211">
        <f t="shared" ref="BV12:BV75" si="17">ROUND($BW12/BW$9*BV$9,-1)</f>
        <v>0</v>
      </c>
      <c r="BW12" s="235">
        <f t="shared" ref="BW12:BW75" si="18">J12*120</f>
        <v>0</v>
      </c>
      <c r="BX12" s="211">
        <f t="shared" ref="BX12:BX75" si="19">ROUND(BW12/$BW$9*$BX$9,-1)</f>
        <v>0</v>
      </c>
      <c r="BY12" s="211">
        <f t="shared" ref="BY12:BY75" si="20">ROUND(BW12/$BW$9*$BY$9,-1)</f>
        <v>0</v>
      </c>
      <c r="BZ12" s="211">
        <f t="shared" ref="BZ12:BZ75" si="21">ROUND(BW12/$BW$9*$BZ$9,-1)</f>
        <v>0</v>
      </c>
      <c r="CA12" s="235">
        <f t="shared" ref="CA12:CA75" si="22">ROUND(CD12/$CD$9*$CA$9,-1)</f>
        <v>0</v>
      </c>
      <c r="CB12" s="235">
        <f t="shared" ref="CB12:CB75" si="23">ROUND(CD12/$CD$9*$CB$9,-1)</f>
        <v>0</v>
      </c>
      <c r="CC12" s="235">
        <f t="shared" ref="CC12:CC75" si="24">ROUND(CD12/$CD$9*$CC$9,-1)</f>
        <v>0</v>
      </c>
      <c r="CD12" s="235">
        <f t="shared" ref="CD12:CD75" si="25">J12/1.2*120</f>
        <v>0</v>
      </c>
      <c r="CE12" s="235">
        <f t="shared" ref="CE12:CE75" si="26">ROUND(CD12/$CD$9*$CE$9,-1)</f>
        <v>0</v>
      </c>
      <c r="CF12" s="235">
        <f t="shared" ref="CF12:CF75" si="27">ROUND(CD12/$CD$9*$CF$9,-1)</f>
        <v>0</v>
      </c>
      <c r="CG12" s="235">
        <f t="shared" ref="CG12:CG75" si="28">ROUND(CD12/$CD$9*$CG$9,-1)</f>
        <v>0</v>
      </c>
      <c r="CH12" s="231">
        <f t="shared" ref="CH12:CH75" si="29">BW12/120</f>
        <v>0</v>
      </c>
      <c r="CI12" s="232">
        <f t="shared" ref="CI12:CI75" si="30">H12/120</f>
        <v>0</v>
      </c>
      <c r="CJ12" s="233"/>
      <c r="CK12" s="231"/>
      <c r="CM12" s="231">
        <f t="shared" ref="CM12:CM75" si="31">ROUND(G12/1.2,2)</f>
        <v>1375</v>
      </c>
      <c r="CN12" s="231">
        <f t="shared" ref="CN12:CN75" si="32">ROUND(H12/1.2,2)</f>
        <v>0</v>
      </c>
      <c r="CP12" s="1">
        <f>VLOOKUP(C12,[5]ALL!$B:$O,14,0)</f>
        <v>1650</v>
      </c>
      <c r="CQ12" s="168">
        <f t="shared" ref="CQ12:CQ75" si="33">K12-CP12</f>
        <v>-1650</v>
      </c>
      <c r="CS12" s="1">
        <f>VLOOKUP(C12,[5]ALL!$B:$O,14,0)</f>
        <v>1650</v>
      </c>
      <c r="CT12" s="233">
        <f t="shared" ref="CT12:CT75" si="34">K12-CS12</f>
        <v>-1650</v>
      </c>
      <c r="CU12" s="1">
        <f t="shared" ref="CU12:CU75" si="35">K12*(1+A12)</f>
        <v>0</v>
      </c>
      <c r="CV12" s="168">
        <f t="shared" ref="CV12:CV75" si="36">G12-CU12</f>
        <v>1650</v>
      </c>
      <c r="CW12" s="231">
        <f t="shared" ref="CW12:CW75" si="37">G12</f>
        <v>1650</v>
      </c>
    </row>
    <row r="13" spans="1:101" ht="12.6" customHeight="1" x14ac:dyDescent="0.2">
      <c r="A13" s="185"/>
      <c r="B13" s="185" t="s">
        <v>707</v>
      </c>
      <c r="C13" s="92" t="s">
        <v>58</v>
      </c>
      <c r="D13" s="85" t="s">
        <v>738</v>
      </c>
      <c r="E13" s="62" t="s">
        <v>625</v>
      </c>
      <c r="F13" s="116" t="s">
        <v>736</v>
      </c>
      <c r="G13" s="116">
        <v>910</v>
      </c>
      <c r="H13" s="148"/>
      <c r="I13" s="202"/>
      <c r="J13" s="202"/>
      <c r="K13" s="202"/>
      <c r="L13" s="202"/>
      <c r="M13" s="251"/>
      <c r="N13" s="116"/>
      <c r="O13" s="140"/>
      <c r="P13" s="133"/>
      <c r="Q13" s="167"/>
      <c r="R13" s="167"/>
      <c r="S13" s="148"/>
      <c r="T13" s="160"/>
      <c r="U13" s="160"/>
      <c r="V13" s="62"/>
      <c r="W13" s="62"/>
      <c r="X13" s="116"/>
      <c r="Y13" s="116"/>
      <c r="Z13" s="116"/>
      <c r="AA13" s="116"/>
      <c r="AB13" s="116"/>
      <c r="AC13" s="85"/>
      <c r="AD13" s="109"/>
      <c r="AE13" s="111"/>
      <c r="AF13" s="153"/>
      <c r="AG13" s="153"/>
      <c r="AH13" s="153"/>
      <c r="AI13" s="153"/>
      <c r="AJ13" s="153"/>
      <c r="AK13" s="153"/>
      <c r="AL13" s="85"/>
      <c r="AM13" s="119"/>
      <c r="AN13" s="85"/>
      <c r="AO13" s="85"/>
      <c r="AP13" s="111"/>
      <c r="AQ13" s="85"/>
      <c r="AR13" s="109"/>
      <c r="AS13" s="109"/>
      <c r="AT13" s="85"/>
      <c r="AU13" s="111"/>
      <c r="AV13" s="85"/>
      <c r="AW13" s="100"/>
      <c r="AX13" s="100"/>
      <c r="AY13" s="100"/>
      <c r="AZ13" s="102"/>
      <c r="BB13" s="62"/>
      <c r="BC13" s="62"/>
      <c r="BD13" s="102"/>
      <c r="BF13" s="1"/>
      <c r="BG13" s="1"/>
      <c r="BL13" s="168"/>
      <c r="BO13" s="188"/>
      <c r="BR13" s="247" t="str">
        <f>VLOOKUP(C13,'[4]Иерархия - ФИНАЛ'!$A:$E,5,0)</f>
        <v>N</v>
      </c>
      <c r="BS13" s="188">
        <v>0</v>
      </c>
      <c r="BT13" s="211">
        <f t="shared" si="15"/>
        <v>0</v>
      </c>
      <c r="BU13" s="211">
        <f t="shared" si="16"/>
        <v>0</v>
      </c>
      <c r="BV13" s="211">
        <f t="shared" si="17"/>
        <v>0</v>
      </c>
      <c r="BW13" s="235">
        <f t="shared" si="18"/>
        <v>0</v>
      </c>
      <c r="BX13" s="211">
        <f t="shared" si="19"/>
        <v>0</v>
      </c>
      <c r="BY13" s="211">
        <f t="shared" si="20"/>
        <v>0</v>
      </c>
      <c r="BZ13" s="211">
        <f t="shared" si="21"/>
        <v>0</v>
      </c>
      <c r="CA13" s="235">
        <f t="shared" si="22"/>
        <v>0</v>
      </c>
      <c r="CB13" s="235">
        <f t="shared" si="23"/>
        <v>0</v>
      </c>
      <c r="CC13" s="235">
        <f t="shared" si="24"/>
        <v>0</v>
      </c>
      <c r="CD13" s="235">
        <f t="shared" si="25"/>
        <v>0</v>
      </c>
      <c r="CE13" s="235">
        <f t="shared" si="26"/>
        <v>0</v>
      </c>
      <c r="CF13" s="235">
        <f t="shared" si="27"/>
        <v>0</v>
      </c>
      <c r="CG13" s="235">
        <f t="shared" si="28"/>
        <v>0</v>
      </c>
      <c r="CH13" s="231">
        <f t="shared" si="29"/>
        <v>0</v>
      </c>
      <c r="CI13" s="232">
        <f t="shared" si="30"/>
        <v>0</v>
      </c>
      <c r="CJ13" s="233"/>
      <c r="CK13" s="231"/>
      <c r="CM13" s="231">
        <f t="shared" si="31"/>
        <v>758.33</v>
      </c>
      <c r="CN13" s="231">
        <f t="shared" si="32"/>
        <v>0</v>
      </c>
      <c r="CP13" s="1">
        <f>VLOOKUP(C13,[5]ALL!$B:$O,14,0)</f>
        <v>910</v>
      </c>
      <c r="CQ13" s="168">
        <f t="shared" si="33"/>
        <v>-910</v>
      </c>
      <c r="CS13" s="1">
        <f>VLOOKUP(C13,[5]ALL!$B:$O,14,0)</f>
        <v>910</v>
      </c>
      <c r="CT13" s="233">
        <f t="shared" si="34"/>
        <v>-910</v>
      </c>
      <c r="CU13" s="1">
        <f t="shared" si="35"/>
        <v>0</v>
      </c>
      <c r="CV13" s="168">
        <f t="shared" si="36"/>
        <v>910</v>
      </c>
      <c r="CW13" s="231">
        <f t="shared" si="37"/>
        <v>910</v>
      </c>
    </row>
    <row r="14" spans="1:101" ht="12.6" customHeight="1" x14ac:dyDescent="0.2">
      <c r="A14" s="185"/>
      <c r="B14" s="185" t="s">
        <v>707</v>
      </c>
      <c r="C14" s="92" t="s">
        <v>59</v>
      </c>
      <c r="D14" s="85" t="s">
        <v>739</v>
      </c>
      <c r="E14" s="62" t="s">
        <v>625</v>
      </c>
      <c r="F14" s="116" t="s">
        <v>736</v>
      </c>
      <c r="G14" s="116">
        <v>580</v>
      </c>
      <c r="H14" s="148"/>
      <c r="I14" s="202"/>
      <c r="J14" s="202"/>
      <c r="K14" s="202"/>
      <c r="L14" s="202"/>
      <c r="M14" s="251"/>
      <c r="N14" s="116"/>
      <c r="O14" s="140"/>
      <c r="P14" s="133"/>
      <c r="Q14" s="167"/>
      <c r="R14" s="167"/>
      <c r="S14" s="148"/>
      <c r="T14" s="160"/>
      <c r="U14" s="160"/>
      <c r="V14" s="62"/>
      <c r="W14" s="62"/>
      <c r="X14" s="116"/>
      <c r="Y14" s="116"/>
      <c r="Z14" s="116"/>
      <c r="AA14" s="116"/>
      <c r="AB14" s="116"/>
      <c r="AC14" s="85"/>
      <c r="AD14" s="109"/>
      <c r="AE14" s="111"/>
      <c r="AF14" s="153"/>
      <c r="AG14" s="153"/>
      <c r="AH14" s="153"/>
      <c r="AI14" s="153"/>
      <c r="AJ14" s="153"/>
      <c r="AK14" s="153"/>
      <c r="AL14" s="85"/>
      <c r="AM14" s="119"/>
      <c r="AN14" s="85"/>
      <c r="AO14" s="85"/>
      <c r="AP14" s="111"/>
      <c r="AQ14" s="85"/>
      <c r="AR14" s="109"/>
      <c r="AS14" s="109"/>
      <c r="AT14" s="85"/>
      <c r="AU14" s="111"/>
      <c r="AV14" s="85"/>
      <c r="AW14" s="100"/>
      <c r="AX14" s="100"/>
      <c r="AY14" s="100"/>
      <c r="AZ14" s="102"/>
      <c r="BB14" s="62"/>
      <c r="BC14" s="62"/>
      <c r="BD14" s="102"/>
      <c r="BF14" s="1"/>
      <c r="BG14" s="1"/>
      <c r="BL14" s="168"/>
      <c r="BO14" s="188"/>
      <c r="BR14" s="247" t="e">
        <f>VLOOKUP(C14,'[4]Иерархия - ФИНАЛ'!$A:$E,5,0)</f>
        <v>#N/A</v>
      </c>
      <c r="BS14" s="188">
        <v>0</v>
      </c>
      <c r="BT14" s="211">
        <f t="shared" si="15"/>
        <v>0</v>
      </c>
      <c r="BU14" s="211">
        <f t="shared" si="16"/>
        <v>0</v>
      </c>
      <c r="BV14" s="211">
        <f t="shared" si="17"/>
        <v>0</v>
      </c>
      <c r="BW14" s="235">
        <f t="shared" si="18"/>
        <v>0</v>
      </c>
      <c r="BX14" s="211">
        <f t="shared" si="19"/>
        <v>0</v>
      </c>
      <c r="BY14" s="211">
        <f t="shared" si="20"/>
        <v>0</v>
      </c>
      <c r="BZ14" s="211">
        <f t="shared" si="21"/>
        <v>0</v>
      </c>
      <c r="CA14" s="235">
        <f t="shared" si="22"/>
        <v>0</v>
      </c>
      <c r="CB14" s="235">
        <f t="shared" si="23"/>
        <v>0</v>
      </c>
      <c r="CC14" s="235">
        <f t="shared" si="24"/>
        <v>0</v>
      </c>
      <c r="CD14" s="235">
        <f t="shared" si="25"/>
        <v>0</v>
      </c>
      <c r="CE14" s="235">
        <f t="shared" si="26"/>
        <v>0</v>
      </c>
      <c r="CF14" s="235">
        <f t="shared" si="27"/>
        <v>0</v>
      </c>
      <c r="CG14" s="235">
        <f t="shared" si="28"/>
        <v>0</v>
      </c>
      <c r="CH14" s="231">
        <f t="shared" si="29"/>
        <v>0</v>
      </c>
      <c r="CI14" s="232">
        <f t="shared" si="30"/>
        <v>0</v>
      </c>
      <c r="CJ14" s="233"/>
      <c r="CK14" s="231"/>
      <c r="CM14" s="231">
        <f t="shared" si="31"/>
        <v>483.33</v>
      </c>
      <c r="CN14" s="231">
        <f t="shared" si="32"/>
        <v>0</v>
      </c>
      <c r="CP14" s="1">
        <f>VLOOKUP(C14,[5]ALL!$B:$O,14,0)</f>
        <v>580</v>
      </c>
      <c r="CQ14" s="168">
        <f t="shared" si="33"/>
        <v>-580</v>
      </c>
      <c r="CS14" s="1">
        <f>VLOOKUP(C14,[5]ALL!$B:$O,14,0)</f>
        <v>580</v>
      </c>
      <c r="CT14" s="233">
        <f t="shared" si="34"/>
        <v>-580</v>
      </c>
      <c r="CU14" s="1">
        <f t="shared" si="35"/>
        <v>0</v>
      </c>
      <c r="CV14" s="168">
        <f t="shared" si="36"/>
        <v>580</v>
      </c>
      <c r="CW14" s="231">
        <f t="shared" si="37"/>
        <v>580</v>
      </c>
    </row>
    <row r="15" spans="1:101" ht="12.6" customHeight="1" x14ac:dyDescent="0.2">
      <c r="A15" s="185"/>
      <c r="B15" s="185" t="s">
        <v>707</v>
      </c>
      <c r="C15" s="92" t="s">
        <v>60</v>
      </c>
      <c r="D15" s="85" t="s">
        <v>740</v>
      </c>
      <c r="E15" s="62" t="s">
        <v>625</v>
      </c>
      <c r="F15" s="116" t="s">
        <v>736</v>
      </c>
      <c r="G15" s="116">
        <v>600</v>
      </c>
      <c r="H15" s="148"/>
      <c r="I15" s="202"/>
      <c r="J15" s="202"/>
      <c r="K15" s="202"/>
      <c r="L15" s="202"/>
      <c r="M15" s="251"/>
      <c r="N15" s="116"/>
      <c r="O15" s="140"/>
      <c r="P15" s="133"/>
      <c r="Q15" s="167"/>
      <c r="R15" s="167"/>
      <c r="S15" s="148"/>
      <c r="T15" s="160"/>
      <c r="U15" s="160"/>
      <c r="V15" s="62"/>
      <c r="W15" s="62"/>
      <c r="X15" s="116"/>
      <c r="Y15" s="116"/>
      <c r="Z15" s="116"/>
      <c r="AA15" s="116"/>
      <c r="AB15" s="116"/>
      <c r="AC15" s="85"/>
      <c r="AD15" s="109"/>
      <c r="AE15" s="111"/>
      <c r="AF15" s="153"/>
      <c r="AG15" s="153"/>
      <c r="AH15" s="153"/>
      <c r="AI15" s="153"/>
      <c r="AJ15" s="153"/>
      <c r="AK15" s="153"/>
      <c r="AL15" s="85"/>
      <c r="AM15" s="119"/>
      <c r="AN15" s="85"/>
      <c r="AO15" s="85"/>
      <c r="AP15" s="111"/>
      <c r="AQ15" s="85"/>
      <c r="AR15" s="109"/>
      <c r="AS15" s="109"/>
      <c r="AT15" s="85"/>
      <c r="AU15" s="111"/>
      <c r="AV15" s="85"/>
      <c r="AW15" s="100"/>
      <c r="AX15" s="100"/>
      <c r="AY15" s="100"/>
      <c r="AZ15" s="102"/>
      <c r="BB15" s="62"/>
      <c r="BC15" s="62"/>
      <c r="BD15" s="102"/>
      <c r="BF15" s="1"/>
      <c r="BG15" s="1"/>
      <c r="BL15" s="168"/>
      <c r="BO15" s="188"/>
      <c r="BR15" s="247" t="e">
        <f>VLOOKUP(C15,'[4]Иерархия - ФИНАЛ'!$A:$E,5,0)</f>
        <v>#N/A</v>
      </c>
      <c r="BS15" s="188">
        <v>0</v>
      </c>
      <c r="BT15" s="211">
        <f t="shared" si="15"/>
        <v>0</v>
      </c>
      <c r="BU15" s="211">
        <f t="shared" si="16"/>
        <v>0</v>
      </c>
      <c r="BV15" s="211">
        <f t="shared" si="17"/>
        <v>0</v>
      </c>
      <c r="BW15" s="235">
        <f t="shared" si="18"/>
        <v>0</v>
      </c>
      <c r="BX15" s="211">
        <f t="shared" si="19"/>
        <v>0</v>
      </c>
      <c r="BY15" s="211">
        <f t="shared" si="20"/>
        <v>0</v>
      </c>
      <c r="BZ15" s="211">
        <f t="shared" si="21"/>
        <v>0</v>
      </c>
      <c r="CA15" s="235">
        <f t="shared" si="22"/>
        <v>0</v>
      </c>
      <c r="CB15" s="235">
        <f t="shared" si="23"/>
        <v>0</v>
      </c>
      <c r="CC15" s="235">
        <f t="shared" si="24"/>
        <v>0</v>
      </c>
      <c r="CD15" s="235">
        <f t="shared" si="25"/>
        <v>0</v>
      </c>
      <c r="CE15" s="235">
        <f t="shared" si="26"/>
        <v>0</v>
      </c>
      <c r="CF15" s="235">
        <f t="shared" si="27"/>
        <v>0</v>
      </c>
      <c r="CG15" s="235">
        <f t="shared" si="28"/>
        <v>0</v>
      </c>
      <c r="CH15" s="231">
        <f t="shared" si="29"/>
        <v>0</v>
      </c>
      <c r="CI15" s="232">
        <f t="shared" si="30"/>
        <v>0</v>
      </c>
      <c r="CJ15" s="233"/>
      <c r="CK15" s="231"/>
      <c r="CM15" s="231">
        <f t="shared" si="31"/>
        <v>500</v>
      </c>
      <c r="CN15" s="231">
        <f t="shared" si="32"/>
        <v>0</v>
      </c>
      <c r="CP15" s="1">
        <f>VLOOKUP(C15,[5]ALL!$B:$O,14,0)</f>
        <v>600</v>
      </c>
      <c r="CQ15" s="168">
        <f t="shared" si="33"/>
        <v>-600</v>
      </c>
      <c r="CS15" s="1">
        <f>VLOOKUP(C15,[5]ALL!$B:$O,14,0)</f>
        <v>600</v>
      </c>
      <c r="CT15" s="233">
        <f t="shared" si="34"/>
        <v>-600</v>
      </c>
      <c r="CU15" s="1">
        <f t="shared" si="35"/>
        <v>0</v>
      </c>
      <c r="CV15" s="168">
        <f t="shared" si="36"/>
        <v>600</v>
      </c>
      <c r="CW15" s="231">
        <f t="shared" si="37"/>
        <v>600</v>
      </c>
    </row>
    <row r="16" spans="1:101" ht="12.6" customHeight="1" x14ac:dyDescent="0.2">
      <c r="A16" s="185"/>
      <c r="B16" s="185" t="s">
        <v>707</v>
      </c>
      <c r="C16" s="92" t="s">
        <v>61</v>
      </c>
      <c r="D16" s="85" t="s">
        <v>741</v>
      </c>
      <c r="E16" s="62" t="s">
        <v>625</v>
      </c>
      <c r="F16" s="116" t="s">
        <v>736</v>
      </c>
      <c r="G16" s="116">
        <v>1720</v>
      </c>
      <c r="H16" s="148"/>
      <c r="I16" s="202"/>
      <c r="J16" s="202"/>
      <c r="K16" s="202"/>
      <c r="L16" s="202"/>
      <c r="M16" s="251"/>
      <c r="N16" s="116"/>
      <c r="O16" s="140"/>
      <c r="P16" s="133"/>
      <c r="Q16" s="167"/>
      <c r="R16" s="167"/>
      <c r="S16" s="148"/>
      <c r="T16" s="160"/>
      <c r="U16" s="160"/>
      <c r="V16" s="62"/>
      <c r="W16" s="62"/>
      <c r="X16" s="116"/>
      <c r="Y16" s="116"/>
      <c r="Z16" s="116"/>
      <c r="AA16" s="116"/>
      <c r="AB16" s="116"/>
      <c r="AC16" s="85"/>
      <c r="AD16" s="109"/>
      <c r="AE16" s="111"/>
      <c r="AF16" s="153"/>
      <c r="AG16" s="153"/>
      <c r="AH16" s="153"/>
      <c r="AI16" s="153"/>
      <c r="AJ16" s="153"/>
      <c r="AK16" s="153"/>
      <c r="AL16" s="85"/>
      <c r="AM16" s="119"/>
      <c r="AN16" s="85"/>
      <c r="AO16" s="85"/>
      <c r="AP16" s="111"/>
      <c r="AQ16" s="85"/>
      <c r="AR16" s="109"/>
      <c r="AS16" s="109"/>
      <c r="AT16" s="85"/>
      <c r="AU16" s="111"/>
      <c r="AV16" s="85"/>
      <c r="AW16" s="100"/>
      <c r="AX16" s="100"/>
      <c r="AY16" s="100"/>
      <c r="AZ16" s="102"/>
      <c r="BA16" s="147"/>
      <c r="BB16" s="62"/>
      <c r="BC16" s="62"/>
      <c r="BD16" s="102"/>
      <c r="BF16" s="1"/>
      <c r="BG16" s="1"/>
      <c r="BL16" s="168"/>
      <c r="BO16" s="188"/>
      <c r="BR16" s="247" t="str">
        <f>VLOOKUP(C16,'[4]Иерархия - ФИНАЛ'!$A:$E,5,0)</f>
        <v>Y</v>
      </c>
      <c r="BS16" s="188">
        <v>0</v>
      </c>
      <c r="BT16" s="211">
        <f t="shared" si="15"/>
        <v>0</v>
      </c>
      <c r="BU16" s="211">
        <f t="shared" si="16"/>
        <v>0</v>
      </c>
      <c r="BV16" s="211">
        <f t="shared" si="17"/>
        <v>0</v>
      </c>
      <c r="BW16" s="235">
        <f t="shared" si="18"/>
        <v>0</v>
      </c>
      <c r="BX16" s="211">
        <f t="shared" si="19"/>
        <v>0</v>
      </c>
      <c r="BY16" s="211">
        <f t="shared" si="20"/>
        <v>0</v>
      </c>
      <c r="BZ16" s="211">
        <f t="shared" si="21"/>
        <v>0</v>
      </c>
      <c r="CA16" s="235">
        <f t="shared" si="22"/>
        <v>0</v>
      </c>
      <c r="CB16" s="235">
        <f t="shared" si="23"/>
        <v>0</v>
      </c>
      <c r="CC16" s="235">
        <f t="shared" si="24"/>
        <v>0</v>
      </c>
      <c r="CD16" s="235">
        <f t="shared" si="25"/>
        <v>0</v>
      </c>
      <c r="CE16" s="235">
        <f t="shared" si="26"/>
        <v>0</v>
      </c>
      <c r="CF16" s="235">
        <f t="shared" si="27"/>
        <v>0</v>
      </c>
      <c r="CG16" s="235">
        <f t="shared" si="28"/>
        <v>0</v>
      </c>
      <c r="CH16" s="231">
        <f t="shared" si="29"/>
        <v>0</v>
      </c>
      <c r="CI16" s="232">
        <f t="shared" si="30"/>
        <v>0</v>
      </c>
      <c r="CJ16" s="233"/>
      <c r="CK16" s="231"/>
      <c r="CM16" s="231">
        <f t="shared" si="31"/>
        <v>1433.33</v>
      </c>
      <c r="CN16" s="231">
        <f t="shared" si="32"/>
        <v>0</v>
      </c>
      <c r="CP16" s="1">
        <f>VLOOKUP(C16,[5]ALL!$B:$O,14,0)</f>
        <v>1720</v>
      </c>
      <c r="CQ16" s="168">
        <f t="shared" si="33"/>
        <v>-1720</v>
      </c>
      <c r="CS16" s="1">
        <f>VLOOKUP(C16,[5]ALL!$B:$O,14,0)</f>
        <v>1720</v>
      </c>
      <c r="CT16" s="233">
        <f t="shared" si="34"/>
        <v>-1720</v>
      </c>
      <c r="CU16" s="1">
        <f t="shared" si="35"/>
        <v>0</v>
      </c>
      <c r="CV16" s="168">
        <f t="shared" si="36"/>
        <v>1720</v>
      </c>
      <c r="CW16" s="231">
        <f t="shared" si="37"/>
        <v>1720</v>
      </c>
    </row>
    <row r="17" spans="1:101" ht="12.6" customHeight="1" x14ac:dyDescent="0.2">
      <c r="A17" s="185"/>
      <c r="B17" s="185" t="s">
        <v>707</v>
      </c>
      <c r="C17" s="92" t="s">
        <v>62</v>
      </c>
      <c r="D17" s="85" t="s">
        <v>742</v>
      </c>
      <c r="E17" s="62" t="s">
        <v>625</v>
      </c>
      <c r="F17" s="116" t="s">
        <v>736</v>
      </c>
      <c r="G17" s="116">
        <v>1960</v>
      </c>
      <c r="H17" s="148"/>
      <c r="I17" s="202"/>
      <c r="J17" s="202"/>
      <c r="K17" s="202"/>
      <c r="L17" s="202"/>
      <c r="M17" s="251"/>
      <c r="N17" s="116"/>
      <c r="O17" s="140"/>
      <c r="P17" s="133"/>
      <c r="Q17" s="167"/>
      <c r="R17" s="167"/>
      <c r="S17" s="148"/>
      <c r="T17" s="160"/>
      <c r="U17" s="160"/>
      <c r="V17" s="62"/>
      <c r="W17" s="62"/>
      <c r="X17" s="116"/>
      <c r="Y17" s="116"/>
      <c r="Z17" s="116"/>
      <c r="AA17" s="116"/>
      <c r="AB17" s="116"/>
      <c r="AC17" s="85"/>
      <c r="AD17" s="109"/>
      <c r="AE17" s="111"/>
      <c r="AF17" s="153"/>
      <c r="AG17" s="153"/>
      <c r="AH17" s="153"/>
      <c r="AI17" s="153"/>
      <c r="AJ17" s="153"/>
      <c r="AK17" s="153"/>
      <c r="AL17" s="85"/>
      <c r="AM17" s="119"/>
      <c r="AN17" s="85"/>
      <c r="AO17" s="85"/>
      <c r="AP17" s="111"/>
      <c r="AQ17" s="85"/>
      <c r="AR17" s="109"/>
      <c r="AS17" s="109"/>
      <c r="AT17" s="85"/>
      <c r="AU17" s="111"/>
      <c r="AV17" s="85"/>
      <c r="AW17" s="100"/>
      <c r="AX17" s="100"/>
      <c r="AY17" s="100"/>
      <c r="AZ17" s="102"/>
      <c r="BA17" s="147"/>
      <c r="BB17" s="62"/>
      <c r="BC17" s="62"/>
      <c r="BD17" s="102"/>
      <c r="BF17" s="1"/>
      <c r="BG17" s="1"/>
      <c r="BL17" s="168"/>
      <c r="BO17" s="188"/>
      <c r="BR17" s="247" t="str">
        <f>VLOOKUP(C17,'[4]Иерархия - ФИНАЛ'!$A:$E,5,0)</f>
        <v>Y</v>
      </c>
      <c r="BS17" s="188">
        <v>0</v>
      </c>
      <c r="BT17" s="211">
        <f t="shared" si="15"/>
        <v>0</v>
      </c>
      <c r="BU17" s="211">
        <f t="shared" si="16"/>
        <v>0</v>
      </c>
      <c r="BV17" s="211">
        <f t="shared" si="17"/>
        <v>0</v>
      </c>
      <c r="BW17" s="235">
        <f t="shared" si="18"/>
        <v>0</v>
      </c>
      <c r="BX17" s="211">
        <f t="shared" si="19"/>
        <v>0</v>
      </c>
      <c r="BY17" s="211">
        <f t="shared" si="20"/>
        <v>0</v>
      </c>
      <c r="BZ17" s="211">
        <f t="shared" si="21"/>
        <v>0</v>
      </c>
      <c r="CA17" s="235">
        <f t="shared" si="22"/>
        <v>0</v>
      </c>
      <c r="CB17" s="235">
        <f t="shared" si="23"/>
        <v>0</v>
      </c>
      <c r="CC17" s="235">
        <f t="shared" si="24"/>
        <v>0</v>
      </c>
      <c r="CD17" s="235">
        <f t="shared" si="25"/>
        <v>0</v>
      </c>
      <c r="CE17" s="235">
        <f t="shared" si="26"/>
        <v>0</v>
      </c>
      <c r="CF17" s="235">
        <f t="shared" si="27"/>
        <v>0</v>
      </c>
      <c r="CG17" s="235">
        <f t="shared" si="28"/>
        <v>0</v>
      </c>
      <c r="CH17" s="231">
        <f t="shared" si="29"/>
        <v>0</v>
      </c>
      <c r="CI17" s="232">
        <f t="shared" si="30"/>
        <v>0</v>
      </c>
      <c r="CJ17" s="233"/>
      <c r="CK17" s="231"/>
      <c r="CM17" s="231">
        <f t="shared" si="31"/>
        <v>1633.33</v>
      </c>
      <c r="CN17" s="231">
        <f t="shared" si="32"/>
        <v>0</v>
      </c>
      <c r="CP17" s="1">
        <f>VLOOKUP(C17,[5]ALL!$B:$O,14,0)</f>
        <v>1960</v>
      </c>
      <c r="CQ17" s="168">
        <f t="shared" si="33"/>
        <v>-1960</v>
      </c>
      <c r="CS17" s="1">
        <f>VLOOKUP(C17,[5]ALL!$B:$O,14,0)</f>
        <v>1960</v>
      </c>
      <c r="CT17" s="233">
        <f t="shared" si="34"/>
        <v>-1960</v>
      </c>
      <c r="CU17" s="1">
        <f t="shared" si="35"/>
        <v>0</v>
      </c>
      <c r="CV17" s="168">
        <f t="shared" si="36"/>
        <v>1960</v>
      </c>
      <c r="CW17" s="231">
        <f t="shared" si="37"/>
        <v>1960</v>
      </c>
    </row>
    <row r="18" spans="1:101" ht="12.6" customHeight="1" x14ac:dyDescent="0.2">
      <c r="A18" s="185"/>
      <c r="B18" s="185" t="s">
        <v>1152</v>
      </c>
      <c r="C18" s="92" t="s">
        <v>63</v>
      </c>
      <c r="D18" s="85" t="s">
        <v>743</v>
      </c>
      <c r="E18" s="62" t="s">
        <v>625</v>
      </c>
      <c r="F18" s="116" t="s">
        <v>736</v>
      </c>
      <c r="G18" s="116">
        <v>780</v>
      </c>
      <c r="H18" s="148"/>
      <c r="I18" s="202"/>
      <c r="J18" s="202"/>
      <c r="K18" s="202"/>
      <c r="L18" s="202"/>
      <c r="M18" s="251"/>
      <c r="N18" s="116"/>
      <c r="O18" s="140"/>
      <c r="P18" s="133"/>
      <c r="Q18" s="167"/>
      <c r="R18" s="167"/>
      <c r="S18" s="148"/>
      <c r="T18" s="160"/>
      <c r="U18" s="160"/>
      <c r="V18" s="62"/>
      <c r="W18" s="62"/>
      <c r="X18" s="116"/>
      <c r="Y18" s="116"/>
      <c r="Z18" s="116"/>
      <c r="AA18" s="116"/>
      <c r="AB18" s="116"/>
      <c r="AC18" s="85"/>
      <c r="AD18" s="109"/>
      <c r="AE18" s="111"/>
      <c r="AF18" s="153"/>
      <c r="AG18" s="153"/>
      <c r="AH18" s="153"/>
      <c r="AI18" s="153"/>
      <c r="AJ18" s="153"/>
      <c r="AK18" s="153"/>
      <c r="AL18" s="85"/>
      <c r="AM18" s="119"/>
      <c r="AN18" s="85"/>
      <c r="AO18" s="85"/>
      <c r="AP18" s="111"/>
      <c r="AQ18" s="85"/>
      <c r="AR18" s="109"/>
      <c r="AS18" s="109"/>
      <c r="AT18" s="85"/>
      <c r="AU18" s="111"/>
      <c r="AV18" s="85"/>
      <c r="AW18" s="100"/>
      <c r="AX18" s="100"/>
      <c r="AY18" s="100"/>
      <c r="AZ18" s="102"/>
      <c r="BA18" s="147"/>
      <c r="BB18" s="62"/>
      <c r="BC18" s="62"/>
      <c r="BD18" s="102"/>
      <c r="BF18" s="1"/>
      <c r="BG18" s="1"/>
      <c r="BL18" s="168"/>
      <c r="BO18" s="188"/>
      <c r="BR18" s="247" t="str">
        <f>VLOOKUP(C18,'[4]Иерархия - ФИНАЛ'!$A:$E,5,0)</f>
        <v>N</v>
      </c>
      <c r="BS18" s="188">
        <v>0</v>
      </c>
      <c r="BT18" s="211">
        <f t="shared" si="15"/>
        <v>0</v>
      </c>
      <c r="BU18" s="211">
        <f t="shared" si="16"/>
        <v>0</v>
      </c>
      <c r="BV18" s="211">
        <f t="shared" si="17"/>
        <v>0</v>
      </c>
      <c r="BW18" s="235">
        <f t="shared" si="18"/>
        <v>0</v>
      </c>
      <c r="BX18" s="211">
        <f t="shared" si="19"/>
        <v>0</v>
      </c>
      <c r="BY18" s="211">
        <f t="shared" si="20"/>
        <v>0</v>
      </c>
      <c r="BZ18" s="211">
        <f t="shared" si="21"/>
        <v>0</v>
      </c>
      <c r="CA18" s="235">
        <f t="shared" si="22"/>
        <v>0</v>
      </c>
      <c r="CB18" s="235">
        <f t="shared" si="23"/>
        <v>0</v>
      </c>
      <c r="CC18" s="235">
        <f t="shared" si="24"/>
        <v>0</v>
      </c>
      <c r="CD18" s="235">
        <f t="shared" si="25"/>
        <v>0</v>
      </c>
      <c r="CE18" s="235">
        <f t="shared" si="26"/>
        <v>0</v>
      </c>
      <c r="CF18" s="235">
        <f t="shared" si="27"/>
        <v>0</v>
      </c>
      <c r="CG18" s="235">
        <f t="shared" si="28"/>
        <v>0</v>
      </c>
      <c r="CH18" s="231">
        <f t="shared" si="29"/>
        <v>0</v>
      </c>
      <c r="CI18" s="232">
        <f t="shared" si="30"/>
        <v>0</v>
      </c>
      <c r="CJ18" s="233"/>
      <c r="CK18" s="231"/>
      <c r="CM18" s="231">
        <f t="shared" si="31"/>
        <v>650</v>
      </c>
      <c r="CN18" s="231">
        <f t="shared" si="32"/>
        <v>0</v>
      </c>
      <c r="CP18" s="1">
        <f>VLOOKUP(C18,[5]ALL!$B:$O,14,0)</f>
        <v>780</v>
      </c>
      <c r="CQ18" s="168">
        <f t="shared" si="33"/>
        <v>-780</v>
      </c>
      <c r="CS18" s="1">
        <f>VLOOKUP(C18,[5]ALL!$B:$O,14,0)</f>
        <v>780</v>
      </c>
      <c r="CT18" s="233">
        <f t="shared" si="34"/>
        <v>-780</v>
      </c>
      <c r="CU18" s="1">
        <f t="shared" si="35"/>
        <v>0</v>
      </c>
      <c r="CV18" s="168">
        <f t="shared" si="36"/>
        <v>780</v>
      </c>
      <c r="CW18" s="231">
        <f t="shared" si="37"/>
        <v>780</v>
      </c>
    </row>
    <row r="19" spans="1:101" ht="12.6" customHeight="1" x14ac:dyDescent="0.2">
      <c r="A19" s="185"/>
      <c r="B19" s="185" t="s">
        <v>707</v>
      </c>
      <c r="C19" s="92" t="s">
        <v>163</v>
      </c>
      <c r="D19" s="85" t="s">
        <v>744</v>
      </c>
      <c r="E19" s="62" t="s">
        <v>625</v>
      </c>
      <c r="F19" s="116" t="s">
        <v>736</v>
      </c>
      <c r="G19" s="116">
        <v>5210</v>
      </c>
      <c r="H19" s="148"/>
      <c r="I19" s="202"/>
      <c r="J19" s="202"/>
      <c r="K19" s="202"/>
      <c r="L19" s="202"/>
      <c r="M19" s="251"/>
      <c r="N19" s="116"/>
      <c r="O19" s="140"/>
      <c r="P19" s="133"/>
      <c r="Q19" s="167"/>
      <c r="R19" s="167"/>
      <c r="S19" s="148"/>
      <c r="T19" s="160"/>
      <c r="U19" s="160"/>
      <c r="V19" s="62"/>
      <c r="W19" s="62"/>
      <c r="X19" s="116"/>
      <c r="Y19" s="116"/>
      <c r="Z19" s="116"/>
      <c r="AA19" s="116"/>
      <c r="AB19" s="116"/>
      <c r="AC19" s="85"/>
      <c r="AD19" s="109"/>
      <c r="AE19" s="111"/>
      <c r="AF19" s="153"/>
      <c r="AG19" s="153"/>
      <c r="AH19" s="153"/>
      <c r="AI19" s="153"/>
      <c r="AJ19" s="153"/>
      <c r="AK19" s="153"/>
      <c r="AL19" s="85"/>
      <c r="AM19" s="119"/>
      <c r="AN19" s="85"/>
      <c r="AO19" s="85"/>
      <c r="AP19" s="111"/>
      <c r="AQ19" s="85"/>
      <c r="AR19" s="109"/>
      <c r="AS19" s="109"/>
      <c r="AT19" s="85"/>
      <c r="AU19" s="111"/>
      <c r="AV19" s="85"/>
      <c r="AW19" s="100"/>
      <c r="AX19" s="100"/>
      <c r="AY19" s="100"/>
      <c r="AZ19" s="102"/>
      <c r="BA19" s="147"/>
      <c r="BB19" s="62"/>
      <c r="BC19" s="62"/>
      <c r="BD19" s="102"/>
      <c r="BF19" s="1"/>
      <c r="BG19" s="1"/>
      <c r="BL19" s="168"/>
      <c r="BO19" s="188"/>
      <c r="BR19" s="247" t="e">
        <f>VLOOKUP(C19,'[4]Иерархия - ФИНАЛ'!$A:$E,5,0)</f>
        <v>#N/A</v>
      </c>
      <c r="BS19" s="188">
        <v>0</v>
      </c>
      <c r="BT19" s="211">
        <f t="shared" si="15"/>
        <v>0</v>
      </c>
      <c r="BU19" s="211">
        <f t="shared" si="16"/>
        <v>0</v>
      </c>
      <c r="BV19" s="211">
        <f t="shared" si="17"/>
        <v>0</v>
      </c>
      <c r="BW19" s="235">
        <f t="shared" si="18"/>
        <v>0</v>
      </c>
      <c r="BX19" s="211">
        <f t="shared" si="19"/>
        <v>0</v>
      </c>
      <c r="BY19" s="211">
        <f t="shared" si="20"/>
        <v>0</v>
      </c>
      <c r="BZ19" s="211">
        <f t="shared" si="21"/>
        <v>0</v>
      </c>
      <c r="CA19" s="235">
        <f t="shared" si="22"/>
        <v>0</v>
      </c>
      <c r="CB19" s="235">
        <f t="shared" si="23"/>
        <v>0</v>
      </c>
      <c r="CC19" s="235">
        <f t="shared" si="24"/>
        <v>0</v>
      </c>
      <c r="CD19" s="235">
        <f t="shared" si="25"/>
        <v>0</v>
      </c>
      <c r="CE19" s="235">
        <f t="shared" si="26"/>
        <v>0</v>
      </c>
      <c r="CF19" s="235">
        <f t="shared" si="27"/>
        <v>0</v>
      </c>
      <c r="CG19" s="235">
        <f t="shared" si="28"/>
        <v>0</v>
      </c>
      <c r="CH19" s="231">
        <f t="shared" si="29"/>
        <v>0</v>
      </c>
      <c r="CI19" s="232">
        <f t="shared" si="30"/>
        <v>0</v>
      </c>
      <c r="CJ19" s="233"/>
      <c r="CK19" s="231"/>
      <c r="CM19" s="231">
        <f t="shared" si="31"/>
        <v>4341.67</v>
      </c>
      <c r="CN19" s="231">
        <f t="shared" si="32"/>
        <v>0</v>
      </c>
      <c r="CP19" s="1">
        <f>VLOOKUP(C19,[5]ALL!$B:$O,14,0)</f>
        <v>5210</v>
      </c>
      <c r="CQ19" s="168">
        <f t="shared" si="33"/>
        <v>-5210</v>
      </c>
      <c r="CS19" s="1">
        <f>VLOOKUP(C19,[5]ALL!$B:$O,14,0)</f>
        <v>5210</v>
      </c>
      <c r="CT19" s="233">
        <f t="shared" si="34"/>
        <v>-5210</v>
      </c>
      <c r="CU19" s="1">
        <f t="shared" si="35"/>
        <v>0</v>
      </c>
      <c r="CV19" s="168">
        <f t="shared" si="36"/>
        <v>5210</v>
      </c>
      <c r="CW19" s="231">
        <f t="shared" si="37"/>
        <v>5210</v>
      </c>
    </row>
    <row r="20" spans="1:101" ht="12.6" customHeight="1" x14ac:dyDescent="0.2">
      <c r="A20" s="185"/>
      <c r="B20" s="185" t="s">
        <v>707</v>
      </c>
      <c r="C20" s="92" t="s">
        <v>164</v>
      </c>
      <c r="D20" s="85" t="s">
        <v>745</v>
      </c>
      <c r="E20" s="62" t="s">
        <v>625</v>
      </c>
      <c r="F20" s="116" t="s">
        <v>736</v>
      </c>
      <c r="G20" s="116">
        <v>4090</v>
      </c>
      <c r="H20" s="148"/>
      <c r="I20" s="202"/>
      <c r="J20" s="202"/>
      <c r="K20" s="202"/>
      <c r="L20" s="202"/>
      <c r="M20" s="251"/>
      <c r="N20" s="116"/>
      <c r="O20" s="140"/>
      <c r="P20" s="133"/>
      <c r="Q20" s="167"/>
      <c r="R20" s="167"/>
      <c r="S20" s="148"/>
      <c r="T20" s="160"/>
      <c r="U20" s="160"/>
      <c r="V20" s="62"/>
      <c r="W20" s="62"/>
      <c r="X20" s="116"/>
      <c r="Y20" s="116"/>
      <c r="Z20" s="116"/>
      <c r="AA20" s="116"/>
      <c r="AB20" s="116"/>
      <c r="AC20" s="85"/>
      <c r="AD20" s="109"/>
      <c r="AE20" s="111"/>
      <c r="AF20" s="153"/>
      <c r="AG20" s="153"/>
      <c r="AH20" s="153"/>
      <c r="AI20" s="153"/>
      <c r="AJ20" s="153"/>
      <c r="AK20" s="153"/>
      <c r="AL20" s="85"/>
      <c r="AM20" s="119"/>
      <c r="AN20" s="85"/>
      <c r="AO20" s="85"/>
      <c r="AP20" s="111"/>
      <c r="AQ20" s="85"/>
      <c r="AR20" s="109"/>
      <c r="AS20" s="109"/>
      <c r="AT20" s="85"/>
      <c r="AU20" s="111"/>
      <c r="AV20" s="85"/>
      <c r="AW20" s="100"/>
      <c r="AX20" s="100"/>
      <c r="AY20" s="100"/>
      <c r="AZ20" s="102"/>
      <c r="BA20" s="147"/>
      <c r="BB20" s="62"/>
      <c r="BC20" s="62"/>
      <c r="BD20" s="102"/>
      <c r="BF20" s="1"/>
      <c r="BG20" s="1"/>
      <c r="BL20" s="168"/>
      <c r="BO20" s="188"/>
      <c r="BR20" s="247" t="str">
        <f>VLOOKUP(C20,'[4]Иерархия - ФИНАЛ'!$A:$E,5,0)</f>
        <v>N</v>
      </c>
      <c r="BS20" s="188">
        <v>0</v>
      </c>
      <c r="BT20" s="211">
        <f t="shared" si="15"/>
        <v>0</v>
      </c>
      <c r="BU20" s="211">
        <f t="shared" si="16"/>
        <v>0</v>
      </c>
      <c r="BV20" s="211">
        <f t="shared" si="17"/>
        <v>0</v>
      </c>
      <c r="BW20" s="235">
        <f t="shared" si="18"/>
        <v>0</v>
      </c>
      <c r="BX20" s="211">
        <f t="shared" si="19"/>
        <v>0</v>
      </c>
      <c r="BY20" s="211">
        <f t="shared" si="20"/>
        <v>0</v>
      </c>
      <c r="BZ20" s="211">
        <f t="shared" si="21"/>
        <v>0</v>
      </c>
      <c r="CA20" s="235">
        <f t="shared" si="22"/>
        <v>0</v>
      </c>
      <c r="CB20" s="235">
        <f t="shared" si="23"/>
        <v>0</v>
      </c>
      <c r="CC20" s="235">
        <f t="shared" si="24"/>
        <v>0</v>
      </c>
      <c r="CD20" s="235">
        <f t="shared" si="25"/>
        <v>0</v>
      </c>
      <c r="CE20" s="235">
        <f t="shared" si="26"/>
        <v>0</v>
      </c>
      <c r="CF20" s="235">
        <f t="shared" si="27"/>
        <v>0</v>
      </c>
      <c r="CG20" s="235">
        <f t="shared" si="28"/>
        <v>0</v>
      </c>
      <c r="CH20" s="231">
        <f t="shared" si="29"/>
        <v>0</v>
      </c>
      <c r="CI20" s="232">
        <f t="shared" si="30"/>
        <v>0</v>
      </c>
      <c r="CJ20" s="233"/>
      <c r="CK20" s="231"/>
      <c r="CM20" s="231">
        <f t="shared" si="31"/>
        <v>3408.33</v>
      </c>
      <c r="CN20" s="231">
        <f t="shared" si="32"/>
        <v>0</v>
      </c>
      <c r="CP20" s="1">
        <f>VLOOKUP(C20,[5]ALL!$B:$O,14,0)</f>
        <v>4090</v>
      </c>
      <c r="CQ20" s="168">
        <f t="shared" si="33"/>
        <v>-4090</v>
      </c>
      <c r="CS20" s="1">
        <f>VLOOKUP(C20,[5]ALL!$B:$O,14,0)</f>
        <v>4090</v>
      </c>
      <c r="CT20" s="233">
        <f t="shared" si="34"/>
        <v>-4090</v>
      </c>
      <c r="CU20" s="1">
        <f t="shared" si="35"/>
        <v>0</v>
      </c>
      <c r="CV20" s="168">
        <f t="shared" si="36"/>
        <v>4090</v>
      </c>
      <c r="CW20" s="231">
        <f t="shared" si="37"/>
        <v>4090</v>
      </c>
    </row>
    <row r="21" spans="1:101" ht="12.6" customHeight="1" x14ac:dyDescent="0.2">
      <c r="A21" s="185"/>
      <c r="B21" s="185" t="s">
        <v>707</v>
      </c>
      <c r="C21" s="92" t="s">
        <v>307</v>
      </c>
      <c r="D21" s="85" t="s">
        <v>746</v>
      </c>
      <c r="E21" s="62" t="s">
        <v>625</v>
      </c>
      <c r="F21" s="116" t="s">
        <v>747</v>
      </c>
      <c r="G21" s="116">
        <v>3840</v>
      </c>
      <c r="H21" s="148"/>
      <c r="I21" s="202"/>
      <c r="J21" s="202"/>
      <c r="K21" s="202"/>
      <c r="L21" s="202"/>
      <c r="M21" s="251"/>
      <c r="N21" s="116"/>
      <c r="O21" s="140"/>
      <c r="P21" s="133"/>
      <c r="Q21" s="167"/>
      <c r="R21" s="167"/>
      <c r="S21" s="148"/>
      <c r="T21" s="160"/>
      <c r="U21" s="160"/>
      <c r="V21" s="62"/>
      <c r="W21" s="62"/>
      <c r="X21" s="116"/>
      <c r="Y21" s="116"/>
      <c r="Z21" s="116"/>
      <c r="AA21" s="116"/>
      <c r="AB21" s="116"/>
      <c r="AC21" s="85"/>
      <c r="AD21" s="109"/>
      <c r="AE21" s="111"/>
      <c r="AF21" s="153"/>
      <c r="AG21" s="153"/>
      <c r="AH21" s="153"/>
      <c r="AI21" s="153"/>
      <c r="AJ21" s="153"/>
      <c r="AK21" s="153"/>
      <c r="AL21" s="85"/>
      <c r="AM21" s="119"/>
      <c r="AN21" s="85"/>
      <c r="AO21" s="85"/>
      <c r="AP21" s="111"/>
      <c r="AQ21" s="85"/>
      <c r="AR21" s="109"/>
      <c r="AS21" s="109"/>
      <c r="AT21" s="85"/>
      <c r="AU21" s="111"/>
      <c r="AV21" s="85"/>
      <c r="AW21" s="106"/>
      <c r="AX21" s="106"/>
      <c r="AY21" s="100"/>
      <c r="AZ21" s="110"/>
      <c r="BA21" s="107"/>
      <c r="BB21" s="62"/>
      <c r="BC21" s="62"/>
      <c r="BD21" s="102"/>
      <c r="BL21" s="168"/>
      <c r="BO21" s="188"/>
      <c r="BR21" s="247" t="str">
        <f>VLOOKUP(C21,'[4]Иерархия - ФИНАЛ'!$A:$E,5,0)</f>
        <v>N</v>
      </c>
      <c r="BS21" s="188">
        <v>0</v>
      </c>
      <c r="BT21" s="211">
        <f t="shared" si="15"/>
        <v>0</v>
      </c>
      <c r="BU21" s="211">
        <f t="shared" si="16"/>
        <v>0</v>
      </c>
      <c r="BV21" s="211">
        <f t="shared" si="17"/>
        <v>0</v>
      </c>
      <c r="BW21" s="235">
        <f t="shared" si="18"/>
        <v>0</v>
      </c>
      <c r="BX21" s="211">
        <f t="shared" si="19"/>
        <v>0</v>
      </c>
      <c r="BY21" s="211">
        <f t="shared" si="20"/>
        <v>0</v>
      </c>
      <c r="BZ21" s="211">
        <f t="shared" si="21"/>
        <v>0</v>
      </c>
      <c r="CA21" s="235">
        <f t="shared" si="22"/>
        <v>0</v>
      </c>
      <c r="CB21" s="235">
        <f t="shared" si="23"/>
        <v>0</v>
      </c>
      <c r="CC21" s="235">
        <f t="shared" si="24"/>
        <v>0</v>
      </c>
      <c r="CD21" s="235">
        <f t="shared" si="25"/>
        <v>0</v>
      </c>
      <c r="CE21" s="235">
        <f t="shared" si="26"/>
        <v>0</v>
      </c>
      <c r="CF21" s="235">
        <f t="shared" si="27"/>
        <v>0</v>
      </c>
      <c r="CG21" s="235">
        <f t="shared" si="28"/>
        <v>0</v>
      </c>
      <c r="CH21" s="231">
        <f t="shared" si="29"/>
        <v>0</v>
      </c>
      <c r="CI21" s="232">
        <f t="shared" si="30"/>
        <v>0</v>
      </c>
      <c r="CJ21" s="233"/>
      <c r="CK21" s="231"/>
      <c r="CM21" s="231">
        <f t="shared" si="31"/>
        <v>3200</v>
      </c>
      <c r="CN21" s="231">
        <f t="shared" si="32"/>
        <v>0</v>
      </c>
      <c r="CP21" s="1">
        <f>VLOOKUP(C21,[5]ALL!$B:$O,14,0)</f>
        <v>3840</v>
      </c>
      <c r="CQ21" s="168">
        <f t="shared" si="33"/>
        <v>-3840</v>
      </c>
      <c r="CS21" s="1">
        <f>VLOOKUP(C21,[5]ALL!$B:$O,14,0)</f>
        <v>3840</v>
      </c>
      <c r="CT21" s="233">
        <f t="shared" si="34"/>
        <v>-3840</v>
      </c>
      <c r="CU21" s="1">
        <f t="shared" si="35"/>
        <v>0</v>
      </c>
      <c r="CV21" s="168">
        <f t="shared" si="36"/>
        <v>3840</v>
      </c>
      <c r="CW21" s="231">
        <f t="shared" si="37"/>
        <v>3840</v>
      </c>
    </row>
    <row r="22" spans="1:101" ht="12.6" customHeight="1" x14ac:dyDescent="0.2">
      <c r="A22" s="185"/>
      <c r="B22" s="185" t="s">
        <v>1152</v>
      </c>
      <c r="C22" s="93" t="s">
        <v>43</v>
      </c>
      <c r="D22" s="85" t="s">
        <v>748</v>
      </c>
      <c r="E22" s="62" t="s">
        <v>625</v>
      </c>
      <c r="F22" s="116" t="s">
        <v>749</v>
      </c>
      <c r="G22" s="116">
        <v>23410</v>
      </c>
      <c r="H22" s="148"/>
      <c r="I22" s="202"/>
      <c r="J22" s="202"/>
      <c r="K22" s="202"/>
      <c r="L22" s="202"/>
      <c r="M22" s="251"/>
      <c r="N22" s="116"/>
      <c r="O22" s="140"/>
      <c r="P22" s="133"/>
      <c r="Q22" s="167"/>
      <c r="R22" s="167"/>
      <c r="S22" s="148"/>
      <c r="T22" s="160"/>
      <c r="U22" s="160"/>
      <c r="V22" s="62"/>
      <c r="W22" s="62"/>
      <c r="X22" s="116"/>
      <c r="Y22" s="116"/>
      <c r="Z22" s="116"/>
      <c r="AA22" s="116"/>
      <c r="AB22" s="116"/>
      <c r="AC22" s="85"/>
      <c r="AD22" s="109"/>
      <c r="AE22" s="111"/>
      <c r="AF22" s="153"/>
      <c r="AG22" s="153"/>
      <c r="AH22" s="153"/>
      <c r="AI22" s="153"/>
      <c r="AJ22" s="153"/>
      <c r="AK22" s="153"/>
      <c r="AL22" s="85"/>
      <c r="AM22" s="119"/>
      <c r="AN22" s="85"/>
      <c r="AO22" s="85"/>
      <c r="AP22" s="111"/>
      <c r="AQ22" s="85"/>
      <c r="AR22" s="109"/>
      <c r="AS22" s="109"/>
      <c r="AT22" s="85"/>
      <c r="AU22" s="111"/>
      <c r="AV22" s="85"/>
      <c r="AW22" s="100"/>
      <c r="AX22" s="100"/>
      <c r="AY22" s="100"/>
      <c r="AZ22" s="102"/>
      <c r="BA22" s="147"/>
      <c r="BB22" s="62"/>
      <c r="BC22" s="62"/>
      <c r="BD22" s="62"/>
      <c r="BF22" s="1"/>
      <c r="BG22" s="1"/>
      <c r="BL22" s="168"/>
      <c r="BO22" s="188"/>
      <c r="BR22" s="247" t="e">
        <f>VLOOKUP(C22,'[4]Иерархия - ФИНАЛ'!$A:$E,5,0)</f>
        <v>#N/A</v>
      </c>
      <c r="BS22" s="188">
        <v>0</v>
      </c>
      <c r="BT22" s="211">
        <f t="shared" si="15"/>
        <v>0</v>
      </c>
      <c r="BU22" s="211">
        <f t="shared" si="16"/>
        <v>0</v>
      </c>
      <c r="BV22" s="211">
        <f t="shared" si="17"/>
        <v>0</v>
      </c>
      <c r="BW22" s="235">
        <f t="shared" si="18"/>
        <v>0</v>
      </c>
      <c r="BX22" s="211">
        <f t="shared" si="19"/>
        <v>0</v>
      </c>
      <c r="BY22" s="211">
        <f t="shared" si="20"/>
        <v>0</v>
      </c>
      <c r="BZ22" s="211">
        <f t="shared" si="21"/>
        <v>0</v>
      </c>
      <c r="CA22" s="235">
        <f t="shared" si="22"/>
        <v>0</v>
      </c>
      <c r="CB22" s="235">
        <f t="shared" si="23"/>
        <v>0</v>
      </c>
      <c r="CC22" s="235">
        <f t="shared" si="24"/>
        <v>0</v>
      </c>
      <c r="CD22" s="235">
        <f t="shared" si="25"/>
        <v>0</v>
      </c>
      <c r="CE22" s="235">
        <f t="shared" si="26"/>
        <v>0</v>
      </c>
      <c r="CF22" s="235">
        <f t="shared" si="27"/>
        <v>0</v>
      </c>
      <c r="CG22" s="235">
        <f t="shared" si="28"/>
        <v>0</v>
      </c>
      <c r="CH22" s="231">
        <f t="shared" si="29"/>
        <v>0</v>
      </c>
      <c r="CI22" s="232">
        <f t="shared" si="30"/>
        <v>0</v>
      </c>
      <c r="CJ22" s="233"/>
      <c r="CK22" s="231"/>
      <c r="CM22" s="231">
        <f t="shared" si="31"/>
        <v>19508.330000000002</v>
      </c>
      <c r="CN22" s="231">
        <f t="shared" si="32"/>
        <v>0</v>
      </c>
      <c r="CP22" s="1">
        <f>VLOOKUP(C22,[5]ALL!$B:$O,14,0)</f>
        <v>23410</v>
      </c>
      <c r="CQ22" s="168">
        <f t="shared" si="33"/>
        <v>-23410</v>
      </c>
      <c r="CS22" s="1">
        <f>VLOOKUP(C22,[5]ALL!$B:$O,14,0)</f>
        <v>23410</v>
      </c>
      <c r="CT22" s="233">
        <f t="shared" si="34"/>
        <v>-23410</v>
      </c>
      <c r="CU22" s="1">
        <f t="shared" si="35"/>
        <v>0</v>
      </c>
      <c r="CV22" s="168">
        <f t="shared" si="36"/>
        <v>23410</v>
      </c>
      <c r="CW22" s="231">
        <f t="shared" si="37"/>
        <v>23410</v>
      </c>
    </row>
    <row r="23" spans="1:101" ht="12.6" customHeight="1" x14ac:dyDescent="0.2">
      <c r="A23" s="185"/>
      <c r="B23" s="185" t="s">
        <v>1152</v>
      </c>
      <c r="C23" s="93" t="s">
        <v>44</v>
      </c>
      <c r="D23" s="85" t="s">
        <v>750</v>
      </c>
      <c r="E23" s="62" t="s">
        <v>625</v>
      </c>
      <c r="F23" s="116" t="s">
        <v>749</v>
      </c>
      <c r="G23" s="116">
        <v>23410</v>
      </c>
      <c r="H23" s="148"/>
      <c r="I23" s="202"/>
      <c r="J23" s="202"/>
      <c r="K23" s="202"/>
      <c r="L23" s="202"/>
      <c r="M23" s="251"/>
      <c r="N23" s="116"/>
      <c r="O23" s="140"/>
      <c r="P23" s="133"/>
      <c r="Q23" s="167"/>
      <c r="R23" s="167"/>
      <c r="S23" s="148"/>
      <c r="T23" s="160"/>
      <c r="U23" s="160"/>
      <c r="V23" s="62"/>
      <c r="W23" s="62"/>
      <c r="X23" s="116"/>
      <c r="Y23" s="116"/>
      <c r="Z23" s="116"/>
      <c r="AA23" s="116"/>
      <c r="AB23" s="116"/>
      <c r="AC23" s="85"/>
      <c r="AD23" s="109"/>
      <c r="AE23" s="111"/>
      <c r="AF23" s="153"/>
      <c r="AG23" s="153"/>
      <c r="AH23" s="153"/>
      <c r="AI23" s="153"/>
      <c r="AJ23" s="153"/>
      <c r="AK23" s="153"/>
      <c r="AL23" s="85"/>
      <c r="AM23" s="119"/>
      <c r="AN23" s="85"/>
      <c r="AO23" s="85"/>
      <c r="AP23" s="111"/>
      <c r="AQ23" s="85"/>
      <c r="AR23" s="109"/>
      <c r="AS23" s="109"/>
      <c r="AT23" s="85"/>
      <c r="AU23" s="111"/>
      <c r="AV23" s="85"/>
      <c r="AW23" s="100"/>
      <c r="AX23" s="100"/>
      <c r="AY23" s="100"/>
      <c r="AZ23" s="102"/>
      <c r="BA23" s="147"/>
      <c r="BB23" s="62"/>
      <c r="BC23" s="62"/>
      <c r="BD23" s="62"/>
      <c r="BF23" s="1"/>
      <c r="BG23" s="1"/>
      <c r="BL23" s="168"/>
      <c r="BO23" s="188"/>
      <c r="BR23" s="247" t="str">
        <f>VLOOKUP(C23,'[4]Иерархия - ФИНАЛ'!$A:$E,5,0)</f>
        <v>Y</v>
      </c>
      <c r="BS23" s="188">
        <v>0</v>
      </c>
      <c r="BT23" s="211">
        <f t="shared" si="15"/>
        <v>0</v>
      </c>
      <c r="BU23" s="211">
        <f t="shared" si="16"/>
        <v>0</v>
      </c>
      <c r="BV23" s="211">
        <f t="shared" si="17"/>
        <v>0</v>
      </c>
      <c r="BW23" s="235">
        <f t="shared" si="18"/>
        <v>0</v>
      </c>
      <c r="BX23" s="211">
        <f t="shared" si="19"/>
        <v>0</v>
      </c>
      <c r="BY23" s="211">
        <f t="shared" si="20"/>
        <v>0</v>
      </c>
      <c r="BZ23" s="211">
        <f t="shared" si="21"/>
        <v>0</v>
      </c>
      <c r="CA23" s="235">
        <f t="shared" si="22"/>
        <v>0</v>
      </c>
      <c r="CB23" s="235">
        <f t="shared" si="23"/>
        <v>0</v>
      </c>
      <c r="CC23" s="235">
        <f t="shared" si="24"/>
        <v>0</v>
      </c>
      <c r="CD23" s="235">
        <f t="shared" si="25"/>
        <v>0</v>
      </c>
      <c r="CE23" s="235">
        <f t="shared" si="26"/>
        <v>0</v>
      </c>
      <c r="CF23" s="235">
        <f t="shared" si="27"/>
        <v>0</v>
      </c>
      <c r="CG23" s="235">
        <f t="shared" si="28"/>
        <v>0</v>
      </c>
      <c r="CH23" s="231">
        <f t="shared" si="29"/>
        <v>0</v>
      </c>
      <c r="CI23" s="232">
        <f t="shared" si="30"/>
        <v>0</v>
      </c>
      <c r="CJ23" s="233"/>
      <c r="CK23" s="231"/>
      <c r="CM23" s="231">
        <f t="shared" si="31"/>
        <v>19508.330000000002</v>
      </c>
      <c r="CN23" s="231">
        <f t="shared" si="32"/>
        <v>0</v>
      </c>
      <c r="CP23" s="1">
        <f>VLOOKUP(C23,[5]ALL!$B:$O,14,0)</f>
        <v>23410</v>
      </c>
      <c r="CQ23" s="168">
        <f t="shared" si="33"/>
        <v>-23410</v>
      </c>
      <c r="CS23" s="1">
        <f>VLOOKUP(C23,[5]ALL!$B:$O,14,0)</f>
        <v>23410</v>
      </c>
      <c r="CT23" s="233">
        <f t="shared" si="34"/>
        <v>-23410</v>
      </c>
      <c r="CU23" s="1">
        <f t="shared" si="35"/>
        <v>0</v>
      </c>
      <c r="CV23" s="168">
        <f t="shared" si="36"/>
        <v>23410</v>
      </c>
      <c r="CW23" s="231">
        <f t="shared" si="37"/>
        <v>23410</v>
      </c>
    </row>
    <row r="24" spans="1:101" ht="12.6" customHeight="1" x14ac:dyDescent="0.2">
      <c r="A24" s="185"/>
      <c r="B24" s="185" t="s">
        <v>1152</v>
      </c>
      <c r="C24" s="93" t="s">
        <v>45</v>
      </c>
      <c r="D24" s="85" t="s">
        <v>751</v>
      </c>
      <c r="E24" s="62" t="s">
        <v>625</v>
      </c>
      <c r="F24" s="116" t="s">
        <v>749</v>
      </c>
      <c r="G24" s="116">
        <v>23410</v>
      </c>
      <c r="H24" s="148"/>
      <c r="I24" s="202"/>
      <c r="J24" s="202"/>
      <c r="K24" s="202"/>
      <c r="L24" s="202"/>
      <c r="M24" s="251"/>
      <c r="N24" s="116"/>
      <c r="O24" s="140"/>
      <c r="P24" s="133"/>
      <c r="Q24" s="167"/>
      <c r="R24" s="167"/>
      <c r="S24" s="148"/>
      <c r="T24" s="160"/>
      <c r="U24" s="160"/>
      <c r="V24" s="62"/>
      <c r="W24" s="62"/>
      <c r="X24" s="116"/>
      <c r="Y24" s="116"/>
      <c r="Z24" s="116"/>
      <c r="AA24" s="116"/>
      <c r="AB24" s="116"/>
      <c r="AC24" s="85"/>
      <c r="AD24" s="109"/>
      <c r="AE24" s="111"/>
      <c r="AF24" s="153"/>
      <c r="AG24" s="153"/>
      <c r="AH24" s="153"/>
      <c r="AI24" s="153"/>
      <c r="AJ24" s="153"/>
      <c r="AK24" s="153"/>
      <c r="AL24" s="85"/>
      <c r="AM24" s="119"/>
      <c r="AN24" s="85"/>
      <c r="AO24" s="85"/>
      <c r="AP24" s="111"/>
      <c r="AQ24" s="85"/>
      <c r="AR24" s="109"/>
      <c r="AS24" s="109"/>
      <c r="AT24" s="85"/>
      <c r="AU24" s="111"/>
      <c r="AV24" s="85"/>
      <c r="AW24" s="100"/>
      <c r="AX24" s="100"/>
      <c r="AY24" s="100"/>
      <c r="AZ24" s="102"/>
      <c r="BA24" s="147"/>
      <c r="BB24" s="62"/>
      <c r="BC24" s="62"/>
      <c r="BD24" s="62"/>
      <c r="BF24" s="1"/>
      <c r="BG24" s="1"/>
      <c r="BL24" s="168"/>
      <c r="BO24" s="188"/>
      <c r="BR24" s="247" t="str">
        <f>VLOOKUP(C24,'[4]Иерархия - ФИНАЛ'!$A:$E,5,0)</f>
        <v>Y</v>
      </c>
      <c r="BS24" s="188">
        <v>0</v>
      </c>
      <c r="BT24" s="211">
        <f t="shared" si="15"/>
        <v>0</v>
      </c>
      <c r="BU24" s="211">
        <f t="shared" si="16"/>
        <v>0</v>
      </c>
      <c r="BV24" s="211">
        <f t="shared" si="17"/>
        <v>0</v>
      </c>
      <c r="BW24" s="235">
        <f t="shared" si="18"/>
        <v>0</v>
      </c>
      <c r="BX24" s="211">
        <f t="shared" si="19"/>
        <v>0</v>
      </c>
      <c r="BY24" s="211">
        <f t="shared" si="20"/>
        <v>0</v>
      </c>
      <c r="BZ24" s="211">
        <f t="shared" si="21"/>
        <v>0</v>
      </c>
      <c r="CA24" s="235">
        <f t="shared" si="22"/>
        <v>0</v>
      </c>
      <c r="CB24" s="235">
        <f t="shared" si="23"/>
        <v>0</v>
      </c>
      <c r="CC24" s="235">
        <f t="shared" si="24"/>
        <v>0</v>
      </c>
      <c r="CD24" s="235">
        <f t="shared" si="25"/>
        <v>0</v>
      </c>
      <c r="CE24" s="235">
        <f t="shared" si="26"/>
        <v>0</v>
      </c>
      <c r="CF24" s="235">
        <f t="shared" si="27"/>
        <v>0</v>
      </c>
      <c r="CG24" s="235">
        <f t="shared" si="28"/>
        <v>0</v>
      </c>
      <c r="CH24" s="231">
        <f t="shared" si="29"/>
        <v>0</v>
      </c>
      <c r="CI24" s="232">
        <f t="shared" si="30"/>
        <v>0</v>
      </c>
      <c r="CJ24" s="233"/>
      <c r="CK24" s="231"/>
      <c r="CM24" s="231">
        <f t="shared" si="31"/>
        <v>19508.330000000002</v>
      </c>
      <c r="CN24" s="231">
        <f t="shared" si="32"/>
        <v>0</v>
      </c>
      <c r="CP24" s="1">
        <f>VLOOKUP(C24,[5]ALL!$B:$O,14,0)</f>
        <v>23410</v>
      </c>
      <c r="CQ24" s="168">
        <f t="shared" si="33"/>
        <v>-23410</v>
      </c>
      <c r="CS24" s="1">
        <f>VLOOKUP(C24,[5]ALL!$B:$O,14,0)</f>
        <v>23410</v>
      </c>
      <c r="CT24" s="233">
        <f t="shared" si="34"/>
        <v>-23410</v>
      </c>
      <c r="CU24" s="1">
        <f t="shared" si="35"/>
        <v>0</v>
      </c>
      <c r="CV24" s="168">
        <f t="shared" si="36"/>
        <v>23410</v>
      </c>
      <c r="CW24" s="231">
        <f t="shared" si="37"/>
        <v>23410</v>
      </c>
    </row>
    <row r="25" spans="1:101" ht="12.6" customHeight="1" x14ac:dyDescent="0.2">
      <c r="A25" s="185"/>
      <c r="B25" s="185" t="s">
        <v>1152</v>
      </c>
      <c r="C25" s="93" t="s">
        <v>46</v>
      </c>
      <c r="D25" s="85" t="s">
        <v>752</v>
      </c>
      <c r="E25" s="62" t="s">
        <v>625</v>
      </c>
      <c r="F25" s="116" t="s">
        <v>749</v>
      </c>
      <c r="G25" s="116">
        <v>23410</v>
      </c>
      <c r="H25" s="148"/>
      <c r="I25" s="202"/>
      <c r="J25" s="202"/>
      <c r="K25" s="202"/>
      <c r="L25" s="202"/>
      <c r="M25" s="251"/>
      <c r="N25" s="116"/>
      <c r="O25" s="140"/>
      <c r="P25" s="133"/>
      <c r="Q25" s="167"/>
      <c r="R25" s="167"/>
      <c r="S25" s="148"/>
      <c r="T25" s="160"/>
      <c r="U25" s="160"/>
      <c r="V25" s="62"/>
      <c r="W25" s="62"/>
      <c r="X25" s="116"/>
      <c r="Y25" s="116"/>
      <c r="Z25" s="116"/>
      <c r="AA25" s="116"/>
      <c r="AB25" s="116"/>
      <c r="AC25" s="85"/>
      <c r="AD25" s="109"/>
      <c r="AE25" s="111"/>
      <c r="AF25" s="153"/>
      <c r="AG25" s="153"/>
      <c r="AH25" s="153"/>
      <c r="AI25" s="153"/>
      <c r="AJ25" s="153"/>
      <c r="AK25" s="153"/>
      <c r="AL25" s="85"/>
      <c r="AM25" s="119"/>
      <c r="AN25" s="85"/>
      <c r="AO25" s="85"/>
      <c r="AP25" s="111"/>
      <c r="AQ25" s="85"/>
      <c r="AR25" s="109"/>
      <c r="AS25" s="109"/>
      <c r="AT25" s="85"/>
      <c r="AU25" s="111"/>
      <c r="AV25" s="85"/>
      <c r="AW25" s="100"/>
      <c r="AX25" s="100"/>
      <c r="AY25" s="100"/>
      <c r="AZ25" s="102"/>
      <c r="BB25" s="62"/>
      <c r="BC25" s="62"/>
      <c r="BD25" s="62"/>
      <c r="BF25" s="1"/>
      <c r="BG25" s="1"/>
      <c r="BL25" s="168"/>
      <c r="BO25" s="188"/>
      <c r="BR25" s="247" t="str">
        <f>VLOOKUP(C25,'[4]Иерархия - ФИНАЛ'!$A:$E,5,0)</f>
        <v>Y</v>
      </c>
      <c r="BS25" s="188">
        <v>0</v>
      </c>
      <c r="BT25" s="211">
        <f t="shared" si="15"/>
        <v>0</v>
      </c>
      <c r="BU25" s="211">
        <f t="shared" si="16"/>
        <v>0</v>
      </c>
      <c r="BV25" s="211">
        <f t="shared" si="17"/>
        <v>0</v>
      </c>
      <c r="BW25" s="235">
        <f t="shared" si="18"/>
        <v>0</v>
      </c>
      <c r="BX25" s="211">
        <f t="shared" si="19"/>
        <v>0</v>
      </c>
      <c r="BY25" s="211">
        <f t="shared" si="20"/>
        <v>0</v>
      </c>
      <c r="BZ25" s="211">
        <f t="shared" si="21"/>
        <v>0</v>
      </c>
      <c r="CA25" s="235">
        <f t="shared" si="22"/>
        <v>0</v>
      </c>
      <c r="CB25" s="235">
        <f t="shared" si="23"/>
        <v>0</v>
      </c>
      <c r="CC25" s="235">
        <f t="shared" si="24"/>
        <v>0</v>
      </c>
      <c r="CD25" s="235">
        <f t="shared" si="25"/>
        <v>0</v>
      </c>
      <c r="CE25" s="235">
        <f t="shared" si="26"/>
        <v>0</v>
      </c>
      <c r="CF25" s="235">
        <f t="shared" si="27"/>
        <v>0</v>
      </c>
      <c r="CG25" s="235">
        <f t="shared" si="28"/>
        <v>0</v>
      </c>
      <c r="CH25" s="231">
        <f t="shared" si="29"/>
        <v>0</v>
      </c>
      <c r="CI25" s="232">
        <f t="shared" si="30"/>
        <v>0</v>
      </c>
      <c r="CJ25" s="233"/>
      <c r="CK25" s="231"/>
      <c r="CM25" s="231">
        <f t="shared" si="31"/>
        <v>19508.330000000002</v>
      </c>
      <c r="CN25" s="231">
        <f t="shared" si="32"/>
        <v>0</v>
      </c>
      <c r="CP25" s="1">
        <f>VLOOKUP(C25,[5]ALL!$B:$O,14,0)</f>
        <v>23410</v>
      </c>
      <c r="CQ25" s="168">
        <f t="shared" si="33"/>
        <v>-23410</v>
      </c>
      <c r="CS25" s="1">
        <f>VLOOKUP(C25,[5]ALL!$B:$O,14,0)</f>
        <v>23410</v>
      </c>
      <c r="CT25" s="233">
        <f t="shared" si="34"/>
        <v>-23410</v>
      </c>
      <c r="CU25" s="1">
        <f t="shared" si="35"/>
        <v>0</v>
      </c>
      <c r="CV25" s="168">
        <f t="shared" si="36"/>
        <v>23410</v>
      </c>
      <c r="CW25" s="231">
        <f t="shared" si="37"/>
        <v>23410</v>
      </c>
    </row>
    <row r="26" spans="1:101" ht="12.6" customHeight="1" x14ac:dyDescent="0.2">
      <c r="A26" s="185"/>
      <c r="B26" s="185" t="s">
        <v>1152</v>
      </c>
      <c r="C26" s="93" t="s">
        <v>47</v>
      </c>
      <c r="D26" s="85" t="s">
        <v>753</v>
      </c>
      <c r="E26" s="62" t="s">
        <v>625</v>
      </c>
      <c r="F26" s="116" t="s">
        <v>749</v>
      </c>
      <c r="G26" s="116">
        <v>23410</v>
      </c>
      <c r="H26" s="148"/>
      <c r="I26" s="202"/>
      <c r="J26" s="202"/>
      <c r="K26" s="202"/>
      <c r="L26" s="202"/>
      <c r="M26" s="251"/>
      <c r="N26" s="116"/>
      <c r="O26" s="140"/>
      <c r="P26" s="133"/>
      <c r="Q26" s="167"/>
      <c r="R26" s="167"/>
      <c r="S26" s="148"/>
      <c r="T26" s="160"/>
      <c r="U26" s="160"/>
      <c r="V26" s="62"/>
      <c r="W26" s="62"/>
      <c r="X26" s="116"/>
      <c r="Y26" s="116"/>
      <c r="Z26" s="116"/>
      <c r="AA26" s="116"/>
      <c r="AB26" s="116"/>
      <c r="AC26" s="85"/>
      <c r="AD26" s="109"/>
      <c r="AE26" s="111"/>
      <c r="AF26" s="153"/>
      <c r="AG26" s="153"/>
      <c r="AH26" s="153"/>
      <c r="AI26" s="153"/>
      <c r="AJ26" s="153"/>
      <c r="AK26" s="153"/>
      <c r="AL26" s="85"/>
      <c r="AM26" s="119"/>
      <c r="AN26" s="85"/>
      <c r="AO26" s="85"/>
      <c r="AP26" s="111"/>
      <c r="AQ26" s="85"/>
      <c r="AR26" s="109"/>
      <c r="AS26" s="109"/>
      <c r="AT26" s="85"/>
      <c r="AU26" s="111"/>
      <c r="AV26" s="85"/>
      <c r="AW26" s="100"/>
      <c r="AX26" s="100"/>
      <c r="AY26" s="100"/>
      <c r="AZ26" s="102"/>
      <c r="BB26" s="62"/>
      <c r="BC26" s="62"/>
      <c r="BD26" s="62"/>
      <c r="BF26" s="1"/>
      <c r="BG26" s="1"/>
      <c r="BL26" s="168"/>
      <c r="BO26" s="188"/>
      <c r="BR26" s="247" t="str">
        <f>VLOOKUP(C26,'[4]Иерархия - ФИНАЛ'!$A:$E,5,0)</f>
        <v>Y</v>
      </c>
      <c r="BS26" s="188">
        <v>0</v>
      </c>
      <c r="BT26" s="211">
        <f t="shared" si="15"/>
        <v>0</v>
      </c>
      <c r="BU26" s="211">
        <f t="shared" si="16"/>
        <v>0</v>
      </c>
      <c r="BV26" s="211">
        <f t="shared" si="17"/>
        <v>0</v>
      </c>
      <c r="BW26" s="235">
        <f t="shared" si="18"/>
        <v>0</v>
      </c>
      <c r="BX26" s="211">
        <f t="shared" si="19"/>
        <v>0</v>
      </c>
      <c r="BY26" s="211">
        <f t="shared" si="20"/>
        <v>0</v>
      </c>
      <c r="BZ26" s="211">
        <f t="shared" si="21"/>
        <v>0</v>
      </c>
      <c r="CA26" s="235">
        <f t="shared" si="22"/>
        <v>0</v>
      </c>
      <c r="CB26" s="235">
        <f t="shared" si="23"/>
        <v>0</v>
      </c>
      <c r="CC26" s="235">
        <f t="shared" si="24"/>
        <v>0</v>
      </c>
      <c r="CD26" s="235">
        <f t="shared" si="25"/>
        <v>0</v>
      </c>
      <c r="CE26" s="235">
        <f t="shared" si="26"/>
        <v>0</v>
      </c>
      <c r="CF26" s="235">
        <f t="shared" si="27"/>
        <v>0</v>
      </c>
      <c r="CG26" s="235">
        <f t="shared" si="28"/>
        <v>0</v>
      </c>
      <c r="CH26" s="231">
        <f t="shared" si="29"/>
        <v>0</v>
      </c>
      <c r="CI26" s="232">
        <f t="shared" si="30"/>
        <v>0</v>
      </c>
      <c r="CJ26" s="233"/>
      <c r="CK26" s="231"/>
      <c r="CM26" s="231">
        <f t="shared" si="31"/>
        <v>19508.330000000002</v>
      </c>
      <c r="CN26" s="231">
        <f t="shared" si="32"/>
        <v>0</v>
      </c>
      <c r="CP26" s="1">
        <f>VLOOKUP(C26,[5]ALL!$B:$O,14,0)</f>
        <v>23410</v>
      </c>
      <c r="CQ26" s="168">
        <f t="shared" si="33"/>
        <v>-23410</v>
      </c>
      <c r="CS26" s="1">
        <f>VLOOKUP(C26,[5]ALL!$B:$O,14,0)</f>
        <v>23410</v>
      </c>
      <c r="CT26" s="233">
        <f t="shared" si="34"/>
        <v>-23410</v>
      </c>
      <c r="CU26" s="1">
        <f t="shared" si="35"/>
        <v>0</v>
      </c>
      <c r="CV26" s="168">
        <f t="shared" si="36"/>
        <v>23410</v>
      </c>
      <c r="CW26" s="231">
        <f t="shared" si="37"/>
        <v>23410</v>
      </c>
    </row>
    <row r="27" spans="1:101" ht="12.6" customHeight="1" x14ac:dyDescent="0.2">
      <c r="A27" s="185"/>
      <c r="B27" s="185" t="s">
        <v>1152</v>
      </c>
      <c r="C27" s="93" t="s">
        <v>48</v>
      </c>
      <c r="D27" s="85" t="s">
        <v>754</v>
      </c>
      <c r="E27" s="62" t="s">
        <v>625</v>
      </c>
      <c r="F27" s="116" t="s">
        <v>749</v>
      </c>
      <c r="G27" s="116">
        <v>6150</v>
      </c>
      <c r="H27" s="148"/>
      <c r="I27" s="202"/>
      <c r="J27" s="202"/>
      <c r="K27" s="202"/>
      <c r="L27" s="202"/>
      <c r="M27" s="251"/>
      <c r="N27" s="116"/>
      <c r="O27" s="140"/>
      <c r="P27" s="133"/>
      <c r="Q27" s="167"/>
      <c r="R27" s="167"/>
      <c r="S27" s="148"/>
      <c r="T27" s="160"/>
      <c r="U27" s="160"/>
      <c r="V27" s="62"/>
      <c r="W27" s="62"/>
      <c r="X27" s="116"/>
      <c r="Y27" s="142"/>
      <c r="Z27" s="116"/>
      <c r="AA27" s="116"/>
      <c r="AB27" s="116"/>
      <c r="AC27" s="85"/>
      <c r="AD27" s="109"/>
      <c r="AE27" s="111"/>
      <c r="AF27" s="153"/>
      <c r="AG27" s="153"/>
      <c r="AH27" s="153"/>
      <c r="AI27" s="153"/>
      <c r="AJ27" s="153"/>
      <c r="AK27" s="153"/>
      <c r="AL27" s="85"/>
      <c r="AM27" s="119"/>
      <c r="AN27" s="85"/>
      <c r="AO27" s="85"/>
      <c r="AP27" s="111"/>
      <c r="AQ27" s="85"/>
      <c r="AR27" s="109"/>
      <c r="AS27" s="109"/>
      <c r="AT27" s="85"/>
      <c r="AU27" s="111"/>
      <c r="AV27" s="85"/>
      <c r="AW27" s="100"/>
      <c r="AX27" s="100"/>
      <c r="AY27" s="100"/>
      <c r="AZ27" s="102"/>
      <c r="BA27" s="147"/>
      <c r="BB27" s="62"/>
      <c r="BC27" s="62"/>
      <c r="BD27" s="62"/>
      <c r="BF27" s="1"/>
      <c r="BG27" s="1"/>
      <c r="BL27" s="168"/>
      <c r="BO27" s="188"/>
      <c r="BR27" s="247" t="str">
        <f>VLOOKUP(C27,'[4]Иерархия - ФИНАЛ'!$A:$E,5,0)</f>
        <v>Y</v>
      </c>
      <c r="BS27" s="188">
        <v>0</v>
      </c>
      <c r="BT27" s="211">
        <f t="shared" si="15"/>
        <v>0</v>
      </c>
      <c r="BU27" s="211">
        <f t="shared" si="16"/>
        <v>0</v>
      </c>
      <c r="BV27" s="211">
        <f t="shared" si="17"/>
        <v>0</v>
      </c>
      <c r="BW27" s="235">
        <f t="shared" si="18"/>
        <v>0</v>
      </c>
      <c r="BX27" s="211">
        <f t="shared" si="19"/>
        <v>0</v>
      </c>
      <c r="BY27" s="211">
        <f t="shared" si="20"/>
        <v>0</v>
      </c>
      <c r="BZ27" s="211">
        <f t="shared" si="21"/>
        <v>0</v>
      </c>
      <c r="CA27" s="235">
        <f t="shared" si="22"/>
        <v>0</v>
      </c>
      <c r="CB27" s="235">
        <f t="shared" si="23"/>
        <v>0</v>
      </c>
      <c r="CC27" s="235">
        <f t="shared" si="24"/>
        <v>0</v>
      </c>
      <c r="CD27" s="235">
        <f t="shared" si="25"/>
        <v>0</v>
      </c>
      <c r="CE27" s="235">
        <f t="shared" si="26"/>
        <v>0</v>
      </c>
      <c r="CF27" s="235">
        <f t="shared" si="27"/>
        <v>0</v>
      </c>
      <c r="CG27" s="235">
        <f t="shared" si="28"/>
        <v>0</v>
      </c>
      <c r="CH27" s="231">
        <f t="shared" si="29"/>
        <v>0</v>
      </c>
      <c r="CI27" s="232">
        <f t="shared" si="30"/>
        <v>0</v>
      </c>
      <c r="CJ27" s="233"/>
      <c r="CK27" s="231"/>
      <c r="CM27" s="231">
        <f t="shared" si="31"/>
        <v>5125</v>
      </c>
      <c r="CN27" s="231">
        <f t="shared" si="32"/>
        <v>0</v>
      </c>
      <c r="CP27" s="1">
        <f>VLOOKUP(C27,[5]ALL!$B:$O,14,0)</f>
        <v>6150</v>
      </c>
      <c r="CQ27" s="168">
        <f t="shared" si="33"/>
        <v>-6150</v>
      </c>
      <c r="CS27" s="1">
        <f>VLOOKUP(C27,[5]ALL!$B:$O,14,0)</f>
        <v>6150</v>
      </c>
      <c r="CT27" s="233">
        <f t="shared" si="34"/>
        <v>-6150</v>
      </c>
      <c r="CU27" s="1">
        <f t="shared" si="35"/>
        <v>0</v>
      </c>
      <c r="CV27" s="168">
        <f t="shared" si="36"/>
        <v>6150</v>
      </c>
      <c r="CW27" s="231">
        <f t="shared" si="37"/>
        <v>6150</v>
      </c>
    </row>
    <row r="28" spans="1:101" ht="12.95" customHeight="1" x14ac:dyDescent="0.2">
      <c r="A28" s="185"/>
      <c r="B28" s="185" t="s">
        <v>1152</v>
      </c>
      <c r="C28" s="93" t="s">
        <v>49</v>
      </c>
      <c r="D28" s="85" t="s">
        <v>755</v>
      </c>
      <c r="E28" s="62" t="s">
        <v>625</v>
      </c>
      <c r="F28" s="116" t="s">
        <v>749</v>
      </c>
      <c r="G28" s="116">
        <v>6150</v>
      </c>
      <c r="H28" s="148"/>
      <c r="I28" s="202"/>
      <c r="J28" s="202"/>
      <c r="K28" s="202"/>
      <c r="L28" s="202"/>
      <c r="M28" s="251"/>
      <c r="N28" s="116"/>
      <c r="O28" s="140"/>
      <c r="P28" s="133"/>
      <c r="Q28" s="167"/>
      <c r="R28" s="167"/>
      <c r="S28" s="148"/>
      <c r="T28" s="160"/>
      <c r="U28" s="160"/>
      <c r="V28" s="62"/>
      <c r="W28" s="62"/>
      <c r="X28" s="116"/>
      <c r="Y28" s="116"/>
      <c r="Z28" s="116"/>
      <c r="AA28" s="116"/>
      <c r="AB28" s="116"/>
      <c r="AC28" s="85"/>
      <c r="AD28" s="109"/>
      <c r="AE28" s="111"/>
      <c r="AF28" s="153"/>
      <c r="AG28" s="153"/>
      <c r="AH28" s="153"/>
      <c r="AI28" s="153"/>
      <c r="AJ28" s="153"/>
      <c r="AK28" s="153"/>
      <c r="AL28" s="85"/>
      <c r="AM28" s="119"/>
      <c r="AN28" s="85"/>
      <c r="AO28" s="85"/>
      <c r="AP28" s="111"/>
      <c r="AQ28" s="85"/>
      <c r="AR28" s="109"/>
      <c r="AS28" s="109"/>
      <c r="AT28" s="85"/>
      <c r="AU28" s="111"/>
      <c r="AV28" s="85"/>
      <c r="AW28" s="100"/>
      <c r="AX28" s="100"/>
      <c r="AY28" s="100"/>
      <c r="AZ28" s="102"/>
      <c r="BA28" s="147"/>
      <c r="BB28" s="62"/>
      <c r="BC28" s="62"/>
      <c r="BD28" s="62"/>
      <c r="BF28" s="1"/>
      <c r="BG28" s="1"/>
      <c r="BL28" s="168"/>
      <c r="BO28" s="188"/>
      <c r="BR28" s="247" t="str">
        <f>VLOOKUP(C28,'[4]Иерархия - ФИНАЛ'!$A:$E,5,0)</f>
        <v>Y</v>
      </c>
      <c r="BS28" s="188">
        <v>0</v>
      </c>
      <c r="BT28" s="211">
        <f t="shared" si="15"/>
        <v>0</v>
      </c>
      <c r="BU28" s="211">
        <f t="shared" si="16"/>
        <v>0</v>
      </c>
      <c r="BV28" s="211">
        <f t="shared" si="17"/>
        <v>0</v>
      </c>
      <c r="BW28" s="235">
        <f t="shared" si="18"/>
        <v>0</v>
      </c>
      <c r="BX28" s="211">
        <f t="shared" si="19"/>
        <v>0</v>
      </c>
      <c r="BY28" s="211">
        <f t="shared" si="20"/>
        <v>0</v>
      </c>
      <c r="BZ28" s="211">
        <f t="shared" si="21"/>
        <v>0</v>
      </c>
      <c r="CA28" s="235">
        <f t="shared" si="22"/>
        <v>0</v>
      </c>
      <c r="CB28" s="235">
        <f t="shared" si="23"/>
        <v>0</v>
      </c>
      <c r="CC28" s="235">
        <f t="shared" si="24"/>
        <v>0</v>
      </c>
      <c r="CD28" s="235">
        <f t="shared" si="25"/>
        <v>0</v>
      </c>
      <c r="CE28" s="235">
        <f t="shared" si="26"/>
        <v>0</v>
      </c>
      <c r="CF28" s="235">
        <f t="shared" si="27"/>
        <v>0</v>
      </c>
      <c r="CG28" s="235">
        <f t="shared" si="28"/>
        <v>0</v>
      </c>
      <c r="CH28" s="231">
        <f t="shared" si="29"/>
        <v>0</v>
      </c>
      <c r="CI28" s="232">
        <f t="shared" si="30"/>
        <v>0</v>
      </c>
      <c r="CJ28" s="233"/>
      <c r="CK28" s="231"/>
      <c r="CM28" s="231">
        <f t="shared" si="31"/>
        <v>5125</v>
      </c>
      <c r="CN28" s="231">
        <f t="shared" si="32"/>
        <v>0</v>
      </c>
      <c r="CP28" s="1">
        <f>VLOOKUP(C28,[5]ALL!$B:$O,14,0)</f>
        <v>6150</v>
      </c>
      <c r="CQ28" s="168">
        <f t="shared" si="33"/>
        <v>-6150</v>
      </c>
      <c r="CS28" s="1">
        <f>VLOOKUP(C28,[5]ALL!$B:$O,14,0)</f>
        <v>6150</v>
      </c>
      <c r="CT28" s="233">
        <f t="shared" si="34"/>
        <v>-6150</v>
      </c>
      <c r="CU28" s="1">
        <f t="shared" si="35"/>
        <v>0</v>
      </c>
      <c r="CV28" s="168">
        <f t="shared" si="36"/>
        <v>6150</v>
      </c>
      <c r="CW28" s="231">
        <f t="shared" si="37"/>
        <v>6150</v>
      </c>
    </row>
    <row r="29" spans="1:101" ht="12.6" customHeight="1" x14ac:dyDescent="0.2">
      <c r="A29" s="185"/>
      <c r="B29" s="185" t="s">
        <v>1152</v>
      </c>
      <c r="C29" s="154" t="s">
        <v>574</v>
      </c>
      <c r="D29" s="85" t="s">
        <v>659</v>
      </c>
      <c r="E29" s="62" t="s">
        <v>627</v>
      </c>
      <c r="F29" s="116" t="s">
        <v>704</v>
      </c>
      <c r="G29" s="116">
        <v>3990</v>
      </c>
      <c r="H29" s="148"/>
      <c r="I29" s="202"/>
      <c r="J29" s="202"/>
      <c r="K29" s="202"/>
      <c r="L29" s="202"/>
      <c r="M29" s="251"/>
      <c r="N29" s="116"/>
      <c r="O29" s="140"/>
      <c r="P29" s="133"/>
      <c r="Q29" s="167"/>
      <c r="R29" s="167"/>
      <c r="S29" s="148"/>
      <c r="T29" s="160"/>
      <c r="U29" s="160"/>
      <c r="V29" s="62"/>
      <c r="W29" s="62"/>
      <c r="X29" s="116"/>
      <c r="Y29" s="116"/>
      <c r="Z29" s="116"/>
      <c r="AA29" s="116"/>
      <c r="AB29" s="116"/>
      <c r="AC29" s="122"/>
      <c r="AD29" s="109"/>
      <c r="AE29" s="111"/>
      <c r="AF29" s="153"/>
      <c r="AG29" s="153"/>
      <c r="AH29" s="153"/>
      <c r="AI29" s="153"/>
      <c r="AJ29" s="153"/>
      <c r="AK29" s="153"/>
      <c r="AL29" s="112"/>
      <c r="AM29" s="112"/>
      <c r="AN29" s="112"/>
      <c r="AO29" s="112"/>
      <c r="AP29" s="112"/>
      <c r="AQ29" s="112"/>
      <c r="AR29" s="112"/>
      <c r="AS29" s="112"/>
      <c r="AT29" s="112"/>
      <c r="AU29" s="112"/>
      <c r="AV29" s="112"/>
      <c r="AW29" s="143"/>
      <c r="AX29" s="143"/>
      <c r="AY29" s="145"/>
      <c r="AZ29" s="143"/>
      <c r="BA29" s="147"/>
      <c r="BB29" s="133"/>
      <c r="BC29" s="133"/>
      <c r="BD29" s="133"/>
      <c r="BF29" s="1"/>
      <c r="BL29" s="168"/>
      <c r="BO29" s="188"/>
      <c r="BR29" s="247" t="str">
        <f>VLOOKUP(C29,'[4]Иерархия - ФИНАЛ'!$A:$E,5,0)</f>
        <v>N</v>
      </c>
      <c r="BS29" s="188">
        <v>0</v>
      </c>
      <c r="BT29" s="211">
        <f t="shared" si="15"/>
        <v>0</v>
      </c>
      <c r="BU29" s="211">
        <f t="shared" si="16"/>
        <v>0</v>
      </c>
      <c r="BV29" s="211">
        <f t="shared" si="17"/>
        <v>0</v>
      </c>
      <c r="BW29" s="235">
        <f t="shared" si="18"/>
        <v>0</v>
      </c>
      <c r="BX29" s="211">
        <f t="shared" si="19"/>
        <v>0</v>
      </c>
      <c r="BY29" s="211">
        <f t="shared" si="20"/>
        <v>0</v>
      </c>
      <c r="BZ29" s="211">
        <f t="shared" si="21"/>
        <v>0</v>
      </c>
      <c r="CA29" s="235">
        <f t="shared" si="22"/>
        <v>0</v>
      </c>
      <c r="CB29" s="235">
        <f t="shared" si="23"/>
        <v>0</v>
      </c>
      <c r="CC29" s="235">
        <f t="shared" si="24"/>
        <v>0</v>
      </c>
      <c r="CD29" s="235">
        <f t="shared" si="25"/>
        <v>0</v>
      </c>
      <c r="CE29" s="235">
        <f t="shared" si="26"/>
        <v>0</v>
      </c>
      <c r="CF29" s="235">
        <f t="shared" si="27"/>
        <v>0</v>
      </c>
      <c r="CG29" s="235">
        <f t="shared" si="28"/>
        <v>0</v>
      </c>
      <c r="CH29" s="231">
        <f t="shared" si="29"/>
        <v>0</v>
      </c>
      <c r="CI29" s="232">
        <f t="shared" si="30"/>
        <v>0</v>
      </c>
      <c r="CJ29" s="233"/>
      <c r="CK29" s="231"/>
      <c r="CM29" s="231">
        <f t="shared" si="31"/>
        <v>3325</v>
      </c>
      <c r="CN29" s="231">
        <f t="shared" si="32"/>
        <v>0</v>
      </c>
      <c r="CP29" s="1">
        <f>VLOOKUP(C29,[5]ALL!$B:$O,14,0)</f>
        <v>3990</v>
      </c>
      <c r="CQ29" s="168">
        <f t="shared" si="33"/>
        <v>-3990</v>
      </c>
      <c r="CS29" s="1">
        <f>VLOOKUP(C29,[5]ALL!$B:$O,14,0)</f>
        <v>3990</v>
      </c>
      <c r="CT29" s="233">
        <f t="shared" si="34"/>
        <v>-3990</v>
      </c>
      <c r="CU29" s="1">
        <f t="shared" si="35"/>
        <v>0</v>
      </c>
      <c r="CV29" s="168">
        <f t="shared" si="36"/>
        <v>3990</v>
      </c>
      <c r="CW29" s="231">
        <f t="shared" si="37"/>
        <v>3990</v>
      </c>
    </row>
    <row r="30" spans="1:101" ht="12.6" customHeight="1" x14ac:dyDescent="0.2">
      <c r="A30" s="185"/>
      <c r="B30" s="185" t="s">
        <v>1152</v>
      </c>
      <c r="C30" s="154" t="s">
        <v>575</v>
      </c>
      <c r="D30" s="85" t="s">
        <v>756</v>
      </c>
      <c r="E30" s="62" t="s">
        <v>627</v>
      </c>
      <c r="F30" s="116" t="s">
        <v>704</v>
      </c>
      <c r="G30" s="116">
        <v>3850</v>
      </c>
      <c r="H30" s="148"/>
      <c r="I30" s="202"/>
      <c r="J30" s="202"/>
      <c r="K30" s="202"/>
      <c r="L30" s="202"/>
      <c r="M30" s="251"/>
      <c r="N30" s="116"/>
      <c r="O30" s="140"/>
      <c r="P30" s="133"/>
      <c r="Q30" s="167"/>
      <c r="R30" s="167"/>
      <c r="S30" s="148"/>
      <c r="T30" s="160"/>
      <c r="U30" s="160"/>
      <c r="V30" s="62"/>
      <c r="W30" s="62"/>
      <c r="X30" s="116"/>
      <c r="Y30" s="116"/>
      <c r="Z30" s="116"/>
      <c r="AA30" s="140"/>
      <c r="AB30" s="140"/>
      <c r="AC30" s="122"/>
      <c r="AD30" s="109"/>
      <c r="AE30" s="111"/>
      <c r="AF30" s="153"/>
      <c r="AG30" s="153"/>
      <c r="AH30" s="153"/>
      <c r="AI30" s="153"/>
      <c r="AJ30" s="153"/>
      <c r="AK30" s="153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43"/>
      <c r="AX30" s="143"/>
      <c r="AY30" s="145"/>
      <c r="AZ30" s="143"/>
      <c r="BA30" s="147"/>
      <c r="BB30" s="133"/>
      <c r="BC30" s="133"/>
      <c r="BD30" s="133"/>
      <c r="BF30" s="1"/>
      <c r="BL30" s="168"/>
      <c r="BO30" s="188"/>
      <c r="BR30" s="247" t="str">
        <f>VLOOKUP(C30,'[4]Иерархия - ФИНАЛ'!$A:$E,5,0)</f>
        <v>N</v>
      </c>
      <c r="BS30" s="188">
        <v>0</v>
      </c>
      <c r="BT30" s="211">
        <f t="shared" si="15"/>
        <v>0</v>
      </c>
      <c r="BU30" s="211">
        <f t="shared" si="16"/>
        <v>0</v>
      </c>
      <c r="BV30" s="211">
        <f t="shared" si="17"/>
        <v>0</v>
      </c>
      <c r="BW30" s="235">
        <f t="shared" si="18"/>
        <v>0</v>
      </c>
      <c r="BX30" s="211">
        <f t="shared" si="19"/>
        <v>0</v>
      </c>
      <c r="BY30" s="211">
        <f t="shared" si="20"/>
        <v>0</v>
      </c>
      <c r="BZ30" s="211">
        <f t="shared" si="21"/>
        <v>0</v>
      </c>
      <c r="CA30" s="235">
        <f t="shared" si="22"/>
        <v>0</v>
      </c>
      <c r="CB30" s="235">
        <f t="shared" si="23"/>
        <v>0</v>
      </c>
      <c r="CC30" s="235">
        <f t="shared" si="24"/>
        <v>0</v>
      </c>
      <c r="CD30" s="235">
        <f t="shared" si="25"/>
        <v>0</v>
      </c>
      <c r="CE30" s="235">
        <f t="shared" si="26"/>
        <v>0</v>
      </c>
      <c r="CF30" s="235">
        <f t="shared" si="27"/>
        <v>0</v>
      </c>
      <c r="CG30" s="235">
        <f t="shared" si="28"/>
        <v>0</v>
      </c>
      <c r="CH30" s="231">
        <f t="shared" si="29"/>
        <v>0</v>
      </c>
      <c r="CI30" s="232">
        <f t="shared" si="30"/>
        <v>0</v>
      </c>
      <c r="CJ30" s="233"/>
      <c r="CK30" s="231"/>
      <c r="CM30" s="231">
        <f t="shared" si="31"/>
        <v>3208.33</v>
      </c>
      <c r="CN30" s="231">
        <f t="shared" si="32"/>
        <v>0</v>
      </c>
      <c r="CP30" s="1">
        <f>VLOOKUP(C30,[5]ALL!$B:$O,14,0)</f>
        <v>3850</v>
      </c>
      <c r="CQ30" s="168">
        <f t="shared" si="33"/>
        <v>-3850</v>
      </c>
      <c r="CS30" s="1">
        <f>VLOOKUP(C30,[5]ALL!$B:$O,14,0)</f>
        <v>3850</v>
      </c>
      <c r="CT30" s="233">
        <f t="shared" si="34"/>
        <v>-3850</v>
      </c>
      <c r="CU30" s="1">
        <f t="shared" si="35"/>
        <v>0</v>
      </c>
      <c r="CV30" s="168">
        <f t="shared" si="36"/>
        <v>3850</v>
      </c>
      <c r="CW30" s="231">
        <f t="shared" si="37"/>
        <v>3850</v>
      </c>
    </row>
    <row r="31" spans="1:101" ht="12.6" customHeight="1" x14ac:dyDescent="0.2">
      <c r="A31" s="185"/>
      <c r="B31" s="185" t="s">
        <v>1152</v>
      </c>
      <c r="C31" s="154" t="s">
        <v>576</v>
      </c>
      <c r="D31" s="85" t="s">
        <v>757</v>
      </c>
      <c r="E31" s="62" t="s">
        <v>627</v>
      </c>
      <c r="F31" s="116" t="s">
        <v>704</v>
      </c>
      <c r="G31" s="116">
        <v>4690</v>
      </c>
      <c r="H31" s="148"/>
      <c r="I31" s="202"/>
      <c r="J31" s="202"/>
      <c r="K31" s="202"/>
      <c r="L31" s="202"/>
      <c r="M31" s="251"/>
      <c r="N31" s="116"/>
      <c r="O31" s="140"/>
      <c r="P31" s="133"/>
      <c r="Q31" s="167"/>
      <c r="R31" s="167"/>
      <c r="S31" s="148"/>
      <c r="T31" s="160"/>
      <c r="U31" s="160"/>
      <c r="V31" s="62"/>
      <c r="W31" s="62"/>
      <c r="X31" s="116"/>
      <c r="Y31" s="116"/>
      <c r="Z31" s="116"/>
      <c r="AA31" s="140"/>
      <c r="AB31" s="140"/>
      <c r="AC31" s="122"/>
      <c r="AD31" s="109"/>
      <c r="AE31" s="111"/>
      <c r="AF31" s="153"/>
      <c r="AG31" s="153"/>
      <c r="AH31" s="153"/>
      <c r="AI31" s="153"/>
      <c r="AJ31" s="153"/>
      <c r="AK31" s="153"/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43"/>
      <c r="AX31" s="143"/>
      <c r="AY31" s="145"/>
      <c r="AZ31" s="143"/>
      <c r="BA31" s="147"/>
      <c r="BB31" s="133"/>
      <c r="BC31" s="133"/>
      <c r="BD31" s="133"/>
      <c r="BF31" s="1"/>
      <c r="BL31" s="168"/>
      <c r="BO31" s="188"/>
      <c r="BR31" s="247" t="str">
        <f>VLOOKUP(C31,'[4]Иерархия - ФИНАЛ'!$A:$E,5,0)</f>
        <v>N</v>
      </c>
      <c r="BS31" s="188">
        <v>0</v>
      </c>
      <c r="BT31" s="211">
        <f t="shared" si="15"/>
        <v>0</v>
      </c>
      <c r="BU31" s="211">
        <f t="shared" si="16"/>
        <v>0</v>
      </c>
      <c r="BV31" s="211">
        <f t="shared" si="17"/>
        <v>0</v>
      </c>
      <c r="BW31" s="235">
        <f t="shared" si="18"/>
        <v>0</v>
      </c>
      <c r="BX31" s="211">
        <f t="shared" si="19"/>
        <v>0</v>
      </c>
      <c r="BY31" s="211">
        <f t="shared" si="20"/>
        <v>0</v>
      </c>
      <c r="BZ31" s="211">
        <f t="shared" si="21"/>
        <v>0</v>
      </c>
      <c r="CA31" s="235">
        <f t="shared" si="22"/>
        <v>0</v>
      </c>
      <c r="CB31" s="235">
        <f t="shared" si="23"/>
        <v>0</v>
      </c>
      <c r="CC31" s="235">
        <f t="shared" si="24"/>
        <v>0</v>
      </c>
      <c r="CD31" s="235">
        <f t="shared" si="25"/>
        <v>0</v>
      </c>
      <c r="CE31" s="235">
        <f t="shared" si="26"/>
        <v>0</v>
      </c>
      <c r="CF31" s="235">
        <f t="shared" si="27"/>
        <v>0</v>
      </c>
      <c r="CG31" s="235">
        <f t="shared" si="28"/>
        <v>0</v>
      </c>
      <c r="CH31" s="231">
        <f t="shared" si="29"/>
        <v>0</v>
      </c>
      <c r="CI31" s="232">
        <f t="shared" si="30"/>
        <v>0</v>
      </c>
      <c r="CJ31" s="233"/>
      <c r="CK31" s="231"/>
      <c r="CM31" s="231">
        <f t="shared" si="31"/>
        <v>3908.33</v>
      </c>
      <c r="CN31" s="231">
        <f t="shared" si="32"/>
        <v>0</v>
      </c>
      <c r="CP31" s="1">
        <f>VLOOKUP(C31,[5]ALL!$B:$O,14,0)</f>
        <v>4690</v>
      </c>
      <c r="CQ31" s="168">
        <f t="shared" si="33"/>
        <v>-4690</v>
      </c>
      <c r="CS31" s="1">
        <f>VLOOKUP(C31,[5]ALL!$B:$O,14,0)</f>
        <v>4690</v>
      </c>
      <c r="CT31" s="233">
        <f t="shared" si="34"/>
        <v>-4690</v>
      </c>
      <c r="CU31" s="1">
        <f t="shared" si="35"/>
        <v>0</v>
      </c>
      <c r="CV31" s="168">
        <f t="shared" si="36"/>
        <v>4690</v>
      </c>
      <c r="CW31" s="231">
        <f t="shared" si="37"/>
        <v>4690</v>
      </c>
    </row>
    <row r="32" spans="1:101" ht="12.6" customHeight="1" x14ac:dyDescent="0.2">
      <c r="A32" s="185"/>
      <c r="B32" s="185" t="s">
        <v>1152</v>
      </c>
      <c r="C32" s="154" t="s">
        <v>577</v>
      </c>
      <c r="D32" s="85" t="s">
        <v>758</v>
      </c>
      <c r="E32" s="62" t="s">
        <v>627</v>
      </c>
      <c r="F32" s="116" t="s">
        <v>704</v>
      </c>
      <c r="G32" s="116">
        <v>6590</v>
      </c>
      <c r="H32" s="148"/>
      <c r="I32" s="202"/>
      <c r="J32" s="202"/>
      <c r="K32" s="202"/>
      <c r="L32" s="202"/>
      <c r="M32" s="251"/>
      <c r="N32" s="116"/>
      <c r="O32" s="140"/>
      <c r="P32" s="133"/>
      <c r="Q32" s="167"/>
      <c r="R32" s="167"/>
      <c r="S32" s="148"/>
      <c r="T32" s="160"/>
      <c r="U32" s="160"/>
      <c r="V32" s="62"/>
      <c r="W32" s="62"/>
      <c r="X32" s="116"/>
      <c r="Y32" s="116"/>
      <c r="Z32" s="116"/>
      <c r="AA32" s="116"/>
      <c r="AB32" s="116"/>
      <c r="AC32" s="122"/>
      <c r="AD32" s="109"/>
      <c r="AE32" s="111"/>
      <c r="AF32" s="153"/>
      <c r="AG32" s="153"/>
      <c r="AH32" s="153"/>
      <c r="AI32" s="153"/>
      <c r="AJ32" s="153"/>
      <c r="AK32" s="153"/>
      <c r="AL32" s="112"/>
      <c r="AM32" s="112"/>
      <c r="AN32" s="112"/>
      <c r="AO32" s="112"/>
      <c r="AP32" s="112"/>
      <c r="AQ32" s="112"/>
      <c r="AR32" s="112"/>
      <c r="AS32" s="112"/>
      <c r="AT32" s="112"/>
      <c r="AU32" s="112"/>
      <c r="AV32" s="112"/>
      <c r="AW32" s="143"/>
      <c r="AX32" s="143"/>
      <c r="AY32" s="145"/>
      <c r="AZ32" s="143"/>
      <c r="BA32" s="147"/>
      <c r="BB32" s="133"/>
      <c r="BC32" s="133"/>
      <c r="BF32" s="1"/>
      <c r="BL32" s="168"/>
      <c r="BO32" s="188"/>
      <c r="BR32" s="247" t="str">
        <f>VLOOKUP(C32,'[4]Иерархия - ФИНАЛ'!$A:$E,5,0)</f>
        <v>N</v>
      </c>
      <c r="BS32" s="188">
        <v>0</v>
      </c>
      <c r="BT32" s="211">
        <f t="shared" si="15"/>
        <v>0</v>
      </c>
      <c r="BU32" s="211">
        <f t="shared" si="16"/>
        <v>0</v>
      </c>
      <c r="BV32" s="211">
        <f t="shared" si="17"/>
        <v>0</v>
      </c>
      <c r="BW32" s="235">
        <f t="shared" si="18"/>
        <v>0</v>
      </c>
      <c r="BX32" s="211">
        <f t="shared" si="19"/>
        <v>0</v>
      </c>
      <c r="BY32" s="211">
        <f t="shared" si="20"/>
        <v>0</v>
      </c>
      <c r="BZ32" s="211">
        <f t="shared" si="21"/>
        <v>0</v>
      </c>
      <c r="CA32" s="235">
        <f t="shared" si="22"/>
        <v>0</v>
      </c>
      <c r="CB32" s="235">
        <f t="shared" si="23"/>
        <v>0</v>
      </c>
      <c r="CC32" s="235">
        <f t="shared" si="24"/>
        <v>0</v>
      </c>
      <c r="CD32" s="235">
        <f t="shared" si="25"/>
        <v>0</v>
      </c>
      <c r="CE32" s="235">
        <f t="shared" si="26"/>
        <v>0</v>
      </c>
      <c r="CF32" s="235">
        <f t="shared" si="27"/>
        <v>0</v>
      </c>
      <c r="CG32" s="235">
        <f t="shared" si="28"/>
        <v>0</v>
      </c>
      <c r="CH32" s="231">
        <f t="shared" si="29"/>
        <v>0</v>
      </c>
      <c r="CI32" s="232">
        <f t="shared" si="30"/>
        <v>0</v>
      </c>
      <c r="CJ32" s="233"/>
      <c r="CK32" s="231"/>
      <c r="CM32" s="231">
        <f t="shared" si="31"/>
        <v>5491.67</v>
      </c>
      <c r="CN32" s="231">
        <f t="shared" si="32"/>
        <v>0</v>
      </c>
      <c r="CP32" s="1">
        <f>VLOOKUP(C32,[5]ALL!$B:$O,14,0)</f>
        <v>6590</v>
      </c>
      <c r="CQ32" s="168">
        <f t="shared" si="33"/>
        <v>-6590</v>
      </c>
      <c r="CS32" s="1">
        <f>VLOOKUP(C32,[5]ALL!$B:$O,14,0)</f>
        <v>6590</v>
      </c>
      <c r="CT32" s="233">
        <f t="shared" si="34"/>
        <v>-6590</v>
      </c>
      <c r="CU32" s="1">
        <f t="shared" si="35"/>
        <v>0</v>
      </c>
      <c r="CV32" s="168">
        <f t="shared" si="36"/>
        <v>6590</v>
      </c>
      <c r="CW32" s="231">
        <f t="shared" si="37"/>
        <v>6590</v>
      </c>
    </row>
    <row r="33" spans="1:101" ht="12.6" customHeight="1" x14ac:dyDescent="0.2">
      <c r="A33" s="185"/>
      <c r="B33" s="185" t="s">
        <v>1152</v>
      </c>
      <c r="C33" s="154" t="s">
        <v>578</v>
      </c>
      <c r="D33" s="122" t="s">
        <v>759</v>
      </c>
      <c r="E33" s="62" t="s">
        <v>627</v>
      </c>
      <c r="F33" s="116" t="s">
        <v>704</v>
      </c>
      <c r="G33" s="116">
        <v>6570</v>
      </c>
      <c r="H33" s="148"/>
      <c r="I33" s="202"/>
      <c r="J33" s="202"/>
      <c r="K33" s="202"/>
      <c r="L33" s="202"/>
      <c r="M33" s="251"/>
      <c r="N33" s="116"/>
      <c r="O33" s="140"/>
      <c r="P33" s="133"/>
      <c r="Q33" s="167"/>
      <c r="R33" s="167"/>
      <c r="S33" s="148"/>
      <c r="T33" s="160"/>
      <c r="U33" s="160"/>
      <c r="V33" s="62"/>
      <c r="W33" s="62"/>
      <c r="X33" s="116"/>
      <c r="Y33" s="116"/>
      <c r="Z33" s="116"/>
      <c r="AA33" s="116"/>
      <c r="AB33" s="116"/>
      <c r="AC33" s="122"/>
      <c r="AD33" s="109"/>
      <c r="AE33" s="111"/>
      <c r="AF33" s="153"/>
      <c r="AG33" s="153"/>
      <c r="AH33" s="153"/>
      <c r="AI33" s="153"/>
      <c r="AJ33" s="153"/>
      <c r="AK33" s="153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43"/>
      <c r="AX33" s="143"/>
      <c r="AY33" s="145"/>
      <c r="AZ33" s="143"/>
      <c r="BA33" s="147"/>
      <c r="BB33" s="133"/>
      <c r="BC33" s="133"/>
      <c r="BF33" s="1"/>
      <c r="BJ33" s="163"/>
      <c r="BL33" s="168"/>
      <c r="BO33" s="188"/>
      <c r="BR33" s="247" t="str">
        <f>VLOOKUP(C33,'[4]Иерархия - ФИНАЛ'!$A:$E,5,0)</f>
        <v>N</v>
      </c>
      <c r="BS33" s="188">
        <v>0</v>
      </c>
      <c r="BT33" s="211">
        <f t="shared" si="15"/>
        <v>0</v>
      </c>
      <c r="BU33" s="211">
        <f t="shared" si="16"/>
        <v>0</v>
      </c>
      <c r="BV33" s="211">
        <f t="shared" si="17"/>
        <v>0</v>
      </c>
      <c r="BW33" s="235">
        <f t="shared" si="18"/>
        <v>0</v>
      </c>
      <c r="BX33" s="211">
        <f t="shared" si="19"/>
        <v>0</v>
      </c>
      <c r="BY33" s="211">
        <f t="shared" si="20"/>
        <v>0</v>
      </c>
      <c r="BZ33" s="211">
        <f t="shared" si="21"/>
        <v>0</v>
      </c>
      <c r="CA33" s="235">
        <f t="shared" si="22"/>
        <v>0</v>
      </c>
      <c r="CB33" s="235">
        <f t="shared" si="23"/>
        <v>0</v>
      </c>
      <c r="CC33" s="235">
        <f t="shared" si="24"/>
        <v>0</v>
      </c>
      <c r="CD33" s="235">
        <f t="shared" si="25"/>
        <v>0</v>
      </c>
      <c r="CE33" s="235">
        <f t="shared" si="26"/>
        <v>0</v>
      </c>
      <c r="CF33" s="235">
        <f t="shared" si="27"/>
        <v>0</v>
      </c>
      <c r="CG33" s="235">
        <f t="shared" si="28"/>
        <v>0</v>
      </c>
      <c r="CH33" s="231">
        <f t="shared" si="29"/>
        <v>0</v>
      </c>
      <c r="CI33" s="232">
        <f t="shared" si="30"/>
        <v>0</v>
      </c>
      <c r="CJ33" s="233"/>
      <c r="CK33" s="231"/>
      <c r="CM33" s="231">
        <f t="shared" si="31"/>
        <v>5475</v>
      </c>
      <c r="CN33" s="231">
        <f t="shared" si="32"/>
        <v>0</v>
      </c>
      <c r="CP33" s="1">
        <f>VLOOKUP(C33,[5]ALL!$B:$O,14,0)</f>
        <v>6570</v>
      </c>
      <c r="CQ33" s="168">
        <f t="shared" si="33"/>
        <v>-6570</v>
      </c>
      <c r="CS33" s="1">
        <f>VLOOKUP(C33,[5]ALL!$B:$O,14,0)</f>
        <v>6570</v>
      </c>
      <c r="CT33" s="233">
        <f t="shared" si="34"/>
        <v>-6570</v>
      </c>
      <c r="CU33" s="1">
        <f t="shared" si="35"/>
        <v>0</v>
      </c>
      <c r="CV33" s="168">
        <f t="shared" si="36"/>
        <v>6570</v>
      </c>
      <c r="CW33" s="231">
        <f t="shared" si="37"/>
        <v>6570</v>
      </c>
    </row>
    <row r="34" spans="1:101" ht="12.6" customHeight="1" x14ac:dyDescent="0.2">
      <c r="A34" s="185"/>
      <c r="B34" s="185" t="s">
        <v>1152</v>
      </c>
      <c r="C34" s="154" t="s">
        <v>579</v>
      </c>
      <c r="D34" s="122" t="s">
        <v>760</v>
      </c>
      <c r="E34" s="62" t="s">
        <v>627</v>
      </c>
      <c r="F34" s="116" t="s">
        <v>704</v>
      </c>
      <c r="G34" s="116">
        <v>6910</v>
      </c>
      <c r="H34" s="148"/>
      <c r="I34" s="202"/>
      <c r="J34" s="202"/>
      <c r="K34" s="202"/>
      <c r="L34" s="202"/>
      <c r="M34" s="251"/>
      <c r="N34" s="116"/>
      <c r="O34" s="140"/>
      <c r="P34" s="133"/>
      <c r="Q34" s="167"/>
      <c r="R34" s="167"/>
      <c r="S34" s="148"/>
      <c r="T34" s="160"/>
      <c r="U34" s="160"/>
      <c r="V34" s="62"/>
      <c r="W34" s="62"/>
      <c r="X34" s="116"/>
      <c r="Y34" s="116"/>
      <c r="Z34" s="116"/>
      <c r="AA34" s="116"/>
      <c r="AB34" s="116"/>
      <c r="AC34" s="122"/>
      <c r="AD34" s="109"/>
      <c r="AE34" s="111"/>
      <c r="AF34" s="153"/>
      <c r="AG34" s="153"/>
      <c r="AH34" s="153"/>
      <c r="AI34" s="153"/>
      <c r="AJ34" s="153"/>
      <c r="AK34" s="153"/>
      <c r="AL34" s="112"/>
      <c r="AM34" s="112"/>
      <c r="AN34" s="112"/>
      <c r="AO34" s="112"/>
      <c r="AP34" s="112"/>
      <c r="AQ34" s="112"/>
      <c r="AR34" s="112"/>
      <c r="AS34" s="112"/>
      <c r="AT34" s="112"/>
      <c r="AU34" s="112"/>
      <c r="AV34" s="112"/>
      <c r="AW34" s="143"/>
      <c r="AX34" s="143"/>
      <c r="AY34" s="145"/>
      <c r="AZ34" s="143"/>
      <c r="BA34" s="147"/>
      <c r="BB34" s="133"/>
      <c r="BC34" s="133"/>
      <c r="BF34" s="1"/>
      <c r="BJ34" s="163"/>
      <c r="BL34" s="168"/>
      <c r="BO34" s="188"/>
      <c r="BR34" s="247" t="str">
        <f>VLOOKUP(C34,'[4]Иерархия - ФИНАЛ'!$A:$E,5,0)</f>
        <v>N</v>
      </c>
      <c r="BS34" s="188">
        <v>0</v>
      </c>
      <c r="BT34" s="211">
        <f t="shared" si="15"/>
        <v>0</v>
      </c>
      <c r="BU34" s="211">
        <f t="shared" si="16"/>
        <v>0</v>
      </c>
      <c r="BV34" s="211">
        <f t="shared" si="17"/>
        <v>0</v>
      </c>
      <c r="BW34" s="235">
        <f t="shared" si="18"/>
        <v>0</v>
      </c>
      <c r="BX34" s="211">
        <f t="shared" si="19"/>
        <v>0</v>
      </c>
      <c r="BY34" s="211">
        <f t="shared" si="20"/>
        <v>0</v>
      </c>
      <c r="BZ34" s="211">
        <f t="shared" si="21"/>
        <v>0</v>
      </c>
      <c r="CA34" s="235">
        <f t="shared" si="22"/>
        <v>0</v>
      </c>
      <c r="CB34" s="235">
        <f t="shared" si="23"/>
        <v>0</v>
      </c>
      <c r="CC34" s="235">
        <f t="shared" si="24"/>
        <v>0</v>
      </c>
      <c r="CD34" s="235">
        <f t="shared" si="25"/>
        <v>0</v>
      </c>
      <c r="CE34" s="235">
        <f t="shared" si="26"/>
        <v>0</v>
      </c>
      <c r="CF34" s="235">
        <f t="shared" si="27"/>
        <v>0</v>
      </c>
      <c r="CG34" s="235">
        <f t="shared" si="28"/>
        <v>0</v>
      </c>
      <c r="CH34" s="231">
        <f t="shared" si="29"/>
        <v>0</v>
      </c>
      <c r="CI34" s="232">
        <f t="shared" si="30"/>
        <v>0</v>
      </c>
      <c r="CJ34" s="233"/>
      <c r="CK34" s="231"/>
      <c r="CM34" s="231">
        <f t="shared" si="31"/>
        <v>5758.33</v>
      </c>
      <c r="CN34" s="231">
        <f t="shared" si="32"/>
        <v>0</v>
      </c>
      <c r="CP34" s="1">
        <f>VLOOKUP(C34,[5]ALL!$B:$O,14,0)</f>
        <v>6910</v>
      </c>
      <c r="CQ34" s="168">
        <f t="shared" si="33"/>
        <v>-6910</v>
      </c>
      <c r="CS34" s="1">
        <f>VLOOKUP(C34,[5]ALL!$B:$O,14,0)</f>
        <v>6910</v>
      </c>
      <c r="CT34" s="233">
        <f t="shared" si="34"/>
        <v>-6910</v>
      </c>
      <c r="CU34" s="1">
        <f t="shared" si="35"/>
        <v>0</v>
      </c>
      <c r="CV34" s="168">
        <f t="shared" si="36"/>
        <v>6910</v>
      </c>
      <c r="CW34" s="231">
        <f t="shared" si="37"/>
        <v>6910</v>
      </c>
    </row>
    <row r="35" spans="1:101" ht="12.6" customHeight="1" x14ac:dyDescent="0.2">
      <c r="A35" s="185"/>
      <c r="B35" s="185" t="s">
        <v>1152</v>
      </c>
      <c r="C35" s="154" t="s">
        <v>580</v>
      </c>
      <c r="D35" s="122" t="s">
        <v>761</v>
      </c>
      <c r="E35" s="62" t="s">
        <v>627</v>
      </c>
      <c r="F35" s="116" t="s">
        <v>704</v>
      </c>
      <c r="G35" s="116">
        <v>7300</v>
      </c>
      <c r="H35" s="148"/>
      <c r="I35" s="202"/>
      <c r="J35" s="202"/>
      <c r="K35" s="202"/>
      <c r="L35" s="202"/>
      <c r="M35" s="251"/>
      <c r="N35" s="116"/>
      <c r="O35" s="140"/>
      <c r="P35" s="133"/>
      <c r="Q35" s="167"/>
      <c r="R35" s="167"/>
      <c r="S35" s="148"/>
      <c r="T35" s="160"/>
      <c r="U35" s="160"/>
      <c r="V35" s="62"/>
      <c r="W35" s="62"/>
      <c r="X35" s="116"/>
      <c r="Y35" s="116"/>
      <c r="Z35" s="116"/>
      <c r="AA35" s="116"/>
      <c r="AB35" s="116"/>
      <c r="AC35" s="122"/>
      <c r="AD35" s="109"/>
      <c r="AE35" s="111"/>
      <c r="AF35" s="153"/>
      <c r="AG35" s="153"/>
      <c r="AH35" s="153"/>
      <c r="AI35" s="153"/>
      <c r="AJ35" s="153"/>
      <c r="AK35" s="153"/>
      <c r="AL35" s="112"/>
      <c r="AM35" s="112"/>
      <c r="AN35" s="112"/>
      <c r="AO35" s="112"/>
      <c r="AP35" s="112"/>
      <c r="AQ35" s="112"/>
      <c r="AR35" s="112"/>
      <c r="AS35" s="112"/>
      <c r="AT35" s="112"/>
      <c r="AU35" s="112"/>
      <c r="AV35" s="112"/>
      <c r="AW35" s="143"/>
      <c r="AX35" s="143"/>
      <c r="AY35" s="145"/>
      <c r="AZ35" s="143"/>
      <c r="BA35" s="147"/>
      <c r="BB35" s="133"/>
      <c r="BC35" s="133"/>
      <c r="BF35" s="1"/>
      <c r="BJ35" s="163"/>
      <c r="BL35" s="168"/>
      <c r="BO35" s="188"/>
      <c r="BR35" s="247" t="str">
        <f>VLOOKUP(C35,'[4]Иерархия - ФИНАЛ'!$A:$E,5,0)</f>
        <v>N</v>
      </c>
      <c r="BS35" s="188">
        <v>0</v>
      </c>
      <c r="BT35" s="211">
        <f t="shared" si="15"/>
        <v>0</v>
      </c>
      <c r="BU35" s="211">
        <f t="shared" si="16"/>
        <v>0</v>
      </c>
      <c r="BV35" s="211">
        <f t="shared" si="17"/>
        <v>0</v>
      </c>
      <c r="BW35" s="235">
        <f t="shared" si="18"/>
        <v>0</v>
      </c>
      <c r="BX35" s="211">
        <f t="shared" si="19"/>
        <v>0</v>
      </c>
      <c r="BY35" s="211">
        <f t="shared" si="20"/>
        <v>0</v>
      </c>
      <c r="BZ35" s="211">
        <f t="shared" si="21"/>
        <v>0</v>
      </c>
      <c r="CA35" s="235">
        <f t="shared" si="22"/>
        <v>0</v>
      </c>
      <c r="CB35" s="235">
        <f t="shared" si="23"/>
        <v>0</v>
      </c>
      <c r="CC35" s="235">
        <f t="shared" si="24"/>
        <v>0</v>
      </c>
      <c r="CD35" s="235">
        <f t="shared" si="25"/>
        <v>0</v>
      </c>
      <c r="CE35" s="235">
        <f t="shared" si="26"/>
        <v>0</v>
      </c>
      <c r="CF35" s="235">
        <f t="shared" si="27"/>
        <v>0</v>
      </c>
      <c r="CG35" s="235">
        <f t="shared" si="28"/>
        <v>0</v>
      </c>
      <c r="CH35" s="231">
        <f t="shared" si="29"/>
        <v>0</v>
      </c>
      <c r="CI35" s="232">
        <f t="shared" si="30"/>
        <v>0</v>
      </c>
      <c r="CJ35" s="233"/>
      <c r="CK35" s="231"/>
      <c r="CM35" s="231">
        <f t="shared" si="31"/>
        <v>6083.33</v>
      </c>
      <c r="CN35" s="231">
        <f t="shared" si="32"/>
        <v>0</v>
      </c>
      <c r="CP35" s="1">
        <f>VLOOKUP(C35,[5]ALL!$B:$O,14,0)</f>
        <v>7300</v>
      </c>
      <c r="CQ35" s="168">
        <f t="shared" si="33"/>
        <v>-7300</v>
      </c>
      <c r="CS35" s="1">
        <f>VLOOKUP(C35,[5]ALL!$B:$O,14,0)</f>
        <v>7300</v>
      </c>
      <c r="CT35" s="233">
        <f t="shared" si="34"/>
        <v>-7300</v>
      </c>
      <c r="CU35" s="1">
        <f t="shared" si="35"/>
        <v>0</v>
      </c>
      <c r="CV35" s="168">
        <f t="shared" si="36"/>
        <v>7300</v>
      </c>
      <c r="CW35" s="231">
        <f t="shared" si="37"/>
        <v>7300</v>
      </c>
    </row>
    <row r="36" spans="1:101" ht="12.6" customHeight="1" x14ac:dyDescent="0.2">
      <c r="A36" s="185"/>
      <c r="B36" s="185" t="s">
        <v>707</v>
      </c>
      <c r="C36" s="154" t="s">
        <v>609</v>
      </c>
      <c r="D36" s="85" t="s">
        <v>762</v>
      </c>
      <c r="E36" s="62" t="s">
        <v>627</v>
      </c>
      <c r="F36" s="116" t="s">
        <v>704</v>
      </c>
      <c r="G36" s="116">
        <v>7490</v>
      </c>
      <c r="H36" s="148"/>
      <c r="I36" s="202"/>
      <c r="J36" s="202"/>
      <c r="K36" s="202"/>
      <c r="L36" s="202"/>
      <c r="M36" s="251"/>
      <c r="N36" s="116"/>
      <c r="O36" s="140"/>
      <c r="P36" s="133"/>
      <c r="Q36" s="167"/>
      <c r="R36" s="167"/>
      <c r="S36" s="148"/>
      <c r="T36" s="160"/>
      <c r="U36" s="160"/>
      <c r="V36" s="62"/>
      <c r="W36" s="62"/>
      <c r="X36" s="116"/>
      <c r="Y36" s="116"/>
      <c r="Z36" s="116"/>
      <c r="AA36" s="116"/>
      <c r="AB36" s="116"/>
      <c r="AC36" s="133"/>
      <c r="AD36" s="109"/>
      <c r="AE36" s="111"/>
      <c r="AF36" s="153"/>
      <c r="AG36" s="153"/>
      <c r="AH36" s="153"/>
      <c r="AI36" s="153"/>
      <c r="AJ36" s="153"/>
      <c r="AK36" s="153"/>
      <c r="AL36" s="112"/>
      <c r="AM36" s="112"/>
      <c r="AN36" s="112"/>
      <c r="AO36" s="112"/>
      <c r="AP36" s="112"/>
      <c r="AQ36" s="112"/>
      <c r="AR36" s="112"/>
      <c r="AS36" s="112"/>
      <c r="AT36" s="112"/>
      <c r="AU36" s="112"/>
      <c r="AV36" s="112"/>
      <c r="AW36" s="143"/>
      <c r="AX36" s="143"/>
      <c r="AY36" s="145"/>
      <c r="AZ36" s="143"/>
      <c r="BA36" s="147"/>
      <c r="BB36" s="133"/>
      <c r="BC36" s="133"/>
      <c r="BF36" s="1"/>
      <c r="BL36" s="168"/>
      <c r="BO36" s="188"/>
      <c r="BR36" s="247" t="str">
        <f>VLOOKUP(C36,'[4]Иерархия - ФИНАЛ'!$A:$E,5,0)</f>
        <v>Y</v>
      </c>
      <c r="BS36" s="188">
        <v>0</v>
      </c>
      <c r="BT36" s="211">
        <f t="shared" si="15"/>
        <v>0</v>
      </c>
      <c r="BU36" s="211">
        <f t="shared" si="16"/>
        <v>0</v>
      </c>
      <c r="BV36" s="211">
        <f t="shared" si="17"/>
        <v>0</v>
      </c>
      <c r="BW36" s="235">
        <f t="shared" si="18"/>
        <v>0</v>
      </c>
      <c r="BX36" s="211">
        <f t="shared" si="19"/>
        <v>0</v>
      </c>
      <c r="BY36" s="211">
        <f t="shared" si="20"/>
        <v>0</v>
      </c>
      <c r="BZ36" s="211">
        <f t="shared" si="21"/>
        <v>0</v>
      </c>
      <c r="CA36" s="235">
        <f t="shared" si="22"/>
        <v>0</v>
      </c>
      <c r="CB36" s="235">
        <f t="shared" si="23"/>
        <v>0</v>
      </c>
      <c r="CC36" s="235">
        <f t="shared" si="24"/>
        <v>0</v>
      </c>
      <c r="CD36" s="235">
        <f t="shared" si="25"/>
        <v>0</v>
      </c>
      <c r="CE36" s="235">
        <f t="shared" si="26"/>
        <v>0</v>
      </c>
      <c r="CF36" s="235">
        <f t="shared" si="27"/>
        <v>0</v>
      </c>
      <c r="CG36" s="235">
        <f t="shared" si="28"/>
        <v>0</v>
      </c>
      <c r="CH36" s="231">
        <f t="shared" si="29"/>
        <v>0</v>
      </c>
      <c r="CI36" s="232">
        <f t="shared" si="30"/>
        <v>0</v>
      </c>
      <c r="CJ36" s="233"/>
      <c r="CK36" s="231"/>
      <c r="CM36" s="231">
        <f t="shared" si="31"/>
        <v>6241.67</v>
      </c>
      <c r="CN36" s="231">
        <f t="shared" si="32"/>
        <v>0</v>
      </c>
      <c r="CP36" s="1">
        <f>VLOOKUP(C36,[5]ALL!$B:$O,14,0)</f>
        <v>7490</v>
      </c>
      <c r="CQ36" s="168">
        <f t="shared" si="33"/>
        <v>-7490</v>
      </c>
      <c r="CS36" s="1">
        <f>VLOOKUP(C36,[5]ALL!$B:$O,14,0)</f>
        <v>7490</v>
      </c>
      <c r="CT36" s="233">
        <f t="shared" si="34"/>
        <v>-7490</v>
      </c>
      <c r="CU36" s="1">
        <f t="shared" si="35"/>
        <v>0</v>
      </c>
      <c r="CV36" s="168">
        <f t="shared" si="36"/>
        <v>7490</v>
      </c>
      <c r="CW36" s="231">
        <f t="shared" si="37"/>
        <v>7490</v>
      </c>
    </row>
    <row r="37" spans="1:101" ht="12.6" customHeight="1" x14ac:dyDescent="0.2">
      <c r="A37" s="185"/>
      <c r="B37" s="185" t="s">
        <v>707</v>
      </c>
      <c r="C37" s="245" t="s">
        <v>610</v>
      </c>
      <c r="D37" s="246" t="s">
        <v>763</v>
      </c>
      <c r="E37" s="62" t="s">
        <v>627</v>
      </c>
      <c r="F37" s="116" t="s">
        <v>704</v>
      </c>
      <c r="G37" s="116">
        <v>7190</v>
      </c>
      <c r="H37" s="148"/>
      <c r="I37" s="202"/>
      <c r="J37" s="202"/>
      <c r="K37" s="202"/>
      <c r="L37" s="202"/>
      <c r="M37" s="251"/>
      <c r="N37" s="116"/>
      <c r="O37" s="140"/>
      <c r="P37" s="133"/>
      <c r="Q37" s="167"/>
      <c r="R37" s="167"/>
      <c r="S37" s="148"/>
      <c r="T37" s="160"/>
      <c r="U37" s="160"/>
      <c r="V37" s="62"/>
      <c r="W37" s="62"/>
      <c r="X37" s="116"/>
      <c r="Y37" s="116"/>
      <c r="Z37" s="116"/>
      <c r="AA37" s="116"/>
      <c r="AB37" s="116"/>
      <c r="AC37" s="133"/>
      <c r="AD37" s="109"/>
      <c r="AE37" s="111"/>
      <c r="AF37" s="153"/>
      <c r="AG37" s="153"/>
      <c r="AH37" s="153"/>
      <c r="AI37" s="153"/>
      <c r="AJ37" s="153"/>
      <c r="AK37" s="153"/>
      <c r="AL37" s="112"/>
      <c r="AM37" s="112"/>
      <c r="AN37" s="112"/>
      <c r="AO37" s="112"/>
      <c r="AP37" s="112"/>
      <c r="AQ37" s="112"/>
      <c r="AR37" s="112"/>
      <c r="AS37" s="112"/>
      <c r="AT37" s="112"/>
      <c r="AU37" s="112"/>
      <c r="AV37" s="112"/>
      <c r="AW37" s="143"/>
      <c r="AX37" s="143"/>
      <c r="AY37" s="145"/>
      <c r="AZ37" s="143"/>
      <c r="BA37" s="147"/>
      <c r="BB37" s="133"/>
      <c r="BC37" s="133"/>
      <c r="BF37" s="1"/>
      <c r="BJ37" s="163"/>
      <c r="BL37" s="168"/>
      <c r="BO37" s="188"/>
      <c r="BR37" s="247" t="str">
        <f>VLOOKUP(C37,'[4]Иерархия - ФИНАЛ'!$A:$E,5,0)</f>
        <v>Y</v>
      </c>
      <c r="BS37" s="188">
        <v>0</v>
      </c>
      <c r="BT37" s="211">
        <f t="shared" si="15"/>
        <v>0</v>
      </c>
      <c r="BU37" s="211">
        <f t="shared" si="16"/>
        <v>0</v>
      </c>
      <c r="BV37" s="211">
        <f t="shared" si="17"/>
        <v>0</v>
      </c>
      <c r="BW37" s="235">
        <f t="shared" si="18"/>
        <v>0</v>
      </c>
      <c r="BX37" s="211">
        <f t="shared" si="19"/>
        <v>0</v>
      </c>
      <c r="BY37" s="211">
        <f t="shared" si="20"/>
        <v>0</v>
      </c>
      <c r="BZ37" s="211">
        <f t="shared" si="21"/>
        <v>0</v>
      </c>
      <c r="CA37" s="235">
        <f t="shared" si="22"/>
        <v>0</v>
      </c>
      <c r="CB37" s="235">
        <f t="shared" si="23"/>
        <v>0</v>
      </c>
      <c r="CC37" s="235">
        <f t="shared" si="24"/>
        <v>0</v>
      </c>
      <c r="CD37" s="235">
        <f t="shared" si="25"/>
        <v>0</v>
      </c>
      <c r="CE37" s="235">
        <f t="shared" si="26"/>
        <v>0</v>
      </c>
      <c r="CF37" s="235">
        <f t="shared" si="27"/>
        <v>0</v>
      </c>
      <c r="CG37" s="235">
        <f t="shared" si="28"/>
        <v>0</v>
      </c>
      <c r="CH37" s="231">
        <f t="shared" si="29"/>
        <v>0</v>
      </c>
      <c r="CI37" s="232">
        <f t="shared" si="30"/>
        <v>0</v>
      </c>
      <c r="CJ37" s="233"/>
      <c r="CK37" s="231"/>
      <c r="CM37" s="231">
        <f t="shared" si="31"/>
        <v>5991.67</v>
      </c>
      <c r="CN37" s="231">
        <f t="shared" si="32"/>
        <v>0</v>
      </c>
      <c r="CP37" s="1">
        <f>VLOOKUP(C37,[5]ALL!$B:$O,14,0)</f>
        <v>7190</v>
      </c>
      <c r="CQ37" s="168">
        <f t="shared" si="33"/>
        <v>-7190</v>
      </c>
      <c r="CS37" s="1">
        <f>VLOOKUP(C37,[5]ALL!$B:$O,14,0)</f>
        <v>7190</v>
      </c>
      <c r="CT37" s="233">
        <f t="shared" si="34"/>
        <v>-7190</v>
      </c>
      <c r="CU37" s="1">
        <f t="shared" si="35"/>
        <v>0</v>
      </c>
      <c r="CV37" s="168">
        <f t="shared" si="36"/>
        <v>7190</v>
      </c>
      <c r="CW37" s="231">
        <f t="shared" si="37"/>
        <v>7190</v>
      </c>
    </row>
    <row r="38" spans="1:101" ht="12.6" customHeight="1" x14ac:dyDescent="0.2">
      <c r="A38" s="185"/>
      <c r="B38" s="185" t="s">
        <v>707</v>
      </c>
      <c r="C38" s="245" t="s">
        <v>611</v>
      </c>
      <c r="D38" s="246" t="s">
        <v>764</v>
      </c>
      <c r="E38" s="62" t="s">
        <v>627</v>
      </c>
      <c r="F38" s="116" t="s">
        <v>704</v>
      </c>
      <c r="G38" s="116">
        <v>7490</v>
      </c>
      <c r="H38" s="148"/>
      <c r="I38" s="202"/>
      <c r="J38" s="202"/>
      <c r="K38" s="202"/>
      <c r="L38" s="202"/>
      <c r="M38" s="251"/>
      <c r="N38" s="116"/>
      <c r="O38" s="140"/>
      <c r="P38" s="133"/>
      <c r="Q38" s="167"/>
      <c r="R38" s="167"/>
      <c r="S38" s="148"/>
      <c r="T38" s="160"/>
      <c r="U38" s="160"/>
      <c r="V38" s="62"/>
      <c r="W38" s="62"/>
      <c r="X38" s="116"/>
      <c r="Y38" s="116"/>
      <c r="Z38" s="116"/>
      <c r="AA38" s="116"/>
      <c r="AB38" s="116"/>
      <c r="AC38" s="133"/>
      <c r="AD38" s="109"/>
      <c r="AE38" s="111"/>
      <c r="AF38" s="153"/>
      <c r="AG38" s="153"/>
      <c r="AH38" s="153"/>
      <c r="AI38" s="153"/>
      <c r="AJ38" s="153"/>
      <c r="AK38" s="153"/>
      <c r="AL38" s="112"/>
      <c r="AM38" s="112"/>
      <c r="AN38" s="112"/>
      <c r="AO38" s="112"/>
      <c r="AP38" s="112"/>
      <c r="AQ38" s="112"/>
      <c r="AR38" s="112"/>
      <c r="AS38" s="112"/>
      <c r="AT38" s="112"/>
      <c r="AU38" s="112"/>
      <c r="AV38" s="112"/>
      <c r="AW38" s="143"/>
      <c r="AX38" s="143"/>
      <c r="AY38" s="145"/>
      <c r="AZ38" s="143"/>
      <c r="BA38" s="147"/>
      <c r="BB38" s="133"/>
      <c r="BC38" s="133"/>
      <c r="BF38" s="1"/>
      <c r="BJ38" s="163"/>
      <c r="BL38" s="168"/>
      <c r="BO38" s="188"/>
      <c r="BR38" s="247" t="str">
        <f>VLOOKUP(C38,'[4]Иерархия - ФИНАЛ'!$A:$E,5,0)</f>
        <v>Y</v>
      </c>
      <c r="BS38" s="188">
        <v>0</v>
      </c>
      <c r="BT38" s="211">
        <f t="shared" si="15"/>
        <v>0</v>
      </c>
      <c r="BU38" s="211">
        <f t="shared" si="16"/>
        <v>0</v>
      </c>
      <c r="BV38" s="211">
        <f t="shared" si="17"/>
        <v>0</v>
      </c>
      <c r="BW38" s="235">
        <f t="shared" si="18"/>
        <v>0</v>
      </c>
      <c r="BX38" s="211">
        <f t="shared" si="19"/>
        <v>0</v>
      </c>
      <c r="BY38" s="211">
        <f t="shared" si="20"/>
        <v>0</v>
      </c>
      <c r="BZ38" s="211">
        <f t="shared" si="21"/>
        <v>0</v>
      </c>
      <c r="CA38" s="235">
        <f t="shared" si="22"/>
        <v>0</v>
      </c>
      <c r="CB38" s="235">
        <f t="shared" si="23"/>
        <v>0</v>
      </c>
      <c r="CC38" s="235">
        <f t="shared" si="24"/>
        <v>0</v>
      </c>
      <c r="CD38" s="235">
        <f t="shared" si="25"/>
        <v>0</v>
      </c>
      <c r="CE38" s="235">
        <f t="shared" si="26"/>
        <v>0</v>
      </c>
      <c r="CF38" s="235">
        <f t="shared" si="27"/>
        <v>0</v>
      </c>
      <c r="CG38" s="235">
        <f t="shared" si="28"/>
        <v>0</v>
      </c>
      <c r="CH38" s="231">
        <f t="shared" si="29"/>
        <v>0</v>
      </c>
      <c r="CI38" s="232">
        <f t="shared" si="30"/>
        <v>0</v>
      </c>
      <c r="CJ38" s="233"/>
      <c r="CK38" s="231"/>
      <c r="CM38" s="231">
        <f t="shared" si="31"/>
        <v>6241.67</v>
      </c>
      <c r="CN38" s="231">
        <f t="shared" si="32"/>
        <v>0</v>
      </c>
      <c r="CP38" s="1">
        <f>VLOOKUP(C38,[5]ALL!$B:$O,14,0)</f>
        <v>7490</v>
      </c>
      <c r="CQ38" s="168">
        <f t="shared" si="33"/>
        <v>-7490</v>
      </c>
      <c r="CS38" s="1">
        <f>VLOOKUP(C38,[5]ALL!$B:$O,14,0)</f>
        <v>7490</v>
      </c>
      <c r="CT38" s="233">
        <f t="shared" si="34"/>
        <v>-7490</v>
      </c>
      <c r="CU38" s="1">
        <f t="shared" si="35"/>
        <v>0</v>
      </c>
      <c r="CV38" s="168">
        <f t="shared" si="36"/>
        <v>7490</v>
      </c>
      <c r="CW38" s="231">
        <f t="shared" si="37"/>
        <v>7490</v>
      </c>
    </row>
    <row r="39" spans="1:101" ht="12.6" customHeight="1" x14ac:dyDescent="0.2">
      <c r="A39" s="185"/>
      <c r="B39" s="185" t="s">
        <v>707</v>
      </c>
      <c r="C39" s="245" t="s">
        <v>612</v>
      </c>
      <c r="D39" s="246" t="s">
        <v>765</v>
      </c>
      <c r="E39" s="62" t="s">
        <v>627</v>
      </c>
      <c r="F39" s="116" t="s">
        <v>704</v>
      </c>
      <c r="G39" s="116">
        <v>8590</v>
      </c>
      <c r="H39" s="148"/>
      <c r="I39" s="202"/>
      <c r="J39" s="202"/>
      <c r="K39" s="202"/>
      <c r="L39" s="202"/>
      <c r="M39" s="251"/>
      <c r="N39" s="116"/>
      <c r="O39" s="140"/>
      <c r="P39" s="133"/>
      <c r="Q39" s="167"/>
      <c r="R39" s="167"/>
      <c r="S39" s="148"/>
      <c r="T39" s="160"/>
      <c r="U39" s="160"/>
      <c r="V39" s="62"/>
      <c r="W39" s="62"/>
      <c r="X39" s="116"/>
      <c r="Y39" s="116"/>
      <c r="Z39" s="116"/>
      <c r="AA39" s="116"/>
      <c r="AB39" s="116"/>
      <c r="AC39" s="133"/>
      <c r="AD39" s="109"/>
      <c r="AE39" s="111"/>
      <c r="AF39" s="153"/>
      <c r="AG39" s="153"/>
      <c r="AH39" s="153"/>
      <c r="AI39" s="153"/>
      <c r="AJ39" s="153"/>
      <c r="AK39" s="153"/>
      <c r="AL39" s="112"/>
      <c r="AM39" s="112"/>
      <c r="AN39" s="112"/>
      <c r="AO39" s="112"/>
      <c r="AP39" s="112"/>
      <c r="AQ39" s="112"/>
      <c r="AR39" s="112"/>
      <c r="AS39" s="112"/>
      <c r="AT39" s="112"/>
      <c r="AU39" s="112"/>
      <c r="AV39" s="112"/>
      <c r="AW39" s="143"/>
      <c r="AX39" s="143"/>
      <c r="AY39" s="145"/>
      <c r="AZ39" s="143"/>
      <c r="BA39" s="147"/>
      <c r="BB39" s="133"/>
      <c r="BC39" s="133"/>
      <c r="BF39" s="1"/>
      <c r="BJ39" s="163"/>
      <c r="BL39" s="168"/>
      <c r="BO39" s="188"/>
      <c r="BR39" s="247" t="str">
        <f>VLOOKUP(C39,'[4]Иерархия - ФИНАЛ'!$A:$E,5,0)</f>
        <v>Y</v>
      </c>
      <c r="BS39" s="188">
        <v>0</v>
      </c>
      <c r="BT39" s="211">
        <f t="shared" si="15"/>
        <v>0</v>
      </c>
      <c r="BU39" s="211">
        <f t="shared" si="16"/>
        <v>0</v>
      </c>
      <c r="BV39" s="211">
        <f t="shared" si="17"/>
        <v>0</v>
      </c>
      <c r="BW39" s="235">
        <f t="shared" si="18"/>
        <v>0</v>
      </c>
      <c r="BX39" s="211">
        <f t="shared" si="19"/>
        <v>0</v>
      </c>
      <c r="BY39" s="211">
        <f t="shared" si="20"/>
        <v>0</v>
      </c>
      <c r="BZ39" s="211">
        <f t="shared" si="21"/>
        <v>0</v>
      </c>
      <c r="CA39" s="235">
        <f t="shared" si="22"/>
        <v>0</v>
      </c>
      <c r="CB39" s="235">
        <f t="shared" si="23"/>
        <v>0</v>
      </c>
      <c r="CC39" s="235">
        <f t="shared" si="24"/>
        <v>0</v>
      </c>
      <c r="CD39" s="235">
        <f t="shared" si="25"/>
        <v>0</v>
      </c>
      <c r="CE39" s="235">
        <f t="shared" si="26"/>
        <v>0</v>
      </c>
      <c r="CF39" s="235">
        <f t="shared" si="27"/>
        <v>0</v>
      </c>
      <c r="CG39" s="235">
        <f t="shared" si="28"/>
        <v>0</v>
      </c>
      <c r="CH39" s="231">
        <f t="shared" si="29"/>
        <v>0</v>
      </c>
      <c r="CI39" s="232">
        <f t="shared" si="30"/>
        <v>0</v>
      </c>
      <c r="CJ39" s="233"/>
      <c r="CK39" s="231"/>
      <c r="CM39" s="231">
        <f t="shared" si="31"/>
        <v>7158.33</v>
      </c>
      <c r="CN39" s="231">
        <f t="shared" si="32"/>
        <v>0</v>
      </c>
      <c r="CP39" s="1">
        <f>VLOOKUP(C39,[5]ALL!$B:$O,14,0)</f>
        <v>8590</v>
      </c>
      <c r="CQ39" s="168">
        <f t="shared" si="33"/>
        <v>-8590</v>
      </c>
      <c r="CS39" s="1">
        <f>VLOOKUP(C39,[5]ALL!$B:$O,14,0)</f>
        <v>8590</v>
      </c>
      <c r="CT39" s="233">
        <f t="shared" si="34"/>
        <v>-8590</v>
      </c>
      <c r="CU39" s="1">
        <f t="shared" si="35"/>
        <v>0</v>
      </c>
      <c r="CV39" s="168">
        <f t="shared" si="36"/>
        <v>8590</v>
      </c>
      <c r="CW39" s="231">
        <f t="shared" si="37"/>
        <v>8590</v>
      </c>
    </row>
    <row r="40" spans="1:101" ht="12.95" customHeight="1" x14ac:dyDescent="0.2">
      <c r="A40" s="185"/>
      <c r="B40" s="185" t="s">
        <v>707</v>
      </c>
      <c r="C40" s="154" t="s">
        <v>613</v>
      </c>
      <c r="D40" s="85" t="s">
        <v>766</v>
      </c>
      <c r="E40" s="62" t="s">
        <v>627</v>
      </c>
      <c r="F40" s="116" t="s">
        <v>704</v>
      </c>
      <c r="G40" s="116">
        <v>4990</v>
      </c>
      <c r="H40" s="148"/>
      <c r="I40" s="202"/>
      <c r="J40" s="202"/>
      <c r="K40" s="202"/>
      <c r="L40" s="202"/>
      <c r="M40" s="251"/>
      <c r="N40" s="116"/>
      <c r="O40" s="140"/>
      <c r="P40" s="133"/>
      <c r="Q40" s="167"/>
      <c r="R40" s="167"/>
      <c r="S40" s="148"/>
      <c r="T40" s="160"/>
      <c r="U40" s="160"/>
      <c r="V40" s="62"/>
      <c r="W40" s="62"/>
      <c r="X40" s="116"/>
      <c r="Y40" s="116"/>
      <c r="Z40" s="116"/>
      <c r="AA40" s="116"/>
      <c r="AB40" s="116"/>
      <c r="AC40" s="133"/>
      <c r="AD40" s="109"/>
      <c r="AE40" s="111"/>
      <c r="AF40" s="153"/>
      <c r="AG40" s="153"/>
      <c r="AH40" s="153"/>
      <c r="AI40" s="153"/>
      <c r="AJ40" s="153"/>
      <c r="AK40" s="153"/>
      <c r="AL40" s="112"/>
      <c r="AM40" s="112"/>
      <c r="AN40" s="112"/>
      <c r="AO40" s="112"/>
      <c r="AP40" s="112"/>
      <c r="AQ40" s="112"/>
      <c r="AR40" s="112"/>
      <c r="AS40" s="112"/>
      <c r="AT40" s="112"/>
      <c r="AU40" s="112"/>
      <c r="AV40" s="112"/>
      <c r="AW40" s="143"/>
      <c r="AX40" s="143"/>
      <c r="AY40" s="145"/>
      <c r="AZ40" s="143"/>
      <c r="BA40" s="147"/>
      <c r="BB40" s="133"/>
      <c r="BC40" s="133"/>
      <c r="BD40" s="133"/>
      <c r="BF40" s="1"/>
      <c r="BL40" s="168"/>
      <c r="BO40" s="188"/>
      <c r="BR40" s="247" t="str">
        <f>VLOOKUP(C40,'[4]Иерархия - ФИНАЛ'!$A:$E,5,0)</f>
        <v>Y</v>
      </c>
      <c r="BS40" s="188">
        <v>0</v>
      </c>
      <c r="BT40" s="211">
        <f t="shared" si="15"/>
        <v>0</v>
      </c>
      <c r="BU40" s="211">
        <f t="shared" si="16"/>
        <v>0</v>
      </c>
      <c r="BV40" s="211">
        <f t="shared" si="17"/>
        <v>0</v>
      </c>
      <c r="BW40" s="235">
        <f t="shared" si="18"/>
        <v>0</v>
      </c>
      <c r="BX40" s="211">
        <f t="shared" si="19"/>
        <v>0</v>
      </c>
      <c r="BY40" s="211">
        <f t="shared" si="20"/>
        <v>0</v>
      </c>
      <c r="BZ40" s="211">
        <f t="shared" si="21"/>
        <v>0</v>
      </c>
      <c r="CA40" s="235">
        <f t="shared" si="22"/>
        <v>0</v>
      </c>
      <c r="CB40" s="235">
        <f t="shared" si="23"/>
        <v>0</v>
      </c>
      <c r="CC40" s="235">
        <f t="shared" si="24"/>
        <v>0</v>
      </c>
      <c r="CD40" s="235">
        <f t="shared" si="25"/>
        <v>0</v>
      </c>
      <c r="CE40" s="235">
        <f t="shared" si="26"/>
        <v>0</v>
      </c>
      <c r="CF40" s="235">
        <f t="shared" si="27"/>
        <v>0</v>
      </c>
      <c r="CG40" s="235">
        <f t="shared" si="28"/>
        <v>0</v>
      </c>
      <c r="CH40" s="231">
        <f t="shared" si="29"/>
        <v>0</v>
      </c>
      <c r="CI40" s="232">
        <f t="shared" si="30"/>
        <v>0</v>
      </c>
      <c r="CJ40" s="233"/>
      <c r="CK40" s="231"/>
      <c r="CM40" s="231">
        <f t="shared" si="31"/>
        <v>4158.33</v>
      </c>
      <c r="CN40" s="231">
        <f t="shared" si="32"/>
        <v>0</v>
      </c>
      <c r="CP40" s="1">
        <f>VLOOKUP(C40,[5]ALL!$B:$O,14,0)</f>
        <v>4990</v>
      </c>
      <c r="CQ40" s="168">
        <f t="shared" si="33"/>
        <v>-4990</v>
      </c>
      <c r="CS40" s="1">
        <f>VLOOKUP(C40,[5]ALL!$B:$O,14,0)</f>
        <v>4990</v>
      </c>
      <c r="CT40" s="233">
        <f t="shared" si="34"/>
        <v>-4990</v>
      </c>
      <c r="CU40" s="1">
        <f t="shared" si="35"/>
        <v>0</v>
      </c>
      <c r="CV40" s="168">
        <f t="shared" si="36"/>
        <v>4990</v>
      </c>
      <c r="CW40" s="231">
        <f t="shared" si="37"/>
        <v>4990</v>
      </c>
    </row>
    <row r="41" spans="1:101" ht="12.6" customHeight="1" x14ac:dyDescent="0.2">
      <c r="A41" s="185"/>
      <c r="B41" s="185" t="s">
        <v>707</v>
      </c>
      <c r="C41" s="154" t="s">
        <v>614</v>
      </c>
      <c r="D41" s="85" t="s">
        <v>767</v>
      </c>
      <c r="E41" s="62" t="s">
        <v>627</v>
      </c>
      <c r="F41" s="116" t="s">
        <v>704</v>
      </c>
      <c r="G41" s="116">
        <v>4890</v>
      </c>
      <c r="H41" s="148"/>
      <c r="I41" s="202"/>
      <c r="J41" s="202"/>
      <c r="K41" s="202"/>
      <c r="L41" s="202"/>
      <c r="M41" s="251"/>
      <c r="N41" s="116"/>
      <c r="O41" s="140"/>
      <c r="P41" s="133"/>
      <c r="Q41" s="167"/>
      <c r="R41" s="167"/>
      <c r="S41" s="148"/>
      <c r="T41" s="160"/>
      <c r="U41" s="160"/>
      <c r="V41" s="62"/>
      <c r="W41" s="62"/>
      <c r="X41" s="116"/>
      <c r="Y41" s="116"/>
      <c r="Z41" s="116"/>
      <c r="AA41" s="140"/>
      <c r="AB41" s="140"/>
      <c r="AC41" s="133"/>
      <c r="AD41" s="109"/>
      <c r="AE41" s="111"/>
      <c r="AF41" s="153"/>
      <c r="AG41" s="153"/>
      <c r="AH41" s="153"/>
      <c r="AI41" s="153"/>
      <c r="AJ41" s="153"/>
      <c r="AK41" s="153"/>
      <c r="AL41" s="112"/>
      <c r="AM41" s="112"/>
      <c r="AN41" s="112"/>
      <c r="AO41" s="112"/>
      <c r="AP41" s="112"/>
      <c r="AQ41" s="112"/>
      <c r="AR41" s="112"/>
      <c r="AS41" s="112"/>
      <c r="AT41" s="112"/>
      <c r="AU41" s="112"/>
      <c r="AV41" s="112"/>
      <c r="AW41" s="143"/>
      <c r="AX41" s="143"/>
      <c r="AY41" s="145"/>
      <c r="AZ41" s="143"/>
      <c r="BA41" s="147"/>
      <c r="BB41" s="133"/>
      <c r="BC41" s="133"/>
      <c r="BD41" s="133"/>
      <c r="BF41" s="1"/>
      <c r="BL41" s="168"/>
      <c r="BO41" s="188"/>
      <c r="BR41" s="247" t="str">
        <f>VLOOKUP(C41,'[4]Иерархия - ФИНАЛ'!$A:$E,5,0)</f>
        <v>Y</v>
      </c>
      <c r="BS41" s="188">
        <v>0</v>
      </c>
      <c r="BT41" s="211">
        <f t="shared" si="15"/>
        <v>0</v>
      </c>
      <c r="BU41" s="211">
        <f t="shared" si="16"/>
        <v>0</v>
      </c>
      <c r="BV41" s="211">
        <f t="shared" si="17"/>
        <v>0</v>
      </c>
      <c r="BW41" s="235">
        <f t="shared" si="18"/>
        <v>0</v>
      </c>
      <c r="BX41" s="211">
        <f t="shared" si="19"/>
        <v>0</v>
      </c>
      <c r="BY41" s="211">
        <f t="shared" si="20"/>
        <v>0</v>
      </c>
      <c r="BZ41" s="211">
        <f t="shared" si="21"/>
        <v>0</v>
      </c>
      <c r="CA41" s="235">
        <f t="shared" si="22"/>
        <v>0</v>
      </c>
      <c r="CB41" s="235">
        <f t="shared" si="23"/>
        <v>0</v>
      </c>
      <c r="CC41" s="235">
        <f t="shared" si="24"/>
        <v>0</v>
      </c>
      <c r="CD41" s="235">
        <f t="shared" si="25"/>
        <v>0</v>
      </c>
      <c r="CE41" s="235">
        <f t="shared" si="26"/>
        <v>0</v>
      </c>
      <c r="CF41" s="235">
        <f t="shared" si="27"/>
        <v>0</v>
      </c>
      <c r="CG41" s="235">
        <f t="shared" si="28"/>
        <v>0</v>
      </c>
      <c r="CH41" s="231">
        <f t="shared" si="29"/>
        <v>0</v>
      </c>
      <c r="CI41" s="232">
        <f t="shared" si="30"/>
        <v>0</v>
      </c>
      <c r="CJ41" s="233"/>
      <c r="CK41" s="231"/>
      <c r="CM41" s="231">
        <f t="shared" si="31"/>
        <v>4075</v>
      </c>
      <c r="CN41" s="231">
        <f t="shared" si="32"/>
        <v>0</v>
      </c>
      <c r="CP41" s="1">
        <f>VLOOKUP(C41,[5]ALL!$B:$O,14,0)</f>
        <v>4890</v>
      </c>
      <c r="CQ41" s="168">
        <f t="shared" si="33"/>
        <v>-4890</v>
      </c>
      <c r="CS41" s="1">
        <f>VLOOKUP(C41,[5]ALL!$B:$O,14,0)</f>
        <v>4890</v>
      </c>
      <c r="CT41" s="233">
        <f t="shared" si="34"/>
        <v>-4890</v>
      </c>
      <c r="CU41" s="1">
        <f t="shared" si="35"/>
        <v>0</v>
      </c>
      <c r="CV41" s="168">
        <f t="shared" si="36"/>
        <v>4890</v>
      </c>
      <c r="CW41" s="231">
        <f t="shared" si="37"/>
        <v>4890</v>
      </c>
    </row>
    <row r="42" spans="1:101" ht="12.6" customHeight="1" x14ac:dyDescent="0.2">
      <c r="A42" s="185"/>
      <c r="B42" s="185" t="s">
        <v>707</v>
      </c>
      <c r="C42" s="154" t="s">
        <v>615</v>
      </c>
      <c r="D42" s="85" t="s">
        <v>768</v>
      </c>
      <c r="E42" s="62" t="s">
        <v>627</v>
      </c>
      <c r="F42" s="116" t="s">
        <v>704</v>
      </c>
      <c r="G42" s="116">
        <v>5490</v>
      </c>
      <c r="H42" s="148"/>
      <c r="I42" s="202"/>
      <c r="J42" s="202"/>
      <c r="K42" s="202"/>
      <c r="L42" s="202"/>
      <c r="M42" s="251"/>
      <c r="N42" s="116"/>
      <c r="O42" s="140"/>
      <c r="P42" s="133"/>
      <c r="Q42" s="167"/>
      <c r="R42" s="167"/>
      <c r="S42" s="148"/>
      <c r="T42" s="160"/>
      <c r="U42" s="160"/>
      <c r="V42" s="62"/>
      <c r="W42" s="62"/>
      <c r="X42" s="116"/>
      <c r="Y42" s="116"/>
      <c r="Z42" s="116"/>
      <c r="AA42" s="116"/>
      <c r="AB42" s="116"/>
      <c r="AC42" s="133"/>
      <c r="AD42" s="109"/>
      <c r="AE42" s="111"/>
      <c r="AF42" s="153"/>
      <c r="AG42" s="153"/>
      <c r="AH42" s="153"/>
      <c r="AI42" s="153"/>
      <c r="AJ42" s="153"/>
      <c r="AK42" s="153"/>
      <c r="AL42" s="112"/>
      <c r="AM42" s="112"/>
      <c r="AN42" s="112"/>
      <c r="AO42" s="112"/>
      <c r="AP42" s="112"/>
      <c r="AQ42" s="112"/>
      <c r="AR42" s="112"/>
      <c r="AS42" s="112"/>
      <c r="AT42" s="112"/>
      <c r="AU42" s="112"/>
      <c r="AV42" s="112"/>
      <c r="AW42" s="143"/>
      <c r="AX42" s="143"/>
      <c r="AY42" s="145"/>
      <c r="AZ42" s="143"/>
      <c r="BA42" s="147"/>
      <c r="BB42" s="133"/>
      <c r="BC42" s="133"/>
      <c r="BD42" s="133"/>
      <c r="BF42" s="1"/>
      <c r="BL42" s="168"/>
      <c r="BO42" s="188"/>
      <c r="BR42" s="247" t="str">
        <f>VLOOKUP(C42,'[4]Иерархия - ФИНАЛ'!$A:$E,5,0)</f>
        <v>Y</v>
      </c>
      <c r="BS42" s="188">
        <v>0</v>
      </c>
      <c r="BT42" s="211">
        <f t="shared" si="15"/>
        <v>0</v>
      </c>
      <c r="BU42" s="211">
        <f t="shared" si="16"/>
        <v>0</v>
      </c>
      <c r="BV42" s="211">
        <f t="shared" si="17"/>
        <v>0</v>
      </c>
      <c r="BW42" s="235">
        <f t="shared" si="18"/>
        <v>0</v>
      </c>
      <c r="BX42" s="211">
        <f t="shared" si="19"/>
        <v>0</v>
      </c>
      <c r="BY42" s="211">
        <f t="shared" si="20"/>
        <v>0</v>
      </c>
      <c r="BZ42" s="211">
        <f t="shared" si="21"/>
        <v>0</v>
      </c>
      <c r="CA42" s="235">
        <f t="shared" si="22"/>
        <v>0</v>
      </c>
      <c r="CB42" s="235">
        <f t="shared" si="23"/>
        <v>0</v>
      </c>
      <c r="CC42" s="235">
        <f t="shared" si="24"/>
        <v>0</v>
      </c>
      <c r="CD42" s="235">
        <f t="shared" si="25"/>
        <v>0</v>
      </c>
      <c r="CE42" s="235">
        <f t="shared" si="26"/>
        <v>0</v>
      </c>
      <c r="CF42" s="235">
        <f t="shared" si="27"/>
        <v>0</v>
      </c>
      <c r="CG42" s="235">
        <f t="shared" si="28"/>
        <v>0</v>
      </c>
      <c r="CH42" s="231">
        <f t="shared" si="29"/>
        <v>0</v>
      </c>
      <c r="CI42" s="232">
        <f t="shared" si="30"/>
        <v>0</v>
      </c>
      <c r="CJ42" s="233"/>
      <c r="CK42" s="231"/>
      <c r="CM42" s="231">
        <f t="shared" si="31"/>
        <v>4575</v>
      </c>
      <c r="CN42" s="231">
        <f t="shared" si="32"/>
        <v>0</v>
      </c>
      <c r="CP42" s="1">
        <f>VLOOKUP(C42,[5]ALL!$B:$O,14,0)</f>
        <v>5490</v>
      </c>
      <c r="CQ42" s="168">
        <f t="shared" si="33"/>
        <v>-5490</v>
      </c>
      <c r="CS42" s="1">
        <f>VLOOKUP(C42,[5]ALL!$B:$O,14,0)</f>
        <v>5490</v>
      </c>
      <c r="CT42" s="233">
        <f t="shared" si="34"/>
        <v>-5490</v>
      </c>
      <c r="CU42" s="1">
        <f t="shared" si="35"/>
        <v>0</v>
      </c>
      <c r="CV42" s="168">
        <f t="shared" si="36"/>
        <v>5490</v>
      </c>
      <c r="CW42" s="231">
        <f t="shared" si="37"/>
        <v>5490</v>
      </c>
    </row>
    <row r="43" spans="1:101" ht="12.6" customHeight="1" x14ac:dyDescent="0.2">
      <c r="A43" s="185"/>
      <c r="B43" s="185" t="s">
        <v>1152</v>
      </c>
      <c r="C43" s="92" t="s">
        <v>320</v>
      </c>
      <c r="D43" s="85" t="s">
        <v>769</v>
      </c>
      <c r="E43" s="62" t="s">
        <v>627</v>
      </c>
      <c r="F43" s="116" t="s">
        <v>770</v>
      </c>
      <c r="G43" s="116">
        <v>3050</v>
      </c>
      <c r="H43" s="148"/>
      <c r="I43" s="202"/>
      <c r="J43" s="202"/>
      <c r="K43" s="202"/>
      <c r="L43" s="202"/>
      <c r="M43" s="251"/>
      <c r="N43" s="116"/>
      <c r="O43" s="140"/>
      <c r="P43" s="133"/>
      <c r="Q43" s="167"/>
      <c r="R43" s="167"/>
      <c r="S43" s="148"/>
      <c r="T43" s="160"/>
      <c r="U43" s="160"/>
      <c r="V43" s="62"/>
      <c r="W43" s="62"/>
      <c r="X43" s="116"/>
      <c r="Y43" s="116"/>
      <c r="Z43" s="116"/>
      <c r="AA43" s="116"/>
      <c r="AB43" s="116"/>
      <c r="AC43" s="85"/>
      <c r="AD43" s="109"/>
      <c r="AE43" s="111"/>
      <c r="AF43" s="153"/>
      <c r="AG43" s="153"/>
      <c r="AH43" s="153"/>
      <c r="AI43" s="153"/>
      <c r="AJ43" s="153"/>
      <c r="AK43" s="153"/>
      <c r="AL43" s="85"/>
      <c r="AM43" s="119"/>
      <c r="AN43" s="85"/>
      <c r="AO43" s="85"/>
      <c r="AP43" s="111"/>
      <c r="AQ43" s="85"/>
      <c r="AR43" s="109"/>
      <c r="AS43" s="109"/>
      <c r="AT43" s="85"/>
      <c r="AU43" s="111"/>
      <c r="AV43" s="85"/>
      <c r="AW43" s="100"/>
      <c r="AX43" s="100"/>
      <c r="AY43" s="100"/>
      <c r="AZ43" s="102"/>
      <c r="BB43" s="62"/>
      <c r="BC43" s="62"/>
      <c r="BD43" s="62"/>
      <c r="BF43" s="1"/>
      <c r="BG43" s="1"/>
      <c r="BL43" s="168"/>
      <c r="BO43" s="188"/>
      <c r="BR43" s="247" t="e">
        <f>VLOOKUP(C43,'[4]Иерархия - ФИНАЛ'!$A:$E,5,0)</f>
        <v>#N/A</v>
      </c>
      <c r="BS43" s="188">
        <v>0</v>
      </c>
      <c r="BT43" s="211">
        <f t="shared" si="15"/>
        <v>0</v>
      </c>
      <c r="BU43" s="211">
        <f t="shared" si="16"/>
        <v>0</v>
      </c>
      <c r="BV43" s="211">
        <f t="shared" si="17"/>
        <v>0</v>
      </c>
      <c r="BW43" s="235">
        <f t="shared" si="18"/>
        <v>0</v>
      </c>
      <c r="BX43" s="211">
        <f t="shared" si="19"/>
        <v>0</v>
      </c>
      <c r="BY43" s="211">
        <f t="shared" si="20"/>
        <v>0</v>
      </c>
      <c r="BZ43" s="211">
        <f t="shared" si="21"/>
        <v>0</v>
      </c>
      <c r="CA43" s="235">
        <f t="shared" si="22"/>
        <v>0</v>
      </c>
      <c r="CB43" s="235">
        <f t="shared" si="23"/>
        <v>0</v>
      </c>
      <c r="CC43" s="235">
        <f t="shared" si="24"/>
        <v>0</v>
      </c>
      <c r="CD43" s="235">
        <f t="shared" si="25"/>
        <v>0</v>
      </c>
      <c r="CE43" s="235">
        <f t="shared" si="26"/>
        <v>0</v>
      </c>
      <c r="CF43" s="235">
        <f t="shared" si="27"/>
        <v>0</v>
      </c>
      <c r="CG43" s="235">
        <f t="shared" si="28"/>
        <v>0</v>
      </c>
      <c r="CH43" s="231">
        <f t="shared" si="29"/>
        <v>0</v>
      </c>
      <c r="CI43" s="232">
        <f t="shared" si="30"/>
        <v>0</v>
      </c>
      <c r="CJ43" s="233"/>
      <c r="CK43" s="231"/>
      <c r="CM43" s="231">
        <f t="shared" si="31"/>
        <v>2541.67</v>
      </c>
      <c r="CN43" s="231">
        <f t="shared" si="32"/>
        <v>0</v>
      </c>
      <c r="CP43" s="1">
        <f>VLOOKUP(C43,[5]ALL!$B:$O,14,0)</f>
        <v>3050</v>
      </c>
      <c r="CQ43" s="168">
        <f t="shared" si="33"/>
        <v>-3050</v>
      </c>
      <c r="CS43" s="1">
        <f>VLOOKUP(C43,[5]ALL!$B:$O,14,0)</f>
        <v>3050</v>
      </c>
      <c r="CT43" s="233">
        <f t="shared" si="34"/>
        <v>-3050</v>
      </c>
      <c r="CU43" s="1">
        <f t="shared" si="35"/>
        <v>0</v>
      </c>
      <c r="CV43" s="168">
        <f t="shared" si="36"/>
        <v>3050</v>
      </c>
      <c r="CW43" s="231">
        <f t="shared" si="37"/>
        <v>3050</v>
      </c>
    </row>
    <row r="44" spans="1:101" ht="12.6" customHeight="1" x14ac:dyDescent="0.2">
      <c r="A44" s="185"/>
      <c r="B44" s="185" t="s">
        <v>1152</v>
      </c>
      <c r="C44" s="92" t="s">
        <v>321</v>
      </c>
      <c r="D44" s="85" t="s">
        <v>771</v>
      </c>
      <c r="E44" s="62" t="s">
        <v>627</v>
      </c>
      <c r="F44" s="116" t="s">
        <v>770</v>
      </c>
      <c r="G44" s="116">
        <v>3090</v>
      </c>
      <c r="H44" s="148"/>
      <c r="I44" s="202"/>
      <c r="J44" s="202"/>
      <c r="K44" s="202"/>
      <c r="L44" s="202"/>
      <c r="M44" s="251"/>
      <c r="N44" s="116"/>
      <c r="O44" s="140"/>
      <c r="P44" s="133"/>
      <c r="Q44" s="167"/>
      <c r="R44" s="167"/>
      <c r="S44" s="148"/>
      <c r="T44" s="160"/>
      <c r="U44" s="160"/>
      <c r="V44" s="62"/>
      <c r="W44" s="62"/>
      <c r="X44" s="116"/>
      <c r="Y44" s="116"/>
      <c r="Z44" s="116"/>
      <c r="AA44" s="116"/>
      <c r="AB44" s="116"/>
      <c r="AC44" s="85"/>
      <c r="AD44" s="109"/>
      <c r="AE44" s="111"/>
      <c r="AF44" s="153"/>
      <c r="AG44" s="153"/>
      <c r="AH44" s="153"/>
      <c r="AI44" s="153"/>
      <c r="AJ44" s="153"/>
      <c r="AK44" s="153"/>
      <c r="AL44" s="85"/>
      <c r="AM44" s="119"/>
      <c r="AN44" s="85"/>
      <c r="AO44" s="85"/>
      <c r="AP44" s="111"/>
      <c r="AQ44" s="85"/>
      <c r="AR44" s="109"/>
      <c r="AS44" s="109"/>
      <c r="AT44" s="85"/>
      <c r="AU44" s="111"/>
      <c r="AV44" s="85"/>
      <c r="AW44" s="100"/>
      <c r="AX44" s="100"/>
      <c r="AY44" s="100"/>
      <c r="AZ44" s="102"/>
      <c r="BB44" s="62"/>
      <c r="BC44" s="62"/>
      <c r="BD44" s="62"/>
      <c r="BF44" s="1"/>
      <c r="BG44" s="1"/>
      <c r="BL44" s="168"/>
      <c r="BO44" s="188"/>
      <c r="BR44" s="247" t="e">
        <f>VLOOKUP(C44,'[4]Иерархия - ФИНАЛ'!$A:$E,5,0)</f>
        <v>#N/A</v>
      </c>
      <c r="BS44" s="188">
        <v>0</v>
      </c>
      <c r="BT44" s="211">
        <f t="shared" si="15"/>
        <v>0</v>
      </c>
      <c r="BU44" s="211">
        <f t="shared" si="16"/>
        <v>0</v>
      </c>
      <c r="BV44" s="211">
        <f t="shared" si="17"/>
        <v>0</v>
      </c>
      <c r="BW44" s="235">
        <f t="shared" si="18"/>
        <v>0</v>
      </c>
      <c r="BX44" s="211">
        <f t="shared" si="19"/>
        <v>0</v>
      </c>
      <c r="BY44" s="211">
        <f t="shared" si="20"/>
        <v>0</v>
      </c>
      <c r="BZ44" s="211">
        <f t="shared" si="21"/>
        <v>0</v>
      </c>
      <c r="CA44" s="235">
        <f t="shared" si="22"/>
        <v>0</v>
      </c>
      <c r="CB44" s="235">
        <f t="shared" si="23"/>
        <v>0</v>
      </c>
      <c r="CC44" s="235">
        <f t="shared" si="24"/>
        <v>0</v>
      </c>
      <c r="CD44" s="235">
        <f t="shared" si="25"/>
        <v>0</v>
      </c>
      <c r="CE44" s="235">
        <f t="shared" si="26"/>
        <v>0</v>
      </c>
      <c r="CF44" s="235">
        <f t="shared" si="27"/>
        <v>0</v>
      </c>
      <c r="CG44" s="235">
        <f t="shared" si="28"/>
        <v>0</v>
      </c>
      <c r="CH44" s="231">
        <f t="shared" si="29"/>
        <v>0</v>
      </c>
      <c r="CI44" s="232">
        <f t="shared" si="30"/>
        <v>0</v>
      </c>
      <c r="CJ44" s="233"/>
      <c r="CK44" s="231"/>
      <c r="CM44" s="231">
        <f t="shared" si="31"/>
        <v>2575</v>
      </c>
      <c r="CN44" s="231">
        <f t="shared" si="32"/>
        <v>0</v>
      </c>
      <c r="CP44" s="1">
        <f>VLOOKUP(C44,[5]ALL!$B:$O,14,0)</f>
        <v>3090</v>
      </c>
      <c r="CQ44" s="168">
        <f t="shared" si="33"/>
        <v>-3090</v>
      </c>
      <c r="CS44" s="1">
        <f>VLOOKUP(C44,[5]ALL!$B:$O,14,0)</f>
        <v>3090</v>
      </c>
      <c r="CT44" s="233">
        <f t="shared" si="34"/>
        <v>-3090</v>
      </c>
      <c r="CU44" s="1">
        <f t="shared" si="35"/>
        <v>0</v>
      </c>
      <c r="CV44" s="168">
        <f t="shared" si="36"/>
        <v>3090</v>
      </c>
      <c r="CW44" s="231">
        <f t="shared" si="37"/>
        <v>3090</v>
      </c>
    </row>
    <row r="45" spans="1:101" ht="12.6" customHeight="1" x14ac:dyDescent="0.2">
      <c r="A45" s="185"/>
      <c r="B45" s="185" t="s">
        <v>1152</v>
      </c>
      <c r="C45" s="92" t="s">
        <v>322</v>
      </c>
      <c r="D45" s="85" t="s">
        <v>772</v>
      </c>
      <c r="E45" s="62" t="s">
        <v>627</v>
      </c>
      <c r="F45" s="116" t="s">
        <v>770</v>
      </c>
      <c r="G45" s="116">
        <v>3050</v>
      </c>
      <c r="H45" s="148"/>
      <c r="I45" s="202"/>
      <c r="J45" s="202"/>
      <c r="K45" s="202"/>
      <c r="L45" s="202"/>
      <c r="M45" s="251"/>
      <c r="N45" s="116"/>
      <c r="O45" s="140"/>
      <c r="P45" s="133"/>
      <c r="Q45" s="167"/>
      <c r="R45" s="167"/>
      <c r="S45" s="148"/>
      <c r="T45" s="160"/>
      <c r="U45" s="160"/>
      <c r="V45" s="62"/>
      <c r="W45" s="62"/>
      <c r="X45" s="116"/>
      <c r="Y45" s="116"/>
      <c r="Z45" s="116"/>
      <c r="AA45" s="116"/>
      <c r="AB45" s="116"/>
      <c r="AC45" s="85"/>
      <c r="AD45" s="109"/>
      <c r="AE45" s="111"/>
      <c r="AF45" s="153"/>
      <c r="AG45" s="153"/>
      <c r="AH45" s="153"/>
      <c r="AI45" s="153"/>
      <c r="AJ45" s="153"/>
      <c r="AK45" s="153"/>
      <c r="AL45" s="85"/>
      <c r="AM45" s="119"/>
      <c r="AN45" s="85"/>
      <c r="AO45" s="85"/>
      <c r="AP45" s="111"/>
      <c r="AQ45" s="85"/>
      <c r="AR45" s="109"/>
      <c r="AS45" s="109"/>
      <c r="AT45" s="85"/>
      <c r="AU45" s="111"/>
      <c r="AV45" s="85"/>
      <c r="AW45" s="100"/>
      <c r="AX45" s="100"/>
      <c r="AY45" s="100"/>
      <c r="AZ45" s="102"/>
      <c r="BB45" s="62"/>
      <c r="BC45" s="62"/>
      <c r="BD45" s="62"/>
      <c r="BF45" s="1"/>
      <c r="BG45" s="1"/>
      <c r="BL45" s="168"/>
      <c r="BO45" s="188"/>
      <c r="BR45" s="247" t="e">
        <f>VLOOKUP(C45,'[4]Иерархия - ФИНАЛ'!$A:$E,5,0)</f>
        <v>#N/A</v>
      </c>
      <c r="BS45" s="188">
        <v>0</v>
      </c>
      <c r="BT45" s="211">
        <f t="shared" si="15"/>
        <v>0</v>
      </c>
      <c r="BU45" s="211">
        <f t="shared" si="16"/>
        <v>0</v>
      </c>
      <c r="BV45" s="211">
        <f t="shared" si="17"/>
        <v>0</v>
      </c>
      <c r="BW45" s="235">
        <f t="shared" si="18"/>
        <v>0</v>
      </c>
      <c r="BX45" s="211">
        <f t="shared" si="19"/>
        <v>0</v>
      </c>
      <c r="BY45" s="211">
        <f t="shared" si="20"/>
        <v>0</v>
      </c>
      <c r="BZ45" s="211">
        <f t="shared" si="21"/>
        <v>0</v>
      </c>
      <c r="CA45" s="235">
        <f t="shared" si="22"/>
        <v>0</v>
      </c>
      <c r="CB45" s="235">
        <f t="shared" si="23"/>
        <v>0</v>
      </c>
      <c r="CC45" s="235">
        <f t="shared" si="24"/>
        <v>0</v>
      </c>
      <c r="CD45" s="235">
        <f t="shared" si="25"/>
        <v>0</v>
      </c>
      <c r="CE45" s="235">
        <f t="shared" si="26"/>
        <v>0</v>
      </c>
      <c r="CF45" s="235">
        <f t="shared" si="27"/>
        <v>0</v>
      </c>
      <c r="CG45" s="235">
        <f t="shared" si="28"/>
        <v>0</v>
      </c>
      <c r="CH45" s="231">
        <f t="shared" si="29"/>
        <v>0</v>
      </c>
      <c r="CI45" s="232">
        <f t="shared" si="30"/>
        <v>0</v>
      </c>
      <c r="CJ45" s="233"/>
      <c r="CK45" s="231"/>
      <c r="CM45" s="231">
        <f t="shared" si="31"/>
        <v>2541.67</v>
      </c>
      <c r="CN45" s="231">
        <f t="shared" si="32"/>
        <v>0</v>
      </c>
      <c r="CP45" s="1">
        <f>VLOOKUP(C45,[5]ALL!$B:$O,14,0)</f>
        <v>3050</v>
      </c>
      <c r="CQ45" s="168">
        <f t="shared" si="33"/>
        <v>-3050</v>
      </c>
      <c r="CS45" s="1">
        <f>VLOOKUP(C45,[5]ALL!$B:$O,14,0)</f>
        <v>3050</v>
      </c>
      <c r="CT45" s="233">
        <f t="shared" si="34"/>
        <v>-3050</v>
      </c>
      <c r="CU45" s="1">
        <f t="shared" si="35"/>
        <v>0</v>
      </c>
      <c r="CV45" s="168">
        <f t="shared" si="36"/>
        <v>3050</v>
      </c>
      <c r="CW45" s="231">
        <f t="shared" si="37"/>
        <v>3050</v>
      </c>
    </row>
    <row r="46" spans="1:101" ht="12.6" customHeight="1" x14ac:dyDescent="0.2">
      <c r="A46" s="185"/>
      <c r="B46" s="185" t="s">
        <v>1152</v>
      </c>
      <c r="C46" s="92" t="s">
        <v>323</v>
      </c>
      <c r="D46" s="85" t="s">
        <v>773</v>
      </c>
      <c r="E46" s="62" t="s">
        <v>627</v>
      </c>
      <c r="F46" s="116" t="s">
        <v>770</v>
      </c>
      <c r="G46" s="116">
        <v>3450</v>
      </c>
      <c r="H46" s="148"/>
      <c r="I46" s="202"/>
      <c r="J46" s="202"/>
      <c r="K46" s="202"/>
      <c r="L46" s="202"/>
      <c r="M46" s="251"/>
      <c r="N46" s="116"/>
      <c r="O46" s="140"/>
      <c r="P46" s="133"/>
      <c r="Q46" s="167"/>
      <c r="R46" s="167"/>
      <c r="S46" s="148"/>
      <c r="T46" s="160"/>
      <c r="U46" s="160"/>
      <c r="V46" s="62"/>
      <c r="W46" s="62"/>
      <c r="X46" s="116"/>
      <c r="Y46" s="116"/>
      <c r="Z46" s="116"/>
      <c r="AA46" s="116"/>
      <c r="AB46" s="116"/>
      <c r="AC46" s="85"/>
      <c r="AD46" s="109"/>
      <c r="AE46" s="111"/>
      <c r="AF46" s="153"/>
      <c r="AG46" s="153"/>
      <c r="AH46" s="153"/>
      <c r="AI46" s="153"/>
      <c r="AJ46" s="153"/>
      <c r="AK46" s="153"/>
      <c r="AL46" s="85"/>
      <c r="AM46" s="119"/>
      <c r="AN46" s="85"/>
      <c r="AO46" s="85"/>
      <c r="AP46" s="111"/>
      <c r="AQ46" s="85"/>
      <c r="AR46" s="109"/>
      <c r="AS46" s="109"/>
      <c r="AT46" s="85"/>
      <c r="AU46" s="111"/>
      <c r="AV46" s="85"/>
      <c r="AW46" s="100"/>
      <c r="AX46" s="100"/>
      <c r="AY46" s="100"/>
      <c r="AZ46" s="102"/>
      <c r="BB46" s="62"/>
      <c r="BC46" s="62"/>
      <c r="BD46" s="62"/>
      <c r="BF46" s="1"/>
      <c r="BG46" s="1"/>
      <c r="BL46" s="168"/>
      <c r="BO46" s="188"/>
      <c r="BR46" s="247" t="e">
        <f>VLOOKUP(C46,'[4]Иерархия - ФИНАЛ'!$A:$E,5,0)</f>
        <v>#N/A</v>
      </c>
      <c r="BS46" s="188">
        <v>0</v>
      </c>
      <c r="BT46" s="211">
        <f t="shared" si="15"/>
        <v>0</v>
      </c>
      <c r="BU46" s="211">
        <f t="shared" si="16"/>
        <v>0</v>
      </c>
      <c r="BV46" s="211">
        <f t="shared" si="17"/>
        <v>0</v>
      </c>
      <c r="BW46" s="235">
        <f t="shared" si="18"/>
        <v>0</v>
      </c>
      <c r="BX46" s="211">
        <f t="shared" si="19"/>
        <v>0</v>
      </c>
      <c r="BY46" s="211">
        <f t="shared" si="20"/>
        <v>0</v>
      </c>
      <c r="BZ46" s="211">
        <f t="shared" si="21"/>
        <v>0</v>
      </c>
      <c r="CA46" s="235">
        <f t="shared" si="22"/>
        <v>0</v>
      </c>
      <c r="CB46" s="235">
        <f t="shared" si="23"/>
        <v>0</v>
      </c>
      <c r="CC46" s="235">
        <f t="shared" si="24"/>
        <v>0</v>
      </c>
      <c r="CD46" s="235">
        <f t="shared" si="25"/>
        <v>0</v>
      </c>
      <c r="CE46" s="235">
        <f t="shared" si="26"/>
        <v>0</v>
      </c>
      <c r="CF46" s="235">
        <f t="shared" si="27"/>
        <v>0</v>
      </c>
      <c r="CG46" s="235">
        <f t="shared" si="28"/>
        <v>0</v>
      </c>
      <c r="CH46" s="231">
        <f t="shared" si="29"/>
        <v>0</v>
      </c>
      <c r="CI46" s="232">
        <f t="shared" si="30"/>
        <v>0</v>
      </c>
      <c r="CJ46" s="233"/>
      <c r="CK46" s="231"/>
      <c r="CM46" s="231">
        <f t="shared" si="31"/>
        <v>2875</v>
      </c>
      <c r="CN46" s="231">
        <f t="shared" si="32"/>
        <v>0</v>
      </c>
      <c r="CP46" s="1">
        <f>VLOOKUP(C46,[5]ALL!$B:$O,14,0)</f>
        <v>3450</v>
      </c>
      <c r="CQ46" s="168">
        <f t="shared" si="33"/>
        <v>-3450</v>
      </c>
      <c r="CS46" s="1">
        <f>VLOOKUP(C46,[5]ALL!$B:$O,14,0)</f>
        <v>3450</v>
      </c>
      <c r="CT46" s="233">
        <f t="shared" si="34"/>
        <v>-3450</v>
      </c>
      <c r="CU46" s="1">
        <f t="shared" si="35"/>
        <v>0</v>
      </c>
      <c r="CV46" s="168">
        <f t="shared" si="36"/>
        <v>3450</v>
      </c>
      <c r="CW46" s="231">
        <f t="shared" si="37"/>
        <v>3450</v>
      </c>
    </row>
    <row r="47" spans="1:101" ht="12.6" customHeight="1" x14ac:dyDescent="0.2">
      <c r="A47" s="185"/>
      <c r="B47" s="185" t="s">
        <v>1152</v>
      </c>
      <c r="C47" s="92" t="s">
        <v>324</v>
      </c>
      <c r="D47" s="85" t="s">
        <v>774</v>
      </c>
      <c r="E47" s="62" t="s">
        <v>627</v>
      </c>
      <c r="F47" s="116" t="s">
        <v>770</v>
      </c>
      <c r="G47" s="116">
        <v>3160</v>
      </c>
      <c r="H47" s="148"/>
      <c r="I47" s="202"/>
      <c r="J47" s="202"/>
      <c r="K47" s="202"/>
      <c r="L47" s="202"/>
      <c r="M47" s="251"/>
      <c r="N47" s="116"/>
      <c r="O47" s="140"/>
      <c r="P47" s="133"/>
      <c r="Q47" s="167"/>
      <c r="R47" s="167"/>
      <c r="S47" s="148"/>
      <c r="T47" s="160"/>
      <c r="U47" s="160"/>
      <c r="V47" s="62"/>
      <c r="W47" s="62"/>
      <c r="X47" s="116"/>
      <c r="Y47" s="116"/>
      <c r="Z47" s="116"/>
      <c r="AA47" s="116"/>
      <c r="AB47" s="116"/>
      <c r="AC47" s="85"/>
      <c r="AD47" s="109"/>
      <c r="AE47" s="111"/>
      <c r="AF47" s="153"/>
      <c r="AG47" s="153"/>
      <c r="AH47" s="153"/>
      <c r="AI47" s="153"/>
      <c r="AJ47" s="153"/>
      <c r="AK47" s="153"/>
      <c r="AL47" s="85"/>
      <c r="AM47" s="119"/>
      <c r="AN47" s="85"/>
      <c r="AO47" s="85"/>
      <c r="AP47" s="111"/>
      <c r="AQ47" s="85"/>
      <c r="AR47" s="109"/>
      <c r="AS47" s="109"/>
      <c r="AT47" s="85"/>
      <c r="AU47" s="111"/>
      <c r="AV47" s="85"/>
      <c r="AW47" s="100"/>
      <c r="AX47" s="100"/>
      <c r="AY47" s="100"/>
      <c r="AZ47" s="102"/>
      <c r="BB47" s="62"/>
      <c r="BC47" s="62"/>
      <c r="BD47" s="62"/>
      <c r="BF47" s="1"/>
      <c r="BG47" s="1"/>
      <c r="BL47" s="168"/>
      <c r="BO47" s="188"/>
      <c r="BR47" s="247" t="e">
        <f>VLOOKUP(C47,'[4]Иерархия - ФИНАЛ'!$A:$E,5,0)</f>
        <v>#N/A</v>
      </c>
      <c r="BS47" s="188">
        <v>0</v>
      </c>
      <c r="BT47" s="211">
        <f t="shared" si="15"/>
        <v>0</v>
      </c>
      <c r="BU47" s="211">
        <f t="shared" si="16"/>
        <v>0</v>
      </c>
      <c r="BV47" s="211">
        <f t="shared" si="17"/>
        <v>0</v>
      </c>
      <c r="BW47" s="235">
        <f t="shared" si="18"/>
        <v>0</v>
      </c>
      <c r="BX47" s="211">
        <f t="shared" si="19"/>
        <v>0</v>
      </c>
      <c r="BY47" s="211">
        <f t="shared" si="20"/>
        <v>0</v>
      </c>
      <c r="BZ47" s="211">
        <f t="shared" si="21"/>
        <v>0</v>
      </c>
      <c r="CA47" s="235">
        <f t="shared" si="22"/>
        <v>0</v>
      </c>
      <c r="CB47" s="235">
        <f t="shared" si="23"/>
        <v>0</v>
      </c>
      <c r="CC47" s="235">
        <f t="shared" si="24"/>
        <v>0</v>
      </c>
      <c r="CD47" s="235">
        <f t="shared" si="25"/>
        <v>0</v>
      </c>
      <c r="CE47" s="235">
        <f t="shared" si="26"/>
        <v>0</v>
      </c>
      <c r="CF47" s="235">
        <f t="shared" si="27"/>
        <v>0</v>
      </c>
      <c r="CG47" s="235">
        <f t="shared" si="28"/>
        <v>0</v>
      </c>
      <c r="CH47" s="231">
        <f t="shared" si="29"/>
        <v>0</v>
      </c>
      <c r="CI47" s="232">
        <f t="shared" si="30"/>
        <v>0</v>
      </c>
      <c r="CJ47" s="233"/>
      <c r="CK47" s="231"/>
      <c r="CM47" s="231">
        <f t="shared" si="31"/>
        <v>2633.33</v>
      </c>
      <c r="CN47" s="231">
        <f t="shared" si="32"/>
        <v>0</v>
      </c>
      <c r="CP47" s="1">
        <f>VLOOKUP(C47,[5]ALL!$B:$O,14,0)</f>
        <v>3160</v>
      </c>
      <c r="CQ47" s="168">
        <f t="shared" si="33"/>
        <v>-3160</v>
      </c>
      <c r="CS47" s="1">
        <f>VLOOKUP(C47,[5]ALL!$B:$O,14,0)</f>
        <v>3160</v>
      </c>
      <c r="CT47" s="233">
        <f t="shared" si="34"/>
        <v>-3160</v>
      </c>
      <c r="CU47" s="1">
        <f t="shared" si="35"/>
        <v>0</v>
      </c>
      <c r="CV47" s="168">
        <f t="shared" si="36"/>
        <v>3160</v>
      </c>
      <c r="CW47" s="231">
        <f t="shared" si="37"/>
        <v>3160</v>
      </c>
    </row>
    <row r="48" spans="1:101" ht="12.6" customHeight="1" x14ac:dyDescent="0.2">
      <c r="A48" s="185"/>
      <c r="B48" s="185" t="s">
        <v>1152</v>
      </c>
      <c r="C48" s="92" t="s">
        <v>325</v>
      </c>
      <c r="D48" s="85" t="s">
        <v>775</v>
      </c>
      <c r="E48" s="62" t="s">
        <v>627</v>
      </c>
      <c r="F48" s="116" t="s">
        <v>770</v>
      </c>
      <c r="G48" s="116">
        <v>3130</v>
      </c>
      <c r="H48" s="148"/>
      <c r="I48" s="202"/>
      <c r="J48" s="202"/>
      <c r="K48" s="202"/>
      <c r="L48" s="202"/>
      <c r="M48" s="251"/>
      <c r="N48" s="116"/>
      <c r="O48" s="140"/>
      <c r="P48" s="133"/>
      <c r="Q48" s="167"/>
      <c r="R48" s="167"/>
      <c r="S48" s="148"/>
      <c r="T48" s="160"/>
      <c r="U48" s="160"/>
      <c r="V48" s="62"/>
      <c r="W48" s="62"/>
      <c r="X48" s="116"/>
      <c r="Y48" s="116"/>
      <c r="Z48" s="116"/>
      <c r="AA48" s="116"/>
      <c r="AB48" s="116"/>
      <c r="AC48" s="85"/>
      <c r="AD48" s="109"/>
      <c r="AE48" s="111"/>
      <c r="AF48" s="153"/>
      <c r="AG48" s="153"/>
      <c r="AH48" s="153"/>
      <c r="AI48" s="153"/>
      <c r="AJ48" s="153"/>
      <c r="AK48" s="153"/>
      <c r="AL48" s="85"/>
      <c r="AM48" s="119"/>
      <c r="AN48" s="85"/>
      <c r="AO48" s="85"/>
      <c r="AP48" s="111"/>
      <c r="AQ48" s="85"/>
      <c r="AR48" s="109"/>
      <c r="AS48" s="109"/>
      <c r="AT48" s="85"/>
      <c r="AU48" s="111"/>
      <c r="AV48" s="85"/>
      <c r="AW48" s="100"/>
      <c r="AX48" s="100"/>
      <c r="AY48" s="100"/>
      <c r="AZ48" s="102"/>
      <c r="BB48" s="62"/>
      <c r="BC48" s="62"/>
      <c r="BD48" s="62"/>
      <c r="BF48" s="1"/>
      <c r="BG48" s="1"/>
      <c r="BL48" s="168"/>
      <c r="BO48" s="188"/>
      <c r="BR48" s="247" t="e">
        <f>VLOOKUP(C48,'[4]Иерархия - ФИНАЛ'!$A:$E,5,0)</f>
        <v>#N/A</v>
      </c>
      <c r="BS48" s="188">
        <v>0</v>
      </c>
      <c r="BT48" s="211">
        <f t="shared" si="15"/>
        <v>0</v>
      </c>
      <c r="BU48" s="211">
        <f t="shared" si="16"/>
        <v>0</v>
      </c>
      <c r="BV48" s="211">
        <f t="shared" si="17"/>
        <v>0</v>
      </c>
      <c r="BW48" s="235">
        <f t="shared" si="18"/>
        <v>0</v>
      </c>
      <c r="BX48" s="211">
        <f t="shared" si="19"/>
        <v>0</v>
      </c>
      <c r="BY48" s="211">
        <f t="shared" si="20"/>
        <v>0</v>
      </c>
      <c r="BZ48" s="211">
        <f t="shared" si="21"/>
        <v>0</v>
      </c>
      <c r="CA48" s="235">
        <f t="shared" si="22"/>
        <v>0</v>
      </c>
      <c r="CB48" s="235">
        <f t="shared" si="23"/>
        <v>0</v>
      </c>
      <c r="CC48" s="235">
        <f t="shared" si="24"/>
        <v>0</v>
      </c>
      <c r="CD48" s="235">
        <f t="shared" si="25"/>
        <v>0</v>
      </c>
      <c r="CE48" s="235">
        <f t="shared" si="26"/>
        <v>0</v>
      </c>
      <c r="CF48" s="235">
        <f t="shared" si="27"/>
        <v>0</v>
      </c>
      <c r="CG48" s="235">
        <f t="shared" si="28"/>
        <v>0</v>
      </c>
      <c r="CH48" s="231">
        <f t="shared" si="29"/>
        <v>0</v>
      </c>
      <c r="CI48" s="232">
        <f t="shared" si="30"/>
        <v>0</v>
      </c>
      <c r="CJ48" s="233"/>
      <c r="CK48" s="231"/>
      <c r="CM48" s="231">
        <f t="shared" si="31"/>
        <v>2608.33</v>
      </c>
      <c r="CN48" s="231">
        <f t="shared" si="32"/>
        <v>0</v>
      </c>
      <c r="CP48" s="1">
        <f>VLOOKUP(C48,[5]ALL!$B:$O,14,0)</f>
        <v>3130</v>
      </c>
      <c r="CQ48" s="168">
        <f t="shared" si="33"/>
        <v>-3130</v>
      </c>
      <c r="CS48" s="1">
        <f>VLOOKUP(C48,[5]ALL!$B:$O,14,0)</f>
        <v>3130</v>
      </c>
      <c r="CT48" s="233">
        <f t="shared" si="34"/>
        <v>-3130</v>
      </c>
      <c r="CU48" s="1">
        <f t="shared" si="35"/>
        <v>0</v>
      </c>
      <c r="CV48" s="168">
        <f t="shared" si="36"/>
        <v>3130</v>
      </c>
      <c r="CW48" s="231">
        <f t="shared" si="37"/>
        <v>3130</v>
      </c>
    </row>
    <row r="49" spans="1:101" ht="12.6" customHeight="1" x14ac:dyDescent="0.2">
      <c r="A49" s="185"/>
      <c r="B49" s="185" t="s">
        <v>1152</v>
      </c>
      <c r="C49" s="92" t="s">
        <v>326</v>
      </c>
      <c r="D49" s="85" t="s">
        <v>776</v>
      </c>
      <c r="E49" s="62" t="s">
        <v>627</v>
      </c>
      <c r="F49" s="116" t="s">
        <v>770</v>
      </c>
      <c r="G49" s="116">
        <v>3130</v>
      </c>
      <c r="H49" s="148"/>
      <c r="I49" s="202"/>
      <c r="J49" s="202"/>
      <c r="K49" s="202"/>
      <c r="L49" s="202"/>
      <c r="M49" s="251"/>
      <c r="N49" s="116"/>
      <c r="O49" s="140"/>
      <c r="P49" s="133"/>
      <c r="Q49" s="167"/>
      <c r="R49" s="167"/>
      <c r="S49" s="148"/>
      <c r="T49" s="160"/>
      <c r="U49" s="160"/>
      <c r="V49" s="62"/>
      <c r="W49" s="62"/>
      <c r="X49" s="116"/>
      <c r="Y49" s="116"/>
      <c r="Z49" s="116"/>
      <c r="AA49" s="116"/>
      <c r="AB49" s="116"/>
      <c r="AC49" s="85"/>
      <c r="AD49" s="109"/>
      <c r="AE49" s="111"/>
      <c r="AF49" s="153"/>
      <c r="AG49" s="153"/>
      <c r="AH49" s="153"/>
      <c r="AI49" s="153"/>
      <c r="AJ49" s="153"/>
      <c r="AK49" s="153"/>
      <c r="AL49" s="85"/>
      <c r="AM49" s="119"/>
      <c r="AN49" s="85"/>
      <c r="AO49" s="85"/>
      <c r="AP49" s="111"/>
      <c r="AQ49" s="85"/>
      <c r="AR49" s="109"/>
      <c r="AS49" s="109"/>
      <c r="AT49" s="85"/>
      <c r="AU49" s="111"/>
      <c r="AV49" s="85"/>
      <c r="AW49" s="100"/>
      <c r="AX49" s="100"/>
      <c r="AY49" s="100"/>
      <c r="AZ49" s="102"/>
      <c r="BB49" s="62"/>
      <c r="BC49" s="62"/>
      <c r="BD49" s="102"/>
      <c r="BF49" s="1"/>
      <c r="BG49" s="1"/>
      <c r="BL49" s="168"/>
      <c r="BO49" s="188"/>
      <c r="BR49" s="247" t="e">
        <f>VLOOKUP(C49,'[4]Иерархия - ФИНАЛ'!$A:$E,5,0)</f>
        <v>#N/A</v>
      </c>
      <c r="BS49" s="188">
        <v>0</v>
      </c>
      <c r="BT49" s="211">
        <f t="shared" si="15"/>
        <v>0</v>
      </c>
      <c r="BU49" s="211">
        <f t="shared" si="16"/>
        <v>0</v>
      </c>
      <c r="BV49" s="211">
        <f t="shared" si="17"/>
        <v>0</v>
      </c>
      <c r="BW49" s="235">
        <f t="shared" si="18"/>
        <v>0</v>
      </c>
      <c r="BX49" s="211">
        <f t="shared" si="19"/>
        <v>0</v>
      </c>
      <c r="BY49" s="211">
        <f t="shared" si="20"/>
        <v>0</v>
      </c>
      <c r="BZ49" s="211">
        <f t="shared" si="21"/>
        <v>0</v>
      </c>
      <c r="CA49" s="235">
        <f t="shared" si="22"/>
        <v>0</v>
      </c>
      <c r="CB49" s="235">
        <f t="shared" si="23"/>
        <v>0</v>
      </c>
      <c r="CC49" s="235">
        <f t="shared" si="24"/>
        <v>0</v>
      </c>
      <c r="CD49" s="235">
        <f t="shared" si="25"/>
        <v>0</v>
      </c>
      <c r="CE49" s="235">
        <f t="shared" si="26"/>
        <v>0</v>
      </c>
      <c r="CF49" s="235">
        <f t="shared" si="27"/>
        <v>0</v>
      </c>
      <c r="CG49" s="235">
        <f t="shared" si="28"/>
        <v>0</v>
      </c>
      <c r="CH49" s="231">
        <f t="shared" si="29"/>
        <v>0</v>
      </c>
      <c r="CI49" s="232">
        <f t="shared" si="30"/>
        <v>0</v>
      </c>
      <c r="CJ49" s="233"/>
      <c r="CK49" s="231"/>
      <c r="CM49" s="231">
        <f t="shared" si="31"/>
        <v>2608.33</v>
      </c>
      <c r="CN49" s="231">
        <f t="shared" si="32"/>
        <v>0</v>
      </c>
      <c r="CP49" s="1">
        <f>VLOOKUP(C49,[5]ALL!$B:$O,14,0)</f>
        <v>3130</v>
      </c>
      <c r="CQ49" s="168">
        <f t="shared" si="33"/>
        <v>-3130</v>
      </c>
      <c r="CS49" s="1">
        <f>VLOOKUP(C49,[5]ALL!$B:$O,14,0)</f>
        <v>3130</v>
      </c>
      <c r="CT49" s="233">
        <f t="shared" si="34"/>
        <v>-3130</v>
      </c>
      <c r="CU49" s="1">
        <f t="shared" si="35"/>
        <v>0</v>
      </c>
      <c r="CV49" s="168">
        <f t="shared" si="36"/>
        <v>3130</v>
      </c>
      <c r="CW49" s="231">
        <f t="shared" si="37"/>
        <v>3130</v>
      </c>
    </row>
    <row r="50" spans="1:101" ht="12.6" customHeight="1" x14ac:dyDescent="0.2">
      <c r="A50" s="185"/>
      <c r="B50" s="185" t="s">
        <v>1152</v>
      </c>
      <c r="C50" s="92" t="s">
        <v>327</v>
      </c>
      <c r="D50" s="85" t="s">
        <v>777</v>
      </c>
      <c r="E50" s="62" t="s">
        <v>627</v>
      </c>
      <c r="F50" s="116" t="s">
        <v>770</v>
      </c>
      <c r="G50" s="116">
        <v>3510</v>
      </c>
      <c r="H50" s="148"/>
      <c r="I50" s="202"/>
      <c r="J50" s="202"/>
      <c r="K50" s="202"/>
      <c r="L50" s="202"/>
      <c r="M50" s="251"/>
      <c r="N50" s="116"/>
      <c r="O50" s="140"/>
      <c r="P50" s="133"/>
      <c r="Q50" s="167"/>
      <c r="R50" s="167"/>
      <c r="S50" s="148"/>
      <c r="T50" s="160"/>
      <c r="U50" s="160"/>
      <c r="V50" s="62"/>
      <c r="W50" s="62"/>
      <c r="X50" s="116"/>
      <c r="Y50" s="116"/>
      <c r="Z50" s="116"/>
      <c r="AA50" s="116"/>
      <c r="AB50" s="116"/>
      <c r="AC50" s="85"/>
      <c r="AD50" s="109"/>
      <c r="AE50" s="111"/>
      <c r="AF50" s="153"/>
      <c r="AG50" s="153"/>
      <c r="AH50" s="153"/>
      <c r="AI50" s="153"/>
      <c r="AJ50" s="153"/>
      <c r="AK50" s="153"/>
      <c r="AL50" s="85"/>
      <c r="AM50" s="119"/>
      <c r="AN50" s="85"/>
      <c r="AO50" s="85"/>
      <c r="AP50" s="111"/>
      <c r="AQ50" s="85"/>
      <c r="AR50" s="109"/>
      <c r="AS50" s="109"/>
      <c r="AT50" s="85"/>
      <c r="AU50" s="111"/>
      <c r="AV50" s="85"/>
      <c r="AW50" s="100"/>
      <c r="AX50" s="100"/>
      <c r="AY50" s="100"/>
      <c r="AZ50" s="102"/>
      <c r="BB50" s="62"/>
      <c r="BC50" s="62"/>
      <c r="BD50" s="102"/>
      <c r="BF50" s="1"/>
      <c r="BG50" s="1"/>
      <c r="BL50" s="168"/>
      <c r="BO50" s="188"/>
      <c r="BR50" s="247" t="e">
        <f>VLOOKUP(C50,'[4]Иерархия - ФИНАЛ'!$A:$E,5,0)</f>
        <v>#N/A</v>
      </c>
      <c r="BS50" s="188">
        <v>0</v>
      </c>
      <c r="BT50" s="211">
        <f t="shared" si="15"/>
        <v>0</v>
      </c>
      <c r="BU50" s="211">
        <f t="shared" si="16"/>
        <v>0</v>
      </c>
      <c r="BV50" s="211">
        <f t="shared" si="17"/>
        <v>0</v>
      </c>
      <c r="BW50" s="235">
        <f t="shared" si="18"/>
        <v>0</v>
      </c>
      <c r="BX50" s="211">
        <f t="shared" si="19"/>
        <v>0</v>
      </c>
      <c r="BY50" s="211">
        <f t="shared" si="20"/>
        <v>0</v>
      </c>
      <c r="BZ50" s="211">
        <f t="shared" si="21"/>
        <v>0</v>
      </c>
      <c r="CA50" s="235">
        <f t="shared" si="22"/>
        <v>0</v>
      </c>
      <c r="CB50" s="235">
        <f t="shared" si="23"/>
        <v>0</v>
      </c>
      <c r="CC50" s="235">
        <f t="shared" si="24"/>
        <v>0</v>
      </c>
      <c r="CD50" s="235">
        <f t="shared" si="25"/>
        <v>0</v>
      </c>
      <c r="CE50" s="235">
        <f t="shared" si="26"/>
        <v>0</v>
      </c>
      <c r="CF50" s="235">
        <f t="shared" si="27"/>
        <v>0</v>
      </c>
      <c r="CG50" s="235">
        <f t="shared" si="28"/>
        <v>0</v>
      </c>
      <c r="CH50" s="231">
        <f t="shared" si="29"/>
        <v>0</v>
      </c>
      <c r="CI50" s="232">
        <f t="shared" si="30"/>
        <v>0</v>
      </c>
      <c r="CJ50" s="233"/>
      <c r="CK50" s="231"/>
      <c r="CM50" s="231">
        <f t="shared" si="31"/>
        <v>2925</v>
      </c>
      <c r="CN50" s="231">
        <f t="shared" si="32"/>
        <v>0</v>
      </c>
      <c r="CP50" s="1">
        <f>VLOOKUP(C50,[5]ALL!$B:$O,14,0)</f>
        <v>3510</v>
      </c>
      <c r="CQ50" s="168">
        <f t="shared" si="33"/>
        <v>-3510</v>
      </c>
      <c r="CS50" s="1">
        <f>VLOOKUP(C50,[5]ALL!$B:$O,14,0)</f>
        <v>3510</v>
      </c>
      <c r="CT50" s="233">
        <f t="shared" si="34"/>
        <v>-3510</v>
      </c>
      <c r="CU50" s="1">
        <f t="shared" si="35"/>
        <v>0</v>
      </c>
      <c r="CV50" s="168">
        <f t="shared" si="36"/>
        <v>3510</v>
      </c>
      <c r="CW50" s="231">
        <f t="shared" si="37"/>
        <v>3510</v>
      </c>
    </row>
    <row r="51" spans="1:101" ht="12.6" customHeight="1" x14ac:dyDescent="0.2">
      <c r="A51" s="185"/>
      <c r="B51" s="185" t="s">
        <v>1152</v>
      </c>
      <c r="C51" s="248" t="s">
        <v>353</v>
      </c>
      <c r="D51" s="244" t="s">
        <v>778</v>
      </c>
      <c r="E51" s="62" t="s">
        <v>627</v>
      </c>
      <c r="F51" s="116" t="s">
        <v>770</v>
      </c>
      <c r="G51" s="116">
        <v>2190</v>
      </c>
      <c r="H51" s="148"/>
      <c r="I51" s="202"/>
      <c r="J51" s="202"/>
      <c r="K51" s="202"/>
      <c r="L51" s="202"/>
      <c r="M51" s="251"/>
      <c r="N51" s="116"/>
      <c r="O51" s="140"/>
      <c r="P51" s="133"/>
      <c r="Q51" s="167"/>
      <c r="R51" s="167"/>
      <c r="S51" s="148"/>
      <c r="T51" s="160"/>
      <c r="U51" s="160"/>
      <c r="V51" s="62"/>
      <c r="W51" s="62"/>
      <c r="X51" s="116"/>
      <c r="Y51" s="116"/>
      <c r="Z51" s="116"/>
      <c r="AA51" s="116"/>
      <c r="AB51" s="116"/>
      <c r="AC51" s="85"/>
      <c r="AD51" s="109"/>
      <c r="AE51" s="111"/>
      <c r="AF51" s="153"/>
      <c r="AG51" s="153"/>
      <c r="AH51" s="153"/>
      <c r="AI51" s="153"/>
      <c r="AJ51" s="153"/>
      <c r="AK51" s="153"/>
      <c r="AL51" s="85"/>
      <c r="AM51" s="119"/>
      <c r="AN51" s="85"/>
      <c r="AO51" s="85"/>
      <c r="AP51" s="111"/>
      <c r="AQ51" s="85"/>
      <c r="AR51" s="109"/>
      <c r="AS51" s="109"/>
      <c r="AT51" s="85"/>
      <c r="AU51" s="111"/>
      <c r="AV51" s="85"/>
      <c r="AW51" s="100"/>
      <c r="AX51" s="100"/>
      <c r="AY51" s="100"/>
      <c r="AZ51" s="102"/>
      <c r="BB51" s="62"/>
      <c r="BC51" s="62"/>
      <c r="BD51" s="102"/>
      <c r="BF51" s="1"/>
      <c r="BG51" s="1"/>
      <c r="BL51" s="168"/>
      <c r="BO51" s="188"/>
      <c r="BR51" s="247" t="str">
        <f>VLOOKUP(C51,'[4]Иерархия - ФИНАЛ'!$A:$E,5,0)</f>
        <v>N</v>
      </c>
      <c r="BS51" s="188">
        <v>0</v>
      </c>
      <c r="BT51" s="211">
        <f t="shared" si="15"/>
        <v>0</v>
      </c>
      <c r="BU51" s="211">
        <f t="shared" si="16"/>
        <v>0</v>
      </c>
      <c r="BV51" s="211">
        <f t="shared" si="17"/>
        <v>0</v>
      </c>
      <c r="BW51" s="235">
        <f t="shared" si="18"/>
        <v>0</v>
      </c>
      <c r="BX51" s="211">
        <f t="shared" si="19"/>
        <v>0</v>
      </c>
      <c r="BY51" s="211">
        <f t="shared" si="20"/>
        <v>0</v>
      </c>
      <c r="BZ51" s="211">
        <f t="shared" si="21"/>
        <v>0</v>
      </c>
      <c r="CA51" s="235">
        <f t="shared" si="22"/>
        <v>0</v>
      </c>
      <c r="CB51" s="235">
        <f t="shared" si="23"/>
        <v>0</v>
      </c>
      <c r="CC51" s="235">
        <f t="shared" si="24"/>
        <v>0</v>
      </c>
      <c r="CD51" s="235">
        <f t="shared" si="25"/>
        <v>0</v>
      </c>
      <c r="CE51" s="235">
        <f t="shared" si="26"/>
        <v>0</v>
      </c>
      <c r="CF51" s="235">
        <f t="shared" si="27"/>
        <v>0</v>
      </c>
      <c r="CG51" s="235">
        <f t="shared" si="28"/>
        <v>0</v>
      </c>
      <c r="CH51" s="231">
        <f t="shared" si="29"/>
        <v>0</v>
      </c>
      <c r="CI51" s="232">
        <f t="shared" si="30"/>
        <v>0</v>
      </c>
      <c r="CJ51" s="233"/>
      <c r="CK51" s="231"/>
      <c r="CM51" s="231">
        <f t="shared" si="31"/>
        <v>1825</v>
      </c>
      <c r="CN51" s="231">
        <f t="shared" si="32"/>
        <v>0</v>
      </c>
      <c r="CP51" s="1">
        <f>VLOOKUP(C51,[5]ALL!$B:$O,14,0)</f>
        <v>2190</v>
      </c>
      <c r="CQ51" s="168">
        <f t="shared" si="33"/>
        <v>-2190</v>
      </c>
      <c r="CS51" s="1">
        <f>VLOOKUP(C51,[5]ALL!$B:$O,14,0)</f>
        <v>2190</v>
      </c>
      <c r="CT51" s="233">
        <f t="shared" si="34"/>
        <v>-2190</v>
      </c>
      <c r="CU51" s="1">
        <f t="shared" si="35"/>
        <v>0</v>
      </c>
      <c r="CV51" s="168">
        <f t="shared" si="36"/>
        <v>2190</v>
      </c>
      <c r="CW51" s="231">
        <f t="shared" si="37"/>
        <v>2190</v>
      </c>
    </row>
    <row r="52" spans="1:101" ht="12.6" customHeight="1" x14ac:dyDescent="0.2">
      <c r="A52" s="185"/>
      <c r="B52" s="185" t="s">
        <v>1152</v>
      </c>
      <c r="C52" s="92" t="s">
        <v>354</v>
      </c>
      <c r="D52" s="85" t="s">
        <v>779</v>
      </c>
      <c r="E52" s="62" t="s">
        <v>627</v>
      </c>
      <c r="F52" s="116" t="s">
        <v>770</v>
      </c>
      <c r="G52" s="116">
        <v>2190</v>
      </c>
      <c r="H52" s="148"/>
      <c r="I52" s="202"/>
      <c r="J52" s="202"/>
      <c r="K52" s="202"/>
      <c r="L52" s="202"/>
      <c r="M52" s="251"/>
      <c r="N52" s="116"/>
      <c r="O52" s="140"/>
      <c r="P52" s="133"/>
      <c r="Q52" s="167"/>
      <c r="R52" s="167"/>
      <c r="S52" s="148"/>
      <c r="T52" s="160"/>
      <c r="U52" s="160"/>
      <c r="V52" s="62"/>
      <c r="W52" s="62"/>
      <c r="X52" s="116"/>
      <c r="Y52" s="116"/>
      <c r="Z52" s="116"/>
      <c r="AA52" s="116"/>
      <c r="AB52" s="116"/>
      <c r="AC52" s="85"/>
      <c r="AD52" s="109"/>
      <c r="AE52" s="111"/>
      <c r="AF52" s="153"/>
      <c r="AG52" s="153"/>
      <c r="AH52" s="153"/>
      <c r="AI52" s="153"/>
      <c r="AJ52" s="153"/>
      <c r="AK52" s="153"/>
      <c r="AL52" s="85"/>
      <c r="AM52" s="119"/>
      <c r="AN52" s="85"/>
      <c r="AO52" s="85"/>
      <c r="AP52" s="111"/>
      <c r="AQ52" s="85"/>
      <c r="AR52" s="109"/>
      <c r="AS52" s="109"/>
      <c r="AT52" s="85"/>
      <c r="AU52" s="111"/>
      <c r="AV52" s="85"/>
      <c r="AW52" s="100"/>
      <c r="AX52" s="100"/>
      <c r="AY52" s="100"/>
      <c r="AZ52" s="102"/>
      <c r="BB52" s="62"/>
      <c r="BC52" s="62"/>
      <c r="BD52" s="102"/>
      <c r="BF52" s="1"/>
      <c r="BG52" s="1"/>
      <c r="BL52" s="168"/>
      <c r="BO52" s="188"/>
      <c r="BR52" s="247" t="str">
        <f>VLOOKUP(C52,'[4]Иерархия - ФИНАЛ'!$A:$E,5,0)</f>
        <v>N</v>
      </c>
      <c r="BS52" s="188">
        <v>0</v>
      </c>
      <c r="BT52" s="211">
        <f t="shared" si="15"/>
        <v>0</v>
      </c>
      <c r="BU52" s="211">
        <f t="shared" si="16"/>
        <v>0</v>
      </c>
      <c r="BV52" s="211">
        <f t="shared" si="17"/>
        <v>0</v>
      </c>
      <c r="BW52" s="235">
        <f t="shared" si="18"/>
        <v>0</v>
      </c>
      <c r="BX52" s="211">
        <f t="shared" si="19"/>
        <v>0</v>
      </c>
      <c r="BY52" s="211">
        <f t="shared" si="20"/>
        <v>0</v>
      </c>
      <c r="BZ52" s="211">
        <f t="shared" si="21"/>
        <v>0</v>
      </c>
      <c r="CA52" s="235">
        <f t="shared" si="22"/>
        <v>0</v>
      </c>
      <c r="CB52" s="235">
        <f t="shared" si="23"/>
        <v>0</v>
      </c>
      <c r="CC52" s="235">
        <f t="shared" si="24"/>
        <v>0</v>
      </c>
      <c r="CD52" s="235">
        <f t="shared" si="25"/>
        <v>0</v>
      </c>
      <c r="CE52" s="235">
        <f t="shared" si="26"/>
        <v>0</v>
      </c>
      <c r="CF52" s="235">
        <f t="shared" si="27"/>
        <v>0</v>
      </c>
      <c r="CG52" s="235">
        <f t="shared" si="28"/>
        <v>0</v>
      </c>
      <c r="CH52" s="231">
        <f t="shared" si="29"/>
        <v>0</v>
      </c>
      <c r="CI52" s="232">
        <f t="shared" si="30"/>
        <v>0</v>
      </c>
      <c r="CJ52" s="233"/>
      <c r="CK52" s="231"/>
      <c r="CM52" s="231">
        <f t="shared" si="31"/>
        <v>1825</v>
      </c>
      <c r="CN52" s="231">
        <f t="shared" si="32"/>
        <v>0</v>
      </c>
      <c r="CP52" s="1">
        <f>VLOOKUP(C52,[5]ALL!$B:$O,14,0)</f>
        <v>2190</v>
      </c>
      <c r="CQ52" s="168">
        <f t="shared" si="33"/>
        <v>-2190</v>
      </c>
      <c r="CS52" s="1">
        <f>VLOOKUP(C52,[5]ALL!$B:$O,14,0)</f>
        <v>2190</v>
      </c>
      <c r="CT52" s="233">
        <f t="shared" si="34"/>
        <v>-2190</v>
      </c>
      <c r="CU52" s="1">
        <f t="shared" si="35"/>
        <v>0</v>
      </c>
      <c r="CV52" s="168">
        <f t="shared" si="36"/>
        <v>2190</v>
      </c>
      <c r="CW52" s="231">
        <f t="shared" si="37"/>
        <v>2190</v>
      </c>
    </row>
    <row r="53" spans="1:101" ht="12.6" customHeight="1" x14ac:dyDescent="0.2">
      <c r="A53" s="185"/>
      <c r="B53" s="185" t="s">
        <v>1152</v>
      </c>
      <c r="C53" s="92" t="s">
        <v>355</v>
      </c>
      <c r="D53" s="85" t="s">
        <v>780</v>
      </c>
      <c r="E53" s="62" t="s">
        <v>627</v>
      </c>
      <c r="F53" s="116" t="s">
        <v>770</v>
      </c>
      <c r="G53" s="116">
        <v>2190</v>
      </c>
      <c r="H53" s="148"/>
      <c r="I53" s="202"/>
      <c r="J53" s="202"/>
      <c r="K53" s="202"/>
      <c r="L53" s="202"/>
      <c r="M53" s="251"/>
      <c r="N53" s="116"/>
      <c r="O53" s="140"/>
      <c r="P53" s="133"/>
      <c r="Q53" s="167"/>
      <c r="R53" s="167"/>
      <c r="S53" s="148"/>
      <c r="T53" s="160"/>
      <c r="U53" s="160"/>
      <c r="V53" s="62"/>
      <c r="W53" s="62"/>
      <c r="X53" s="116"/>
      <c r="Y53" s="116"/>
      <c r="Z53" s="116"/>
      <c r="AA53" s="116"/>
      <c r="AB53" s="116"/>
      <c r="AC53" s="85"/>
      <c r="AD53" s="109"/>
      <c r="AE53" s="111"/>
      <c r="AF53" s="153"/>
      <c r="AG53" s="153"/>
      <c r="AH53" s="153"/>
      <c r="AI53" s="153"/>
      <c r="AJ53" s="153"/>
      <c r="AK53" s="153"/>
      <c r="AL53" s="85"/>
      <c r="AM53" s="119"/>
      <c r="AN53" s="85"/>
      <c r="AO53" s="85"/>
      <c r="AP53" s="111"/>
      <c r="AQ53" s="85"/>
      <c r="AR53" s="109"/>
      <c r="AS53" s="109"/>
      <c r="AT53" s="85"/>
      <c r="AU53" s="111"/>
      <c r="AV53" s="85"/>
      <c r="AW53" s="100"/>
      <c r="AX53" s="100"/>
      <c r="AY53" s="100"/>
      <c r="AZ53" s="102"/>
      <c r="BB53" s="62"/>
      <c r="BC53" s="62"/>
      <c r="BD53" s="102"/>
      <c r="BF53" s="1"/>
      <c r="BG53" s="1"/>
      <c r="BL53" s="168"/>
      <c r="BO53" s="188"/>
      <c r="BR53" s="247" t="str">
        <f>VLOOKUP(C53,'[4]Иерархия - ФИНАЛ'!$A:$E,5,0)</f>
        <v>N</v>
      </c>
      <c r="BS53" s="188">
        <v>0</v>
      </c>
      <c r="BT53" s="211">
        <f t="shared" si="15"/>
        <v>0</v>
      </c>
      <c r="BU53" s="211">
        <f t="shared" si="16"/>
        <v>0</v>
      </c>
      <c r="BV53" s="211">
        <f t="shared" si="17"/>
        <v>0</v>
      </c>
      <c r="BW53" s="235">
        <f t="shared" si="18"/>
        <v>0</v>
      </c>
      <c r="BX53" s="211">
        <f t="shared" si="19"/>
        <v>0</v>
      </c>
      <c r="BY53" s="211">
        <f t="shared" si="20"/>
        <v>0</v>
      </c>
      <c r="BZ53" s="211">
        <f t="shared" si="21"/>
        <v>0</v>
      </c>
      <c r="CA53" s="235">
        <f t="shared" si="22"/>
        <v>0</v>
      </c>
      <c r="CB53" s="235">
        <f t="shared" si="23"/>
        <v>0</v>
      </c>
      <c r="CC53" s="235">
        <f t="shared" si="24"/>
        <v>0</v>
      </c>
      <c r="CD53" s="235">
        <f t="shared" si="25"/>
        <v>0</v>
      </c>
      <c r="CE53" s="235">
        <f t="shared" si="26"/>
        <v>0</v>
      </c>
      <c r="CF53" s="235">
        <f t="shared" si="27"/>
        <v>0</v>
      </c>
      <c r="CG53" s="235">
        <f t="shared" si="28"/>
        <v>0</v>
      </c>
      <c r="CH53" s="231">
        <f t="shared" si="29"/>
        <v>0</v>
      </c>
      <c r="CI53" s="232">
        <f t="shared" si="30"/>
        <v>0</v>
      </c>
      <c r="CJ53" s="233"/>
      <c r="CK53" s="231"/>
      <c r="CM53" s="231">
        <f t="shared" si="31"/>
        <v>1825</v>
      </c>
      <c r="CN53" s="231">
        <f t="shared" si="32"/>
        <v>0</v>
      </c>
      <c r="CP53" s="1">
        <f>VLOOKUP(C53,[5]ALL!$B:$O,14,0)</f>
        <v>2190</v>
      </c>
      <c r="CQ53" s="168">
        <f t="shared" si="33"/>
        <v>-2190</v>
      </c>
      <c r="CS53" s="1">
        <f>VLOOKUP(C53,[5]ALL!$B:$O,14,0)</f>
        <v>2190</v>
      </c>
      <c r="CT53" s="233">
        <f t="shared" si="34"/>
        <v>-2190</v>
      </c>
      <c r="CU53" s="1">
        <f t="shared" si="35"/>
        <v>0</v>
      </c>
      <c r="CV53" s="168">
        <f t="shared" si="36"/>
        <v>2190</v>
      </c>
      <c r="CW53" s="231">
        <f t="shared" si="37"/>
        <v>2190</v>
      </c>
    </row>
    <row r="54" spans="1:101" ht="12.6" customHeight="1" x14ac:dyDescent="0.2">
      <c r="A54" s="185"/>
      <c r="B54" s="185" t="s">
        <v>1152</v>
      </c>
      <c r="C54" s="92" t="s">
        <v>356</v>
      </c>
      <c r="D54" s="85" t="s">
        <v>781</v>
      </c>
      <c r="E54" s="62" t="s">
        <v>627</v>
      </c>
      <c r="F54" s="116" t="s">
        <v>770</v>
      </c>
      <c r="G54" s="116">
        <v>2390</v>
      </c>
      <c r="H54" s="148"/>
      <c r="I54" s="202"/>
      <c r="J54" s="202"/>
      <c r="K54" s="202"/>
      <c r="L54" s="202"/>
      <c r="M54" s="251"/>
      <c r="N54" s="116"/>
      <c r="O54" s="140"/>
      <c r="P54" s="133"/>
      <c r="Q54" s="167"/>
      <c r="R54" s="167"/>
      <c r="S54" s="148"/>
      <c r="T54" s="160"/>
      <c r="U54" s="160"/>
      <c r="V54" s="62"/>
      <c r="W54" s="62"/>
      <c r="X54" s="116"/>
      <c r="Y54" s="116"/>
      <c r="Z54" s="116"/>
      <c r="AA54" s="116"/>
      <c r="AB54" s="116"/>
      <c r="AC54" s="85"/>
      <c r="AD54" s="109"/>
      <c r="AE54" s="111"/>
      <c r="AF54" s="153"/>
      <c r="AG54" s="153"/>
      <c r="AH54" s="153"/>
      <c r="AI54" s="153"/>
      <c r="AJ54" s="153"/>
      <c r="AK54" s="153"/>
      <c r="AL54" s="85"/>
      <c r="AM54" s="119"/>
      <c r="AN54" s="85"/>
      <c r="AO54" s="85"/>
      <c r="AP54" s="111"/>
      <c r="AQ54" s="85"/>
      <c r="AR54" s="109"/>
      <c r="AS54" s="109"/>
      <c r="AT54" s="85"/>
      <c r="AU54" s="111"/>
      <c r="AV54" s="85"/>
      <c r="AW54" s="100"/>
      <c r="AX54" s="100"/>
      <c r="AY54" s="100"/>
      <c r="AZ54" s="102"/>
      <c r="BB54" s="62"/>
      <c r="BC54" s="62"/>
      <c r="BD54" s="102"/>
      <c r="BF54" s="1"/>
      <c r="BG54" s="1"/>
      <c r="BL54" s="168"/>
      <c r="BO54" s="188"/>
      <c r="BR54" s="247" t="str">
        <f>VLOOKUP(C54,'[4]Иерархия - ФИНАЛ'!$A:$E,5,0)</f>
        <v>N</v>
      </c>
      <c r="BS54" s="188">
        <v>0</v>
      </c>
      <c r="BT54" s="211">
        <f t="shared" si="15"/>
        <v>0</v>
      </c>
      <c r="BU54" s="211">
        <f t="shared" si="16"/>
        <v>0</v>
      </c>
      <c r="BV54" s="211">
        <f t="shared" si="17"/>
        <v>0</v>
      </c>
      <c r="BW54" s="235">
        <f t="shared" si="18"/>
        <v>0</v>
      </c>
      <c r="BX54" s="211">
        <f t="shared" si="19"/>
        <v>0</v>
      </c>
      <c r="BY54" s="211">
        <f t="shared" si="20"/>
        <v>0</v>
      </c>
      <c r="BZ54" s="211">
        <f t="shared" si="21"/>
        <v>0</v>
      </c>
      <c r="CA54" s="235">
        <f t="shared" si="22"/>
        <v>0</v>
      </c>
      <c r="CB54" s="235">
        <f t="shared" si="23"/>
        <v>0</v>
      </c>
      <c r="CC54" s="235">
        <f t="shared" si="24"/>
        <v>0</v>
      </c>
      <c r="CD54" s="235">
        <f t="shared" si="25"/>
        <v>0</v>
      </c>
      <c r="CE54" s="235">
        <f t="shared" si="26"/>
        <v>0</v>
      </c>
      <c r="CF54" s="235">
        <f t="shared" si="27"/>
        <v>0</v>
      </c>
      <c r="CG54" s="235">
        <f t="shared" si="28"/>
        <v>0</v>
      </c>
      <c r="CH54" s="231">
        <f t="shared" si="29"/>
        <v>0</v>
      </c>
      <c r="CI54" s="232">
        <f t="shared" si="30"/>
        <v>0</v>
      </c>
      <c r="CJ54" s="233"/>
      <c r="CK54" s="231"/>
      <c r="CM54" s="231">
        <f t="shared" si="31"/>
        <v>1991.67</v>
      </c>
      <c r="CN54" s="231">
        <f t="shared" si="32"/>
        <v>0</v>
      </c>
      <c r="CP54" s="1">
        <f>VLOOKUP(C54,[5]ALL!$B:$O,14,0)</f>
        <v>2390</v>
      </c>
      <c r="CQ54" s="168">
        <f t="shared" si="33"/>
        <v>-2390</v>
      </c>
      <c r="CS54" s="1">
        <f>VLOOKUP(C54,[5]ALL!$B:$O,14,0)</f>
        <v>2390</v>
      </c>
      <c r="CT54" s="233">
        <f t="shared" si="34"/>
        <v>-2390</v>
      </c>
      <c r="CU54" s="1">
        <f t="shared" si="35"/>
        <v>0</v>
      </c>
      <c r="CV54" s="168">
        <f t="shared" si="36"/>
        <v>2390</v>
      </c>
      <c r="CW54" s="231">
        <f t="shared" si="37"/>
        <v>2390</v>
      </c>
    </row>
    <row r="55" spans="1:101" ht="12.6" customHeight="1" x14ac:dyDescent="0.2">
      <c r="A55" s="185"/>
      <c r="B55" s="185" t="s">
        <v>1152</v>
      </c>
      <c r="C55" s="92" t="s">
        <v>357</v>
      </c>
      <c r="D55" s="85" t="s">
        <v>782</v>
      </c>
      <c r="E55" s="62" t="s">
        <v>627</v>
      </c>
      <c r="F55" s="116" t="s">
        <v>770</v>
      </c>
      <c r="G55" s="116">
        <v>2290</v>
      </c>
      <c r="H55" s="148"/>
      <c r="I55" s="202"/>
      <c r="J55" s="202"/>
      <c r="K55" s="202"/>
      <c r="L55" s="202"/>
      <c r="M55" s="251"/>
      <c r="N55" s="116"/>
      <c r="O55" s="140"/>
      <c r="P55" s="133"/>
      <c r="Q55" s="167"/>
      <c r="R55" s="167"/>
      <c r="S55" s="148"/>
      <c r="T55" s="160"/>
      <c r="U55" s="160"/>
      <c r="V55" s="62"/>
      <c r="W55" s="62"/>
      <c r="X55" s="116"/>
      <c r="Y55" s="116"/>
      <c r="Z55" s="116"/>
      <c r="AA55" s="116"/>
      <c r="AB55" s="116"/>
      <c r="AC55" s="85"/>
      <c r="AD55" s="109"/>
      <c r="AE55" s="111"/>
      <c r="AF55" s="153"/>
      <c r="AG55" s="153"/>
      <c r="AH55" s="153"/>
      <c r="AI55" s="153"/>
      <c r="AJ55" s="153"/>
      <c r="AK55" s="153"/>
      <c r="AL55" s="85"/>
      <c r="AM55" s="119"/>
      <c r="AN55" s="85"/>
      <c r="AO55" s="85"/>
      <c r="AP55" s="111"/>
      <c r="AQ55" s="85"/>
      <c r="AR55" s="109"/>
      <c r="AS55" s="109"/>
      <c r="AT55" s="85"/>
      <c r="AU55" s="111"/>
      <c r="AV55" s="85"/>
      <c r="AW55" s="100"/>
      <c r="AX55" s="100"/>
      <c r="AY55" s="100"/>
      <c r="AZ55" s="102"/>
      <c r="BB55" s="62"/>
      <c r="BC55" s="62"/>
      <c r="BD55" s="102"/>
      <c r="BF55" s="1"/>
      <c r="BG55" s="1"/>
      <c r="BL55" s="168"/>
      <c r="BO55" s="188"/>
      <c r="BR55" s="247" t="str">
        <f>VLOOKUP(C55,'[4]Иерархия - ФИНАЛ'!$A:$E,5,0)</f>
        <v>N</v>
      </c>
      <c r="BS55" s="188">
        <v>0</v>
      </c>
      <c r="BT55" s="211">
        <f t="shared" si="15"/>
        <v>0</v>
      </c>
      <c r="BU55" s="211">
        <f t="shared" si="16"/>
        <v>0</v>
      </c>
      <c r="BV55" s="211">
        <f t="shared" si="17"/>
        <v>0</v>
      </c>
      <c r="BW55" s="235">
        <f t="shared" si="18"/>
        <v>0</v>
      </c>
      <c r="BX55" s="211">
        <f t="shared" si="19"/>
        <v>0</v>
      </c>
      <c r="BY55" s="211">
        <f t="shared" si="20"/>
        <v>0</v>
      </c>
      <c r="BZ55" s="211">
        <f t="shared" si="21"/>
        <v>0</v>
      </c>
      <c r="CA55" s="235">
        <f t="shared" si="22"/>
        <v>0</v>
      </c>
      <c r="CB55" s="235">
        <f t="shared" si="23"/>
        <v>0</v>
      </c>
      <c r="CC55" s="235">
        <f t="shared" si="24"/>
        <v>0</v>
      </c>
      <c r="CD55" s="235">
        <f t="shared" si="25"/>
        <v>0</v>
      </c>
      <c r="CE55" s="235">
        <f t="shared" si="26"/>
        <v>0</v>
      </c>
      <c r="CF55" s="235">
        <f t="shared" si="27"/>
        <v>0</v>
      </c>
      <c r="CG55" s="235">
        <f t="shared" si="28"/>
        <v>0</v>
      </c>
      <c r="CH55" s="231">
        <f t="shared" si="29"/>
        <v>0</v>
      </c>
      <c r="CI55" s="232">
        <f t="shared" si="30"/>
        <v>0</v>
      </c>
      <c r="CJ55" s="233"/>
      <c r="CK55" s="231"/>
      <c r="CM55" s="231">
        <f t="shared" si="31"/>
        <v>1908.33</v>
      </c>
      <c r="CN55" s="231">
        <f t="shared" si="32"/>
        <v>0</v>
      </c>
      <c r="CP55" s="1">
        <f>VLOOKUP(C55,[5]ALL!$B:$O,14,0)</f>
        <v>2290</v>
      </c>
      <c r="CQ55" s="168">
        <f t="shared" si="33"/>
        <v>-2290</v>
      </c>
      <c r="CS55" s="1">
        <f>VLOOKUP(C55,[5]ALL!$B:$O,14,0)</f>
        <v>2290</v>
      </c>
      <c r="CT55" s="233">
        <f t="shared" si="34"/>
        <v>-2290</v>
      </c>
      <c r="CU55" s="1">
        <f t="shared" si="35"/>
        <v>0</v>
      </c>
      <c r="CV55" s="168">
        <f t="shared" si="36"/>
        <v>2290</v>
      </c>
      <c r="CW55" s="231">
        <f t="shared" si="37"/>
        <v>2290</v>
      </c>
    </row>
    <row r="56" spans="1:101" ht="12.6" customHeight="1" x14ac:dyDescent="0.2">
      <c r="A56" s="185"/>
      <c r="B56" s="185" t="s">
        <v>1152</v>
      </c>
      <c r="C56" s="92" t="s">
        <v>358</v>
      </c>
      <c r="D56" s="85" t="s">
        <v>783</v>
      </c>
      <c r="E56" s="62" t="s">
        <v>627</v>
      </c>
      <c r="F56" s="116" t="s">
        <v>770</v>
      </c>
      <c r="G56" s="116">
        <v>2290</v>
      </c>
      <c r="H56" s="148"/>
      <c r="I56" s="202"/>
      <c r="J56" s="202"/>
      <c r="K56" s="202"/>
      <c r="L56" s="202"/>
      <c r="M56" s="251"/>
      <c r="N56" s="116"/>
      <c r="O56" s="140"/>
      <c r="P56" s="133"/>
      <c r="Q56" s="167"/>
      <c r="R56" s="167"/>
      <c r="S56" s="148"/>
      <c r="T56" s="160"/>
      <c r="U56" s="160"/>
      <c r="V56" s="62"/>
      <c r="W56" s="62"/>
      <c r="X56" s="116"/>
      <c r="Y56" s="116"/>
      <c r="Z56" s="116"/>
      <c r="AA56" s="116"/>
      <c r="AB56" s="116"/>
      <c r="AC56" s="85"/>
      <c r="AD56" s="109"/>
      <c r="AE56" s="111"/>
      <c r="AF56" s="153"/>
      <c r="AG56" s="153"/>
      <c r="AH56" s="153"/>
      <c r="AI56" s="153"/>
      <c r="AJ56" s="153"/>
      <c r="AK56" s="153"/>
      <c r="AL56" s="85"/>
      <c r="AM56" s="119"/>
      <c r="AN56" s="85"/>
      <c r="AO56" s="85"/>
      <c r="AP56" s="111"/>
      <c r="AQ56" s="85"/>
      <c r="AR56" s="109"/>
      <c r="AS56" s="109"/>
      <c r="AT56" s="85"/>
      <c r="AU56" s="111"/>
      <c r="AV56" s="85"/>
      <c r="AW56" s="100"/>
      <c r="AX56" s="100"/>
      <c r="AY56" s="100"/>
      <c r="AZ56" s="102"/>
      <c r="BB56" s="62"/>
      <c r="BC56" s="62"/>
      <c r="BD56" s="102"/>
      <c r="BF56" s="1"/>
      <c r="BG56" s="1"/>
      <c r="BL56" s="168"/>
      <c r="BO56" s="188"/>
      <c r="BR56" s="247" t="str">
        <f>VLOOKUP(C56,'[4]Иерархия - ФИНАЛ'!$A:$E,5,0)</f>
        <v>N</v>
      </c>
      <c r="BS56" s="188">
        <v>0</v>
      </c>
      <c r="BT56" s="211">
        <f t="shared" si="15"/>
        <v>0</v>
      </c>
      <c r="BU56" s="211">
        <f t="shared" si="16"/>
        <v>0</v>
      </c>
      <c r="BV56" s="211">
        <f t="shared" si="17"/>
        <v>0</v>
      </c>
      <c r="BW56" s="235">
        <f t="shared" si="18"/>
        <v>0</v>
      </c>
      <c r="BX56" s="211">
        <f t="shared" si="19"/>
        <v>0</v>
      </c>
      <c r="BY56" s="211">
        <f t="shared" si="20"/>
        <v>0</v>
      </c>
      <c r="BZ56" s="211">
        <f t="shared" si="21"/>
        <v>0</v>
      </c>
      <c r="CA56" s="235">
        <f t="shared" si="22"/>
        <v>0</v>
      </c>
      <c r="CB56" s="235">
        <f t="shared" si="23"/>
        <v>0</v>
      </c>
      <c r="CC56" s="235">
        <f t="shared" si="24"/>
        <v>0</v>
      </c>
      <c r="CD56" s="235">
        <f t="shared" si="25"/>
        <v>0</v>
      </c>
      <c r="CE56" s="235">
        <f t="shared" si="26"/>
        <v>0</v>
      </c>
      <c r="CF56" s="235">
        <f t="shared" si="27"/>
        <v>0</v>
      </c>
      <c r="CG56" s="235">
        <f t="shared" si="28"/>
        <v>0</v>
      </c>
      <c r="CH56" s="231">
        <f t="shared" si="29"/>
        <v>0</v>
      </c>
      <c r="CI56" s="232">
        <f t="shared" si="30"/>
        <v>0</v>
      </c>
      <c r="CJ56" s="233"/>
      <c r="CK56" s="231"/>
      <c r="CM56" s="231">
        <f t="shared" si="31"/>
        <v>1908.33</v>
      </c>
      <c r="CN56" s="231">
        <f t="shared" si="32"/>
        <v>0</v>
      </c>
      <c r="CP56" s="1">
        <f>VLOOKUP(C56,[5]ALL!$B:$O,14,0)</f>
        <v>2290</v>
      </c>
      <c r="CQ56" s="168">
        <f t="shared" si="33"/>
        <v>-2290</v>
      </c>
      <c r="CS56" s="1">
        <f>VLOOKUP(C56,[5]ALL!$B:$O,14,0)</f>
        <v>2290</v>
      </c>
      <c r="CT56" s="233">
        <f t="shared" si="34"/>
        <v>-2290</v>
      </c>
      <c r="CU56" s="1">
        <f t="shared" si="35"/>
        <v>0</v>
      </c>
      <c r="CV56" s="168">
        <f t="shared" si="36"/>
        <v>2290</v>
      </c>
      <c r="CW56" s="231">
        <f t="shared" si="37"/>
        <v>2290</v>
      </c>
    </row>
    <row r="57" spans="1:101" ht="12.6" customHeight="1" x14ac:dyDescent="0.2">
      <c r="A57" s="185"/>
      <c r="B57" s="185" t="s">
        <v>1152</v>
      </c>
      <c r="C57" s="92" t="s">
        <v>359</v>
      </c>
      <c r="D57" s="85" t="s">
        <v>784</v>
      </c>
      <c r="E57" s="62" t="s">
        <v>627</v>
      </c>
      <c r="F57" s="116" t="s">
        <v>770</v>
      </c>
      <c r="G57" s="116">
        <v>2290</v>
      </c>
      <c r="H57" s="148"/>
      <c r="I57" s="202"/>
      <c r="J57" s="202"/>
      <c r="K57" s="202"/>
      <c r="L57" s="202"/>
      <c r="M57" s="251"/>
      <c r="N57" s="116"/>
      <c r="O57" s="140"/>
      <c r="P57" s="133"/>
      <c r="Q57" s="167"/>
      <c r="R57" s="167"/>
      <c r="S57" s="148"/>
      <c r="T57" s="160"/>
      <c r="U57" s="160"/>
      <c r="V57" s="62"/>
      <c r="W57" s="62"/>
      <c r="X57" s="116"/>
      <c r="Y57" s="116"/>
      <c r="Z57" s="116"/>
      <c r="AA57" s="116"/>
      <c r="AB57" s="116"/>
      <c r="AC57" s="85"/>
      <c r="AD57" s="109"/>
      <c r="AE57" s="111"/>
      <c r="AF57" s="153"/>
      <c r="AG57" s="153"/>
      <c r="AH57" s="153"/>
      <c r="AI57" s="153"/>
      <c r="AJ57" s="153"/>
      <c r="AK57" s="153"/>
      <c r="AL57" s="85"/>
      <c r="AM57" s="119"/>
      <c r="AN57" s="85"/>
      <c r="AO57" s="85"/>
      <c r="AP57" s="111"/>
      <c r="AQ57" s="85"/>
      <c r="AR57" s="109"/>
      <c r="AS57" s="109"/>
      <c r="AT57" s="85"/>
      <c r="AU57" s="111"/>
      <c r="AV57" s="85"/>
      <c r="AW57" s="100"/>
      <c r="AX57" s="100"/>
      <c r="AY57" s="100"/>
      <c r="AZ57" s="102"/>
      <c r="BB57" s="62"/>
      <c r="BC57" s="62"/>
      <c r="BD57" s="102"/>
      <c r="BF57" s="1"/>
      <c r="BG57" s="1"/>
      <c r="BL57" s="168"/>
      <c r="BO57" s="188"/>
      <c r="BR57" s="247" t="str">
        <f>VLOOKUP(C57,'[4]Иерархия - ФИНАЛ'!$A:$E,5,0)</f>
        <v>N</v>
      </c>
      <c r="BS57" s="188">
        <v>0</v>
      </c>
      <c r="BT57" s="211">
        <f t="shared" si="15"/>
        <v>0</v>
      </c>
      <c r="BU57" s="211">
        <f t="shared" si="16"/>
        <v>0</v>
      </c>
      <c r="BV57" s="211">
        <f t="shared" si="17"/>
        <v>0</v>
      </c>
      <c r="BW57" s="235">
        <f t="shared" si="18"/>
        <v>0</v>
      </c>
      <c r="BX57" s="211">
        <f t="shared" si="19"/>
        <v>0</v>
      </c>
      <c r="BY57" s="211">
        <f t="shared" si="20"/>
        <v>0</v>
      </c>
      <c r="BZ57" s="211">
        <f t="shared" si="21"/>
        <v>0</v>
      </c>
      <c r="CA57" s="235">
        <f t="shared" si="22"/>
        <v>0</v>
      </c>
      <c r="CB57" s="235">
        <f t="shared" si="23"/>
        <v>0</v>
      </c>
      <c r="CC57" s="235">
        <f t="shared" si="24"/>
        <v>0</v>
      </c>
      <c r="CD57" s="235">
        <f t="shared" si="25"/>
        <v>0</v>
      </c>
      <c r="CE57" s="235">
        <f t="shared" si="26"/>
        <v>0</v>
      </c>
      <c r="CF57" s="235">
        <f t="shared" si="27"/>
        <v>0</v>
      </c>
      <c r="CG57" s="235">
        <f t="shared" si="28"/>
        <v>0</v>
      </c>
      <c r="CH57" s="231">
        <f t="shared" si="29"/>
        <v>0</v>
      </c>
      <c r="CI57" s="232">
        <f t="shared" si="30"/>
        <v>0</v>
      </c>
      <c r="CJ57" s="233"/>
      <c r="CK57" s="231"/>
      <c r="CM57" s="231">
        <f t="shared" si="31"/>
        <v>1908.33</v>
      </c>
      <c r="CN57" s="231">
        <f t="shared" si="32"/>
        <v>0</v>
      </c>
      <c r="CP57" s="1">
        <f>VLOOKUP(C57,[5]ALL!$B:$O,14,0)</f>
        <v>2290</v>
      </c>
      <c r="CQ57" s="168">
        <f t="shared" si="33"/>
        <v>-2290</v>
      </c>
      <c r="CS57" s="1">
        <f>VLOOKUP(C57,[5]ALL!$B:$O,14,0)</f>
        <v>2290</v>
      </c>
      <c r="CT57" s="233">
        <f t="shared" si="34"/>
        <v>-2290</v>
      </c>
      <c r="CU57" s="1">
        <f t="shared" si="35"/>
        <v>0</v>
      </c>
      <c r="CV57" s="168">
        <f t="shared" si="36"/>
        <v>2290</v>
      </c>
      <c r="CW57" s="231">
        <f t="shared" si="37"/>
        <v>2290</v>
      </c>
    </row>
    <row r="58" spans="1:101" ht="12.6" customHeight="1" x14ac:dyDescent="0.2">
      <c r="A58" s="185"/>
      <c r="B58" s="185" t="s">
        <v>1152</v>
      </c>
      <c r="C58" s="92" t="s">
        <v>360</v>
      </c>
      <c r="D58" s="85" t="s">
        <v>785</v>
      </c>
      <c r="E58" s="62" t="s">
        <v>627</v>
      </c>
      <c r="F58" s="116" t="s">
        <v>770</v>
      </c>
      <c r="G58" s="116">
        <v>2290</v>
      </c>
      <c r="H58" s="148"/>
      <c r="I58" s="202"/>
      <c r="J58" s="202"/>
      <c r="K58" s="202"/>
      <c r="L58" s="202"/>
      <c r="M58" s="251"/>
      <c r="N58" s="116"/>
      <c r="O58" s="140"/>
      <c r="P58" s="133"/>
      <c r="Q58" s="167"/>
      <c r="R58" s="167"/>
      <c r="S58" s="148"/>
      <c r="T58" s="160"/>
      <c r="U58" s="160"/>
      <c r="V58" s="62"/>
      <c r="W58" s="62"/>
      <c r="X58" s="116"/>
      <c r="Y58" s="116"/>
      <c r="Z58" s="116"/>
      <c r="AA58" s="116"/>
      <c r="AB58" s="116"/>
      <c r="AC58" s="85"/>
      <c r="AD58" s="109"/>
      <c r="AE58" s="111"/>
      <c r="AF58" s="153"/>
      <c r="AG58" s="153"/>
      <c r="AH58" s="153"/>
      <c r="AI58" s="153"/>
      <c r="AJ58" s="153"/>
      <c r="AK58" s="153"/>
      <c r="AL58" s="85"/>
      <c r="AM58" s="119"/>
      <c r="AN58" s="85"/>
      <c r="AO58" s="85"/>
      <c r="AP58" s="111"/>
      <c r="AQ58" s="85"/>
      <c r="AR58" s="109"/>
      <c r="AS58" s="109"/>
      <c r="AT58" s="85"/>
      <c r="AU58" s="111"/>
      <c r="AV58" s="85"/>
      <c r="AW58" s="100"/>
      <c r="AX58" s="100"/>
      <c r="AY58" s="100"/>
      <c r="AZ58" s="102"/>
      <c r="BB58" s="62"/>
      <c r="BC58" s="62"/>
      <c r="BD58" s="102"/>
      <c r="BF58" s="1"/>
      <c r="BG58" s="1"/>
      <c r="BL58" s="168"/>
      <c r="BO58" s="188"/>
      <c r="BR58" s="247" t="str">
        <f>VLOOKUP(C58,'[4]Иерархия - ФИНАЛ'!$A:$E,5,0)</f>
        <v>N</v>
      </c>
      <c r="BS58" s="188">
        <v>0</v>
      </c>
      <c r="BT58" s="211">
        <f t="shared" si="15"/>
        <v>0</v>
      </c>
      <c r="BU58" s="211">
        <f t="shared" si="16"/>
        <v>0</v>
      </c>
      <c r="BV58" s="211">
        <f t="shared" si="17"/>
        <v>0</v>
      </c>
      <c r="BW58" s="235">
        <f t="shared" si="18"/>
        <v>0</v>
      </c>
      <c r="BX58" s="211">
        <f t="shared" si="19"/>
        <v>0</v>
      </c>
      <c r="BY58" s="211">
        <f t="shared" si="20"/>
        <v>0</v>
      </c>
      <c r="BZ58" s="211">
        <f t="shared" si="21"/>
        <v>0</v>
      </c>
      <c r="CA58" s="235">
        <f t="shared" si="22"/>
        <v>0</v>
      </c>
      <c r="CB58" s="235">
        <f t="shared" si="23"/>
        <v>0</v>
      </c>
      <c r="CC58" s="235">
        <f t="shared" si="24"/>
        <v>0</v>
      </c>
      <c r="CD58" s="235">
        <f t="shared" si="25"/>
        <v>0</v>
      </c>
      <c r="CE58" s="235">
        <f t="shared" si="26"/>
        <v>0</v>
      </c>
      <c r="CF58" s="235">
        <f t="shared" si="27"/>
        <v>0</v>
      </c>
      <c r="CG58" s="235">
        <f t="shared" si="28"/>
        <v>0</v>
      </c>
      <c r="CH58" s="231">
        <f t="shared" si="29"/>
        <v>0</v>
      </c>
      <c r="CI58" s="232">
        <f t="shared" si="30"/>
        <v>0</v>
      </c>
      <c r="CJ58" s="233"/>
      <c r="CK58" s="231"/>
      <c r="CM58" s="231">
        <f t="shared" si="31"/>
        <v>1908.33</v>
      </c>
      <c r="CN58" s="231">
        <f t="shared" si="32"/>
        <v>0</v>
      </c>
      <c r="CP58" s="1">
        <f>VLOOKUP(C58,[5]ALL!$B:$O,14,0)</f>
        <v>2290</v>
      </c>
      <c r="CQ58" s="168">
        <f t="shared" si="33"/>
        <v>-2290</v>
      </c>
      <c r="CS58" s="1">
        <f>VLOOKUP(C58,[5]ALL!$B:$O,14,0)</f>
        <v>2290</v>
      </c>
      <c r="CT58" s="233">
        <f t="shared" si="34"/>
        <v>-2290</v>
      </c>
      <c r="CU58" s="1">
        <f t="shared" si="35"/>
        <v>0</v>
      </c>
      <c r="CV58" s="168">
        <f t="shared" si="36"/>
        <v>2290</v>
      </c>
      <c r="CW58" s="231">
        <f t="shared" si="37"/>
        <v>2290</v>
      </c>
    </row>
    <row r="59" spans="1:101" ht="12.6" customHeight="1" x14ac:dyDescent="0.2">
      <c r="A59" s="185"/>
      <c r="B59" s="185" t="s">
        <v>1152</v>
      </c>
      <c r="C59" s="92" t="s">
        <v>82</v>
      </c>
      <c r="D59" s="85" t="s">
        <v>786</v>
      </c>
      <c r="E59" s="62" t="s">
        <v>622</v>
      </c>
      <c r="F59" s="116" t="s">
        <v>787</v>
      </c>
      <c r="G59" s="116">
        <v>48290</v>
      </c>
      <c r="H59" s="148"/>
      <c r="I59" s="202"/>
      <c r="J59" s="202"/>
      <c r="K59" s="202"/>
      <c r="L59" s="202"/>
      <c r="M59" s="251"/>
      <c r="N59" s="116"/>
      <c r="O59" s="140"/>
      <c r="P59" s="133"/>
      <c r="Q59" s="167"/>
      <c r="R59" s="167"/>
      <c r="S59" s="148"/>
      <c r="T59" s="160"/>
      <c r="U59" s="160"/>
      <c r="V59" s="62"/>
      <c r="W59" s="62"/>
      <c r="X59" s="116"/>
      <c r="Y59" s="116"/>
      <c r="Z59" s="116"/>
      <c r="AA59" s="116"/>
      <c r="AB59" s="116"/>
      <c r="AC59" s="85"/>
      <c r="AD59" s="109"/>
      <c r="AE59" s="111"/>
      <c r="AF59" s="153"/>
      <c r="AG59" s="153"/>
      <c r="AH59" s="153"/>
      <c r="AI59" s="153"/>
      <c r="AJ59" s="153"/>
      <c r="AK59" s="153"/>
      <c r="AL59" s="85"/>
      <c r="AM59" s="119"/>
      <c r="AN59" s="85"/>
      <c r="AO59" s="85"/>
      <c r="AP59" s="111"/>
      <c r="AQ59" s="85"/>
      <c r="AR59" s="109"/>
      <c r="AS59" s="109"/>
      <c r="AT59" s="85"/>
      <c r="AU59" s="111"/>
      <c r="AV59" s="85"/>
      <c r="AW59" s="106"/>
      <c r="AX59" s="106"/>
      <c r="AY59" s="100"/>
      <c r="AZ59" s="110"/>
      <c r="BA59" s="107"/>
      <c r="BB59" s="62"/>
      <c r="BC59" s="62"/>
      <c r="BD59" s="102"/>
      <c r="BL59" s="168"/>
      <c r="BO59" s="188"/>
      <c r="BR59" s="247" t="str">
        <f>VLOOKUP(C59,'[4]Иерархия - ФИНАЛ'!$A:$E,5,0)</f>
        <v>N</v>
      </c>
      <c r="BS59" s="188">
        <v>0</v>
      </c>
      <c r="BT59" s="211">
        <f t="shared" si="15"/>
        <v>0</v>
      </c>
      <c r="BU59" s="211">
        <f t="shared" si="16"/>
        <v>0</v>
      </c>
      <c r="BV59" s="211">
        <f t="shared" si="17"/>
        <v>0</v>
      </c>
      <c r="BW59" s="235">
        <f t="shared" si="18"/>
        <v>0</v>
      </c>
      <c r="BX59" s="211">
        <f t="shared" si="19"/>
        <v>0</v>
      </c>
      <c r="BY59" s="211">
        <f t="shared" si="20"/>
        <v>0</v>
      </c>
      <c r="BZ59" s="211">
        <f t="shared" si="21"/>
        <v>0</v>
      </c>
      <c r="CA59" s="235">
        <f t="shared" si="22"/>
        <v>0</v>
      </c>
      <c r="CB59" s="235">
        <f t="shared" si="23"/>
        <v>0</v>
      </c>
      <c r="CC59" s="235">
        <f t="shared" si="24"/>
        <v>0</v>
      </c>
      <c r="CD59" s="235">
        <f t="shared" si="25"/>
        <v>0</v>
      </c>
      <c r="CE59" s="235">
        <f t="shared" si="26"/>
        <v>0</v>
      </c>
      <c r="CF59" s="235">
        <f t="shared" si="27"/>
        <v>0</v>
      </c>
      <c r="CG59" s="235">
        <f t="shared" si="28"/>
        <v>0</v>
      </c>
      <c r="CH59" s="231">
        <f t="shared" si="29"/>
        <v>0</v>
      </c>
      <c r="CI59" s="232">
        <f t="shared" si="30"/>
        <v>0</v>
      </c>
      <c r="CJ59" s="233"/>
      <c r="CK59" s="231"/>
      <c r="CM59" s="231">
        <f t="shared" si="31"/>
        <v>40241.67</v>
      </c>
      <c r="CN59" s="231">
        <f t="shared" si="32"/>
        <v>0</v>
      </c>
      <c r="CP59" s="1">
        <f>VLOOKUP(C59,[5]ALL!$B:$O,14,0)</f>
        <v>48290</v>
      </c>
      <c r="CQ59" s="168">
        <f t="shared" si="33"/>
        <v>-48290</v>
      </c>
      <c r="CS59" s="1">
        <f>VLOOKUP(C59,[5]ALL!$B:$O,14,0)</f>
        <v>48290</v>
      </c>
      <c r="CT59" s="233">
        <f t="shared" si="34"/>
        <v>-48290</v>
      </c>
      <c r="CU59" s="1">
        <f t="shared" si="35"/>
        <v>0</v>
      </c>
      <c r="CV59" s="168">
        <f t="shared" si="36"/>
        <v>48290</v>
      </c>
      <c r="CW59" s="231">
        <f t="shared" si="37"/>
        <v>48290</v>
      </c>
    </row>
    <row r="60" spans="1:101" ht="12.6" customHeight="1" x14ac:dyDescent="0.2">
      <c r="A60" s="185"/>
      <c r="B60" s="185" t="s">
        <v>707</v>
      </c>
      <c r="C60" s="92" t="s">
        <v>144</v>
      </c>
      <c r="D60" s="85" t="s">
        <v>788</v>
      </c>
      <c r="E60" s="62" t="s">
        <v>622</v>
      </c>
      <c r="F60" s="116" t="s">
        <v>787</v>
      </c>
      <c r="G60" s="116">
        <v>66590</v>
      </c>
      <c r="H60" s="148"/>
      <c r="I60" s="202"/>
      <c r="J60" s="202"/>
      <c r="K60" s="202"/>
      <c r="L60" s="202"/>
      <c r="M60" s="251"/>
      <c r="N60" s="116"/>
      <c r="O60" s="140"/>
      <c r="P60" s="133"/>
      <c r="Q60" s="167"/>
      <c r="R60" s="167"/>
      <c r="S60" s="148"/>
      <c r="T60" s="160"/>
      <c r="U60" s="160"/>
      <c r="V60" s="62"/>
      <c r="W60" s="62"/>
      <c r="X60" s="116"/>
      <c r="Y60" s="116"/>
      <c r="Z60" s="116"/>
      <c r="AA60" s="116"/>
      <c r="AB60" s="116"/>
      <c r="AC60" s="85"/>
      <c r="AD60" s="109"/>
      <c r="AE60" s="111"/>
      <c r="AF60" s="153"/>
      <c r="AG60" s="153"/>
      <c r="AH60" s="153"/>
      <c r="AI60" s="153"/>
      <c r="AJ60" s="153"/>
      <c r="AK60" s="153"/>
      <c r="AL60" s="85"/>
      <c r="AM60" s="119"/>
      <c r="AN60" s="85"/>
      <c r="AO60" s="85"/>
      <c r="AP60" s="111"/>
      <c r="AQ60" s="85"/>
      <c r="AR60" s="109"/>
      <c r="AS60" s="109"/>
      <c r="AT60" s="85"/>
      <c r="AU60" s="111"/>
      <c r="AV60" s="85"/>
      <c r="AW60" s="106"/>
      <c r="AX60" s="106"/>
      <c r="AY60" s="100"/>
      <c r="AZ60" s="110"/>
      <c r="BA60" s="107"/>
      <c r="BB60" s="62"/>
      <c r="BC60" s="62"/>
      <c r="BD60" s="102"/>
      <c r="BL60" s="168"/>
      <c r="BO60" s="188"/>
      <c r="BR60" s="247" t="str">
        <f>VLOOKUP(C60,'[4]Иерархия - ФИНАЛ'!$A:$E,5,0)</f>
        <v>Y</v>
      </c>
      <c r="BS60" s="188">
        <v>0</v>
      </c>
      <c r="BT60" s="211">
        <f t="shared" si="15"/>
        <v>0</v>
      </c>
      <c r="BU60" s="211">
        <f t="shared" si="16"/>
        <v>0</v>
      </c>
      <c r="BV60" s="211">
        <f t="shared" si="17"/>
        <v>0</v>
      </c>
      <c r="BW60" s="235">
        <f t="shared" si="18"/>
        <v>0</v>
      </c>
      <c r="BX60" s="211">
        <f t="shared" si="19"/>
        <v>0</v>
      </c>
      <c r="BY60" s="211">
        <f t="shared" si="20"/>
        <v>0</v>
      </c>
      <c r="BZ60" s="211">
        <f t="shared" si="21"/>
        <v>0</v>
      </c>
      <c r="CA60" s="235">
        <f t="shared" si="22"/>
        <v>0</v>
      </c>
      <c r="CB60" s="235">
        <f t="shared" si="23"/>
        <v>0</v>
      </c>
      <c r="CC60" s="235">
        <f t="shared" si="24"/>
        <v>0</v>
      </c>
      <c r="CD60" s="235">
        <f t="shared" si="25"/>
        <v>0</v>
      </c>
      <c r="CE60" s="235">
        <f t="shared" si="26"/>
        <v>0</v>
      </c>
      <c r="CF60" s="235">
        <f t="shared" si="27"/>
        <v>0</v>
      </c>
      <c r="CG60" s="235">
        <f t="shared" si="28"/>
        <v>0</v>
      </c>
      <c r="CH60" s="231">
        <f t="shared" si="29"/>
        <v>0</v>
      </c>
      <c r="CI60" s="232">
        <f t="shared" si="30"/>
        <v>0</v>
      </c>
      <c r="CJ60" s="233"/>
      <c r="CK60" s="231"/>
      <c r="CM60" s="231">
        <f t="shared" si="31"/>
        <v>55491.67</v>
      </c>
      <c r="CN60" s="231">
        <f t="shared" si="32"/>
        <v>0</v>
      </c>
      <c r="CP60" s="1">
        <f>VLOOKUP(C60,[5]ALL!$B:$O,14,0)</f>
        <v>95190</v>
      </c>
      <c r="CQ60" s="168">
        <f t="shared" si="33"/>
        <v>-95190</v>
      </c>
      <c r="CS60" s="1">
        <f>VLOOKUP(C60,[5]ALL!$B:$O,14,0)</f>
        <v>95190</v>
      </c>
      <c r="CT60" s="233">
        <f t="shared" si="34"/>
        <v>-95190</v>
      </c>
      <c r="CU60" s="1">
        <f t="shared" si="35"/>
        <v>0</v>
      </c>
      <c r="CV60" s="168">
        <f t="shared" si="36"/>
        <v>66590</v>
      </c>
      <c r="CW60" s="231">
        <f t="shared" si="37"/>
        <v>66590</v>
      </c>
    </row>
    <row r="61" spans="1:101" ht="12.6" customHeight="1" x14ac:dyDescent="0.2">
      <c r="A61" s="185"/>
      <c r="B61" s="185" t="s">
        <v>707</v>
      </c>
      <c r="C61" s="92" t="s">
        <v>145</v>
      </c>
      <c r="D61" s="85" t="s">
        <v>789</v>
      </c>
      <c r="E61" s="62" t="s">
        <v>622</v>
      </c>
      <c r="F61" s="116" t="s">
        <v>787</v>
      </c>
      <c r="G61" s="116">
        <v>84590</v>
      </c>
      <c r="H61" s="148"/>
      <c r="I61" s="202"/>
      <c r="J61" s="202"/>
      <c r="K61" s="202"/>
      <c r="L61" s="202"/>
      <c r="M61" s="251"/>
      <c r="N61" s="116"/>
      <c r="O61" s="140"/>
      <c r="P61" s="133"/>
      <c r="Q61" s="167"/>
      <c r="R61" s="167"/>
      <c r="S61" s="148"/>
      <c r="T61" s="160"/>
      <c r="U61" s="160"/>
      <c r="V61" s="62"/>
      <c r="W61" s="62"/>
      <c r="X61" s="116"/>
      <c r="Y61" s="116"/>
      <c r="Z61" s="116"/>
      <c r="AA61" s="116"/>
      <c r="AB61" s="116"/>
      <c r="AC61" s="85"/>
      <c r="AD61" s="109"/>
      <c r="AE61" s="111"/>
      <c r="AF61" s="153"/>
      <c r="AG61" s="153"/>
      <c r="AH61" s="153"/>
      <c r="AI61" s="153"/>
      <c r="AJ61" s="153"/>
      <c r="AK61" s="153"/>
      <c r="AL61" s="85"/>
      <c r="AM61" s="119"/>
      <c r="AN61" s="85"/>
      <c r="AO61" s="85"/>
      <c r="AP61" s="111"/>
      <c r="AQ61" s="85"/>
      <c r="AR61" s="109"/>
      <c r="AS61" s="109"/>
      <c r="AT61" s="85"/>
      <c r="AU61" s="111"/>
      <c r="AV61" s="85"/>
      <c r="AW61" s="106"/>
      <c r="AX61" s="106"/>
      <c r="AY61" s="100"/>
      <c r="AZ61" s="110"/>
      <c r="BA61" s="107"/>
      <c r="BB61" s="62"/>
      <c r="BC61" s="62"/>
      <c r="BD61" s="102"/>
      <c r="BL61" s="168"/>
      <c r="BO61" s="188"/>
      <c r="BR61" s="247" t="str">
        <f>VLOOKUP(C61,'[4]Иерархия - ФИНАЛ'!$A:$E,5,0)</f>
        <v>Y</v>
      </c>
      <c r="BS61" s="188">
        <v>0</v>
      </c>
      <c r="BT61" s="211">
        <f t="shared" si="15"/>
        <v>0</v>
      </c>
      <c r="BU61" s="211">
        <f t="shared" si="16"/>
        <v>0</v>
      </c>
      <c r="BV61" s="211">
        <f t="shared" si="17"/>
        <v>0</v>
      </c>
      <c r="BW61" s="235">
        <f t="shared" si="18"/>
        <v>0</v>
      </c>
      <c r="BX61" s="211">
        <f t="shared" si="19"/>
        <v>0</v>
      </c>
      <c r="BY61" s="211">
        <f t="shared" si="20"/>
        <v>0</v>
      </c>
      <c r="BZ61" s="211">
        <f t="shared" si="21"/>
        <v>0</v>
      </c>
      <c r="CA61" s="235">
        <f t="shared" si="22"/>
        <v>0</v>
      </c>
      <c r="CB61" s="235">
        <f t="shared" si="23"/>
        <v>0</v>
      </c>
      <c r="CC61" s="235">
        <f t="shared" si="24"/>
        <v>0</v>
      </c>
      <c r="CD61" s="235">
        <f t="shared" si="25"/>
        <v>0</v>
      </c>
      <c r="CE61" s="235">
        <f t="shared" si="26"/>
        <v>0</v>
      </c>
      <c r="CF61" s="235">
        <f t="shared" si="27"/>
        <v>0</v>
      </c>
      <c r="CG61" s="235">
        <f t="shared" si="28"/>
        <v>0</v>
      </c>
      <c r="CH61" s="231">
        <f t="shared" si="29"/>
        <v>0</v>
      </c>
      <c r="CI61" s="232">
        <f t="shared" si="30"/>
        <v>0</v>
      </c>
      <c r="CJ61" s="233"/>
      <c r="CK61" s="231"/>
      <c r="CM61" s="231">
        <f t="shared" si="31"/>
        <v>70491.67</v>
      </c>
      <c r="CN61" s="231">
        <f t="shared" si="32"/>
        <v>0</v>
      </c>
      <c r="CP61" s="1">
        <f>VLOOKUP(C61,[5]ALL!$B:$O,14,0)</f>
        <v>105790</v>
      </c>
      <c r="CQ61" s="168">
        <f t="shared" si="33"/>
        <v>-105790</v>
      </c>
      <c r="CS61" s="1">
        <f>VLOOKUP(C61,[5]ALL!$B:$O,14,0)</f>
        <v>105790</v>
      </c>
      <c r="CT61" s="233">
        <f t="shared" si="34"/>
        <v>-105790</v>
      </c>
      <c r="CU61" s="1">
        <f t="shared" si="35"/>
        <v>0</v>
      </c>
      <c r="CV61" s="168">
        <f t="shared" si="36"/>
        <v>84590</v>
      </c>
      <c r="CW61" s="231">
        <f t="shared" si="37"/>
        <v>84590</v>
      </c>
    </row>
    <row r="62" spans="1:101" ht="12.6" customHeight="1" x14ac:dyDescent="0.2">
      <c r="A62" s="185"/>
      <c r="B62" s="185" t="s">
        <v>707</v>
      </c>
      <c r="C62" s="92" t="s">
        <v>162</v>
      </c>
      <c r="D62" s="85" t="s">
        <v>790</v>
      </c>
      <c r="E62" s="62" t="s">
        <v>622</v>
      </c>
      <c r="F62" s="116" t="s">
        <v>787</v>
      </c>
      <c r="G62" s="116">
        <v>197890</v>
      </c>
      <c r="H62" s="148"/>
      <c r="I62" s="202"/>
      <c r="J62" s="202"/>
      <c r="K62" s="202"/>
      <c r="L62" s="202"/>
      <c r="M62" s="251"/>
      <c r="N62" s="116"/>
      <c r="O62" s="140"/>
      <c r="P62" s="133"/>
      <c r="Q62" s="167"/>
      <c r="R62" s="167"/>
      <c r="S62" s="148"/>
      <c r="T62" s="160"/>
      <c r="U62" s="160"/>
      <c r="V62" s="62"/>
      <c r="W62" s="62"/>
      <c r="X62" s="116"/>
      <c r="Y62" s="116"/>
      <c r="Z62" s="116"/>
      <c r="AA62" s="116"/>
      <c r="AB62" s="116"/>
      <c r="AC62" s="85"/>
      <c r="AD62" s="109"/>
      <c r="AE62" s="111"/>
      <c r="AF62" s="153"/>
      <c r="AG62" s="153"/>
      <c r="AH62" s="153"/>
      <c r="AI62" s="153"/>
      <c r="AJ62" s="153"/>
      <c r="AK62" s="153"/>
      <c r="AL62" s="85"/>
      <c r="AM62" s="119"/>
      <c r="AN62" s="85"/>
      <c r="AO62" s="85"/>
      <c r="AP62" s="111"/>
      <c r="AQ62" s="85"/>
      <c r="AR62" s="109"/>
      <c r="AS62" s="109"/>
      <c r="AT62" s="85"/>
      <c r="AU62" s="111"/>
      <c r="AV62" s="85"/>
      <c r="AW62" s="106"/>
      <c r="AX62" s="106"/>
      <c r="AY62" s="100"/>
      <c r="AZ62" s="110"/>
      <c r="BA62" s="151"/>
      <c r="BB62" s="62"/>
      <c r="BC62" s="62"/>
      <c r="BD62" s="102"/>
      <c r="BL62" s="168"/>
      <c r="BO62" s="188"/>
      <c r="BR62" s="247" t="str">
        <f>VLOOKUP(C62,'[4]Иерархия - ФИНАЛ'!$A:$E,5,0)</f>
        <v>Y</v>
      </c>
      <c r="BS62" s="188">
        <v>0</v>
      </c>
      <c r="BT62" s="211">
        <f t="shared" si="15"/>
        <v>0</v>
      </c>
      <c r="BU62" s="211">
        <f t="shared" si="16"/>
        <v>0</v>
      </c>
      <c r="BV62" s="211">
        <f t="shared" si="17"/>
        <v>0</v>
      </c>
      <c r="BW62" s="235">
        <f t="shared" si="18"/>
        <v>0</v>
      </c>
      <c r="BX62" s="211">
        <f t="shared" si="19"/>
        <v>0</v>
      </c>
      <c r="BY62" s="211">
        <f t="shared" si="20"/>
        <v>0</v>
      </c>
      <c r="BZ62" s="211">
        <f t="shared" si="21"/>
        <v>0</v>
      </c>
      <c r="CA62" s="235">
        <f t="shared" si="22"/>
        <v>0</v>
      </c>
      <c r="CB62" s="235">
        <f t="shared" si="23"/>
        <v>0</v>
      </c>
      <c r="CC62" s="235">
        <f t="shared" si="24"/>
        <v>0</v>
      </c>
      <c r="CD62" s="235">
        <f t="shared" si="25"/>
        <v>0</v>
      </c>
      <c r="CE62" s="235">
        <f t="shared" si="26"/>
        <v>0</v>
      </c>
      <c r="CF62" s="235">
        <f t="shared" si="27"/>
        <v>0</v>
      </c>
      <c r="CG62" s="235">
        <f t="shared" si="28"/>
        <v>0</v>
      </c>
      <c r="CH62" s="231">
        <f t="shared" si="29"/>
        <v>0</v>
      </c>
      <c r="CI62" s="232">
        <f t="shared" si="30"/>
        <v>0</v>
      </c>
      <c r="CJ62" s="233"/>
      <c r="CK62" s="231"/>
      <c r="CM62" s="231">
        <f t="shared" si="31"/>
        <v>164908.32999999999</v>
      </c>
      <c r="CN62" s="231">
        <f t="shared" si="32"/>
        <v>0</v>
      </c>
      <c r="CP62" s="1">
        <f>VLOOKUP(C62,[5]ALL!$B:$O,14,0)</f>
        <v>247390</v>
      </c>
      <c r="CQ62" s="168">
        <f t="shared" si="33"/>
        <v>-247390</v>
      </c>
      <c r="CS62" s="1">
        <f>VLOOKUP(C62,[5]ALL!$B:$O,14,0)</f>
        <v>247390</v>
      </c>
      <c r="CT62" s="233">
        <f t="shared" si="34"/>
        <v>-247390</v>
      </c>
      <c r="CU62" s="1">
        <f t="shared" si="35"/>
        <v>0</v>
      </c>
      <c r="CV62" s="168">
        <f t="shared" si="36"/>
        <v>197890</v>
      </c>
      <c r="CW62" s="231">
        <f t="shared" si="37"/>
        <v>197890</v>
      </c>
    </row>
    <row r="63" spans="1:101" ht="12.6" customHeight="1" x14ac:dyDescent="0.2">
      <c r="A63" s="185"/>
      <c r="B63" s="185" t="s">
        <v>1152</v>
      </c>
      <c r="C63" s="155" t="s">
        <v>581</v>
      </c>
      <c r="D63" s="85" t="s">
        <v>791</v>
      </c>
      <c r="E63" s="62" t="s">
        <v>627</v>
      </c>
      <c r="F63" s="116" t="s">
        <v>792</v>
      </c>
      <c r="G63" s="116">
        <v>8660</v>
      </c>
      <c r="H63" s="148"/>
      <c r="I63" s="202"/>
      <c r="J63" s="202"/>
      <c r="K63" s="202"/>
      <c r="L63" s="202"/>
      <c r="M63" s="251"/>
      <c r="N63" s="116"/>
      <c r="O63" s="140"/>
      <c r="P63" s="133"/>
      <c r="Q63" s="167"/>
      <c r="R63" s="167"/>
      <c r="S63" s="148"/>
      <c r="T63" s="160"/>
      <c r="U63" s="160"/>
      <c r="V63" s="62"/>
      <c r="W63" s="62"/>
      <c r="X63" s="116"/>
      <c r="Y63" s="116"/>
      <c r="Z63" s="116"/>
      <c r="AA63" s="116"/>
      <c r="AB63" s="116"/>
      <c r="AC63" s="85"/>
      <c r="AD63" s="109"/>
      <c r="AE63" s="111"/>
      <c r="AF63" s="153"/>
      <c r="AG63" s="153"/>
      <c r="AH63" s="153"/>
      <c r="AI63" s="153"/>
      <c r="AJ63" s="153"/>
      <c r="AK63" s="153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43"/>
      <c r="AX63" s="143"/>
      <c r="AY63" s="145"/>
      <c r="AZ63" s="143"/>
      <c r="BA63" s="147"/>
      <c r="BB63" s="133"/>
      <c r="BC63" s="133"/>
      <c r="BD63" s="143"/>
      <c r="BF63" s="1"/>
      <c r="BL63" s="168"/>
      <c r="BO63" s="188"/>
      <c r="BR63" s="247" t="str">
        <f>VLOOKUP(C63,'[4]Иерархия - ФИНАЛ'!$A:$E,5,0)</f>
        <v>N</v>
      </c>
      <c r="BS63" s="188">
        <v>0</v>
      </c>
      <c r="BT63" s="211">
        <f t="shared" si="15"/>
        <v>0</v>
      </c>
      <c r="BU63" s="211">
        <f t="shared" si="16"/>
        <v>0</v>
      </c>
      <c r="BV63" s="211">
        <f t="shared" si="17"/>
        <v>0</v>
      </c>
      <c r="BW63" s="235">
        <f t="shared" si="18"/>
        <v>0</v>
      </c>
      <c r="BX63" s="211">
        <f t="shared" si="19"/>
        <v>0</v>
      </c>
      <c r="BY63" s="211">
        <f t="shared" si="20"/>
        <v>0</v>
      </c>
      <c r="BZ63" s="211">
        <f t="shared" si="21"/>
        <v>0</v>
      </c>
      <c r="CA63" s="235">
        <f t="shared" si="22"/>
        <v>0</v>
      </c>
      <c r="CB63" s="235">
        <f t="shared" si="23"/>
        <v>0</v>
      </c>
      <c r="CC63" s="235">
        <f t="shared" si="24"/>
        <v>0</v>
      </c>
      <c r="CD63" s="235">
        <f t="shared" si="25"/>
        <v>0</v>
      </c>
      <c r="CE63" s="235">
        <f t="shared" si="26"/>
        <v>0</v>
      </c>
      <c r="CF63" s="235">
        <f t="shared" si="27"/>
        <v>0</v>
      </c>
      <c r="CG63" s="235">
        <f t="shared" si="28"/>
        <v>0</v>
      </c>
      <c r="CH63" s="231">
        <f t="shared" si="29"/>
        <v>0</v>
      </c>
      <c r="CI63" s="232">
        <f t="shared" si="30"/>
        <v>0</v>
      </c>
      <c r="CJ63" s="233"/>
      <c r="CK63" s="231"/>
      <c r="CM63" s="231">
        <f t="shared" si="31"/>
        <v>7216.67</v>
      </c>
      <c r="CN63" s="231">
        <f t="shared" si="32"/>
        <v>0</v>
      </c>
      <c r="CP63" s="1">
        <f>VLOOKUP(C63,[5]ALL!$B:$O,14,0)</f>
        <v>8660</v>
      </c>
      <c r="CQ63" s="168">
        <f t="shared" si="33"/>
        <v>-8660</v>
      </c>
      <c r="CS63" s="1">
        <f>VLOOKUP(C63,[5]ALL!$B:$O,14,0)</f>
        <v>8660</v>
      </c>
      <c r="CT63" s="233">
        <f t="shared" si="34"/>
        <v>-8660</v>
      </c>
      <c r="CU63" s="1">
        <f t="shared" si="35"/>
        <v>0</v>
      </c>
      <c r="CV63" s="168">
        <f t="shared" si="36"/>
        <v>8660</v>
      </c>
      <c r="CW63" s="231">
        <f t="shared" si="37"/>
        <v>8660</v>
      </c>
    </row>
    <row r="64" spans="1:101" ht="12.6" customHeight="1" x14ac:dyDescent="0.2">
      <c r="A64" s="185"/>
      <c r="B64" s="185" t="s">
        <v>1152</v>
      </c>
      <c r="C64" s="155" t="s">
        <v>582</v>
      </c>
      <c r="D64" s="85" t="s">
        <v>793</v>
      </c>
      <c r="E64" s="62" t="s">
        <v>627</v>
      </c>
      <c r="F64" s="116" t="s">
        <v>792</v>
      </c>
      <c r="G64" s="116">
        <v>14360</v>
      </c>
      <c r="H64" s="148"/>
      <c r="I64" s="202"/>
      <c r="J64" s="202"/>
      <c r="K64" s="202"/>
      <c r="L64" s="202"/>
      <c r="M64" s="251"/>
      <c r="N64" s="116"/>
      <c r="O64" s="140"/>
      <c r="P64" s="133"/>
      <c r="Q64" s="167"/>
      <c r="R64" s="167"/>
      <c r="S64" s="148"/>
      <c r="T64" s="160"/>
      <c r="U64" s="160"/>
      <c r="V64" s="62"/>
      <c r="W64" s="62"/>
      <c r="X64" s="116"/>
      <c r="Y64" s="116"/>
      <c r="Z64" s="116"/>
      <c r="AA64" s="116"/>
      <c r="AB64" s="116"/>
      <c r="AC64" s="85"/>
      <c r="AD64" s="109"/>
      <c r="AE64" s="111"/>
      <c r="AF64" s="153"/>
      <c r="AG64" s="153"/>
      <c r="AH64" s="153"/>
      <c r="AI64" s="153"/>
      <c r="AJ64" s="153"/>
      <c r="AK64" s="153"/>
      <c r="AL64" s="112"/>
      <c r="AM64" s="112"/>
      <c r="AN64" s="112"/>
      <c r="AO64" s="112"/>
      <c r="AP64" s="112"/>
      <c r="AQ64" s="112"/>
      <c r="AR64" s="112"/>
      <c r="AS64" s="112"/>
      <c r="AT64" s="112"/>
      <c r="AU64" s="112"/>
      <c r="AV64" s="112"/>
      <c r="AW64" s="143"/>
      <c r="AX64" s="143"/>
      <c r="AY64" s="145"/>
      <c r="AZ64" s="143"/>
      <c r="BA64" s="147"/>
      <c r="BB64" s="133"/>
      <c r="BC64" s="133"/>
      <c r="BD64" s="143"/>
      <c r="BF64" s="1"/>
      <c r="BL64" s="168"/>
      <c r="BO64" s="188"/>
      <c r="BR64" s="247" t="e">
        <f>VLOOKUP(C64,'[4]Иерархия - ФИНАЛ'!$A:$E,5,0)</f>
        <v>#N/A</v>
      </c>
      <c r="BS64" s="188">
        <v>0</v>
      </c>
      <c r="BT64" s="211">
        <f t="shared" si="15"/>
        <v>0</v>
      </c>
      <c r="BU64" s="211">
        <f t="shared" si="16"/>
        <v>0</v>
      </c>
      <c r="BV64" s="211">
        <f t="shared" si="17"/>
        <v>0</v>
      </c>
      <c r="BW64" s="235">
        <f t="shared" si="18"/>
        <v>0</v>
      </c>
      <c r="BX64" s="211">
        <f t="shared" si="19"/>
        <v>0</v>
      </c>
      <c r="BY64" s="211">
        <f t="shared" si="20"/>
        <v>0</v>
      </c>
      <c r="BZ64" s="211">
        <f t="shared" si="21"/>
        <v>0</v>
      </c>
      <c r="CA64" s="235">
        <f t="shared" si="22"/>
        <v>0</v>
      </c>
      <c r="CB64" s="235">
        <f t="shared" si="23"/>
        <v>0</v>
      </c>
      <c r="CC64" s="235">
        <f t="shared" si="24"/>
        <v>0</v>
      </c>
      <c r="CD64" s="235">
        <f t="shared" si="25"/>
        <v>0</v>
      </c>
      <c r="CE64" s="235">
        <f t="shared" si="26"/>
        <v>0</v>
      </c>
      <c r="CF64" s="235">
        <f t="shared" si="27"/>
        <v>0</v>
      </c>
      <c r="CG64" s="235">
        <f t="shared" si="28"/>
        <v>0</v>
      </c>
      <c r="CH64" s="231">
        <f t="shared" si="29"/>
        <v>0</v>
      </c>
      <c r="CI64" s="232">
        <f t="shared" si="30"/>
        <v>0</v>
      </c>
      <c r="CJ64" s="233"/>
      <c r="CK64" s="231"/>
      <c r="CM64" s="231">
        <f t="shared" si="31"/>
        <v>11966.67</v>
      </c>
      <c r="CN64" s="231">
        <f t="shared" si="32"/>
        <v>0</v>
      </c>
      <c r="CP64" s="1">
        <f>VLOOKUP(C64,[5]ALL!$B:$O,14,0)</f>
        <v>14360</v>
      </c>
      <c r="CQ64" s="168">
        <f t="shared" si="33"/>
        <v>-14360</v>
      </c>
      <c r="CS64" s="1">
        <f>VLOOKUP(C64,[5]ALL!$B:$O,14,0)</f>
        <v>14360</v>
      </c>
      <c r="CT64" s="233">
        <f t="shared" si="34"/>
        <v>-14360</v>
      </c>
      <c r="CU64" s="1">
        <f t="shared" si="35"/>
        <v>0</v>
      </c>
      <c r="CV64" s="168">
        <f t="shared" si="36"/>
        <v>14360</v>
      </c>
      <c r="CW64" s="231">
        <f t="shared" si="37"/>
        <v>14360</v>
      </c>
    </row>
    <row r="65" spans="1:101" ht="12.6" customHeight="1" x14ac:dyDescent="0.2">
      <c r="A65" s="185"/>
      <c r="B65" s="185" t="s">
        <v>1152</v>
      </c>
      <c r="C65" s="155" t="s">
        <v>583</v>
      </c>
      <c r="D65" s="85" t="s">
        <v>794</v>
      </c>
      <c r="E65" s="62" t="s">
        <v>627</v>
      </c>
      <c r="F65" s="116" t="s">
        <v>795</v>
      </c>
      <c r="G65" s="116">
        <v>7150</v>
      </c>
      <c r="H65" s="148"/>
      <c r="I65" s="202"/>
      <c r="J65" s="202"/>
      <c r="K65" s="202"/>
      <c r="L65" s="202"/>
      <c r="M65" s="251"/>
      <c r="N65" s="116"/>
      <c r="O65" s="140"/>
      <c r="P65" s="133"/>
      <c r="Q65" s="167"/>
      <c r="R65" s="167"/>
      <c r="S65" s="148"/>
      <c r="T65" s="160"/>
      <c r="U65" s="160"/>
      <c r="V65" s="62"/>
      <c r="W65" s="62"/>
      <c r="X65" s="116"/>
      <c r="Y65" s="116"/>
      <c r="Z65" s="116"/>
      <c r="AA65" s="116"/>
      <c r="AB65" s="116"/>
      <c r="AC65" s="85"/>
      <c r="AD65" s="109"/>
      <c r="AE65" s="111"/>
      <c r="AF65" s="153"/>
      <c r="AG65" s="153"/>
      <c r="AH65" s="153"/>
      <c r="AI65" s="153"/>
      <c r="AJ65" s="153"/>
      <c r="AK65" s="153"/>
      <c r="AL65" s="112"/>
      <c r="AM65" s="112"/>
      <c r="AN65" s="112"/>
      <c r="AO65" s="112"/>
      <c r="AP65" s="112"/>
      <c r="AQ65" s="112"/>
      <c r="AR65" s="112"/>
      <c r="AS65" s="112"/>
      <c r="AT65" s="112"/>
      <c r="AU65" s="112"/>
      <c r="AV65" s="112"/>
      <c r="AW65" s="143"/>
      <c r="AX65" s="143"/>
      <c r="AY65" s="145"/>
      <c r="AZ65" s="143"/>
      <c r="BA65" s="147"/>
      <c r="BB65" s="133"/>
      <c r="BC65" s="133"/>
      <c r="BD65" s="143"/>
      <c r="BF65" s="1"/>
      <c r="BL65" s="168"/>
      <c r="BO65" s="188"/>
      <c r="BR65" s="247" t="e">
        <f>VLOOKUP(C65,'[4]Иерархия - ФИНАЛ'!$A:$E,5,0)</f>
        <v>#N/A</v>
      </c>
      <c r="BS65" s="188">
        <v>0</v>
      </c>
      <c r="BT65" s="211">
        <f t="shared" si="15"/>
        <v>0</v>
      </c>
      <c r="BU65" s="211">
        <f t="shared" si="16"/>
        <v>0</v>
      </c>
      <c r="BV65" s="211">
        <f t="shared" si="17"/>
        <v>0</v>
      </c>
      <c r="BW65" s="235">
        <f t="shared" si="18"/>
        <v>0</v>
      </c>
      <c r="BX65" s="211">
        <f t="shared" si="19"/>
        <v>0</v>
      </c>
      <c r="BY65" s="211">
        <f t="shared" si="20"/>
        <v>0</v>
      </c>
      <c r="BZ65" s="211">
        <f t="shared" si="21"/>
        <v>0</v>
      </c>
      <c r="CA65" s="235">
        <f t="shared" si="22"/>
        <v>0</v>
      </c>
      <c r="CB65" s="235">
        <f t="shared" si="23"/>
        <v>0</v>
      </c>
      <c r="CC65" s="235">
        <f t="shared" si="24"/>
        <v>0</v>
      </c>
      <c r="CD65" s="235">
        <f t="shared" si="25"/>
        <v>0</v>
      </c>
      <c r="CE65" s="235">
        <f t="shared" si="26"/>
        <v>0</v>
      </c>
      <c r="CF65" s="235">
        <f t="shared" si="27"/>
        <v>0</v>
      </c>
      <c r="CG65" s="235">
        <f t="shared" si="28"/>
        <v>0</v>
      </c>
      <c r="CH65" s="231">
        <f t="shared" si="29"/>
        <v>0</v>
      </c>
      <c r="CI65" s="232">
        <f t="shared" si="30"/>
        <v>0</v>
      </c>
      <c r="CJ65" s="233"/>
      <c r="CK65" s="231"/>
      <c r="CM65" s="231">
        <f t="shared" si="31"/>
        <v>5958.33</v>
      </c>
      <c r="CN65" s="231">
        <f t="shared" si="32"/>
        <v>0</v>
      </c>
      <c r="CP65" s="1">
        <f>VLOOKUP(C65,[5]ALL!$B:$O,14,0)</f>
        <v>7150</v>
      </c>
      <c r="CQ65" s="168">
        <f t="shared" si="33"/>
        <v>-7150</v>
      </c>
      <c r="CS65" s="1">
        <f>VLOOKUP(C65,[5]ALL!$B:$O,14,0)</f>
        <v>7150</v>
      </c>
      <c r="CT65" s="233">
        <f t="shared" si="34"/>
        <v>-7150</v>
      </c>
      <c r="CU65" s="1">
        <f t="shared" si="35"/>
        <v>0</v>
      </c>
      <c r="CV65" s="168">
        <f t="shared" si="36"/>
        <v>7150</v>
      </c>
      <c r="CW65" s="231">
        <f t="shared" si="37"/>
        <v>7150</v>
      </c>
    </row>
    <row r="66" spans="1:101" ht="12.6" customHeight="1" x14ac:dyDescent="0.2">
      <c r="A66" s="185"/>
      <c r="B66" s="185" t="s">
        <v>1152</v>
      </c>
      <c r="C66" s="92" t="s">
        <v>328</v>
      </c>
      <c r="D66" s="85" t="s">
        <v>796</v>
      </c>
      <c r="E66" s="62" t="s">
        <v>627</v>
      </c>
      <c r="F66" s="116" t="s">
        <v>797</v>
      </c>
      <c r="G66" s="116">
        <v>3140</v>
      </c>
      <c r="H66" s="148"/>
      <c r="I66" s="202"/>
      <c r="J66" s="202"/>
      <c r="K66" s="202"/>
      <c r="L66" s="202"/>
      <c r="M66" s="251"/>
      <c r="N66" s="116"/>
      <c r="O66" s="140"/>
      <c r="P66" s="133"/>
      <c r="Q66" s="167"/>
      <c r="R66" s="167"/>
      <c r="S66" s="148"/>
      <c r="T66" s="160"/>
      <c r="U66" s="160"/>
      <c r="V66" s="62"/>
      <c r="W66" s="62"/>
      <c r="X66" s="116"/>
      <c r="Y66" s="116"/>
      <c r="Z66" s="116"/>
      <c r="AA66" s="116"/>
      <c r="AB66" s="116"/>
      <c r="AC66" s="85"/>
      <c r="AD66" s="109"/>
      <c r="AE66" s="111"/>
      <c r="AF66" s="153"/>
      <c r="AG66" s="153"/>
      <c r="AH66" s="153"/>
      <c r="AI66" s="153"/>
      <c r="AJ66" s="153"/>
      <c r="AK66" s="153"/>
      <c r="AL66" s="85"/>
      <c r="AM66" s="119"/>
      <c r="AN66" s="85"/>
      <c r="AO66" s="85"/>
      <c r="AP66" s="111"/>
      <c r="AQ66" s="85"/>
      <c r="AR66" s="109"/>
      <c r="AS66" s="109"/>
      <c r="AT66" s="85"/>
      <c r="AU66" s="111"/>
      <c r="AV66" s="85"/>
      <c r="AW66" s="100"/>
      <c r="AX66" s="100"/>
      <c r="AY66" s="100"/>
      <c r="AZ66" s="102"/>
      <c r="BB66" s="62"/>
      <c r="BC66" s="62"/>
      <c r="BD66" s="102"/>
      <c r="BF66" s="1"/>
      <c r="BG66" s="1"/>
      <c r="BL66" s="168"/>
      <c r="BO66" s="188"/>
      <c r="BR66" s="247" t="str">
        <f>VLOOKUP(C66,'[4]Иерархия - ФИНАЛ'!$A:$E,5,0)</f>
        <v>N</v>
      </c>
      <c r="BS66" s="188">
        <v>0</v>
      </c>
      <c r="BT66" s="211">
        <f t="shared" si="15"/>
        <v>0</v>
      </c>
      <c r="BU66" s="211">
        <f t="shared" si="16"/>
        <v>0</v>
      </c>
      <c r="BV66" s="211">
        <f t="shared" si="17"/>
        <v>0</v>
      </c>
      <c r="BW66" s="235">
        <f t="shared" si="18"/>
        <v>0</v>
      </c>
      <c r="BX66" s="211">
        <f t="shared" si="19"/>
        <v>0</v>
      </c>
      <c r="BY66" s="211">
        <f t="shared" si="20"/>
        <v>0</v>
      </c>
      <c r="BZ66" s="211">
        <f t="shared" si="21"/>
        <v>0</v>
      </c>
      <c r="CA66" s="235">
        <f t="shared" si="22"/>
        <v>0</v>
      </c>
      <c r="CB66" s="235">
        <f t="shared" si="23"/>
        <v>0</v>
      </c>
      <c r="CC66" s="235">
        <f t="shared" si="24"/>
        <v>0</v>
      </c>
      <c r="CD66" s="235">
        <f t="shared" si="25"/>
        <v>0</v>
      </c>
      <c r="CE66" s="235">
        <f t="shared" si="26"/>
        <v>0</v>
      </c>
      <c r="CF66" s="235">
        <f t="shared" si="27"/>
        <v>0</v>
      </c>
      <c r="CG66" s="235">
        <f t="shared" si="28"/>
        <v>0</v>
      </c>
      <c r="CH66" s="231">
        <f t="shared" si="29"/>
        <v>0</v>
      </c>
      <c r="CI66" s="232">
        <f t="shared" si="30"/>
        <v>0</v>
      </c>
      <c r="CJ66" s="233"/>
      <c r="CK66" s="231"/>
      <c r="CM66" s="231">
        <f t="shared" si="31"/>
        <v>2616.67</v>
      </c>
      <c r="CN66" s="231">
        <f t="shared" si="32"/>
        <v>0</v>
      </c>
      <c r="CP66" s="1">
        <f>VLOOKUP(C66,[5]ALL!$B:$O,14,0)</f>
        <v>3140</v>
      </c>
      <c r="CQ66" s="168">
        <f t="shared" si="33"/>
        <v>-3140</v>
      </c>
      <c r="CS66" s="1">
        <f>VLOOKUP(C66,[5]ALL!$B:$O,14,0)</f>
        <v>3140</v>
      </c>
      <c r="CT66" s="233">
        <f t="shared" si="34"/>
        <v>-3140</v>
      </c>
      <c r="CU66" s="1">
        <f t="shared" si="35"/>
        <v>0</v>
      </c>
      <c r="CV66" s="168">
        <f t="shared" si="36"/>
        <v>3140</v>
      </c>
      <c r="CW66" s="231">
        <f t="shared" si="37"/>
        <v>3140</v>
      </c>
    </row>
    <row r="67" spans="1:101" ht="12.6" customHeight="1" x14ac:dyDescent="0.2">
      <c r="A67" s="185"/>
      <c r="B67" s="185" t="s">
        <v>1152</v>
      </c>
      <c r="C67" s="92" t="s">
        <v>329</v>
      </c>
      <c r="D67" s="85" t="s">
        <v>798</v>
      </c>
      <c r="E67" s="62" t="s">
        <v>627</v>
      </c>
      <c r="F67" s="116" t="s">
        <v>797</v>
      </c>
      <c r="G67" s="116">
        <v>2330</v>
      </c>
      <c r="H67" s="148"/>
      <c r="I67" s="202"/>
      <c r="J67" s="202"/>
      <c r="K67" s="202"/>
      <c r="L67" s="202"/>
      <c r="M67" s="251"/>
      <c r="N67" s="116"/>
      <c r="O67" s="140"/>
      <c r="P67" s="133"/>
      <c r="Q67" s="167"/>
      <c r="R67" s="167"/>
      <c r="S67" s="148"/>
      <c r="T67" s="160"/>
      <c r="U67" s="160"/>
      <c r="V67" s="62"/>
      <c r="W67" s="62"/>
      <c r="X67" s="116"/>
      <c r="Y67" s="116"/>
      <c r="Z67" s="116"/>
      <c r="AA67" s="116"/>
      <c r="AB67" s="116"/>
      <c r="AC67" s="85"/>
      <c r="AD67" s="109"/>
      <c r="AE67" s="111"/>
      <c r="AF67" s="153"/>
      <c r="AG67" s="153"/>
      <c r="AH67" s="153"/>
      <c r="AI67" s="153"/>
      <c r="AJ67" s="153"/>
      <c r="AK67" s="153"/>
      <c r="AL67" s="85"/>
      <c r="AM67" s="119"/>
      <c r="AN67" s="85"/>
      <c r="AO67" s="85"/>
      <c r="AP67" s="111"/>
      <c r="AQ67" s="85"/>
      <c r="AR67" s="109"/>
      <c r="AS67" s="109"/>
      <c r="AT67" s="85"/>
      <c r="AU67" s="111"/>
      <c r="AV67" s="85"/>
      <c r="AW67" s="100"/>
      <c r="AX67" s="100"/>
      <c r="AY67" s="100"/>
      <c r="AZ67" s="102"/>
      <c r="BB67" s="62"/>
      <c r="BC67" s="62"/>
      <c r="BD67" s="102"/>
      <c r="BF67" s="1"/>
      <c r="BG67" s="1"/>
      <c r="BL67" s="168"/>
      <c r="BO67" s="188"/>
      <c r="BR67" s="247" t="e">
        <f>VLOOKUP(C67,'[4]Иерархия - ФИНАЛ'!$A:$E,5,0)</f>
        <v>#N/A</v>
      </c>
      <c r="BS67" s="188">
        <v>0</v>
      </c>
      <c r="BT67" s="211">
        <f t="shared" si="15"/>
        <v>0</v>
      </c>
      <c r="BU67" s="211">
        <f t="shared" si="16"/>
        <v>0</v>
      </c>
      <c r="BV67" s="211">
        <f t="shared" si="17"/>
        <v>0</v>
      </c>
      <c r="BW67" s="235">
        <f t="shared" si="18"/>
        <v>0</v>
      </c>
      <c r="BX67" s="211">
        <f t="shared" si="19"/>
        <v>0</v>
      </c>
      <c r="BY67" s="211">
        <f t="shared" si="20"/>
        <v>0</v>
      </c>
      <c r="BZ67" s="211">
        <f t="shared" si="21"/>
        <v>0</v>
      </c>
      <c r="CA67" s="235">
        <f t="shared" si="22"/>
        <v>0</v>
      </c>
      <c r="CB67" s="235">
        <f t="shared" si="23"/>
        <v>0</v>
      </c>
      <c r="CC67" s="235">
        <f t="shared" si="24"/>
        <v>0</v>
      </c>
      <c r="CD67" s="235">
        <f t="shared" si="25"/>
        <v>0</v>
      </c>
      <c r="CE67" s="235">
        <f t="shared" si="26"/>
        <v>0</v>
      </c>
      <c r="CF67" s="235">
        <f t="shared" si="27"/>
        <v>0</v>
      </c>
      <c r="CG67" s="235">
        <f t="shared" si="28"/>
        <v>0</v>
      </c>
      <c r="CH67" s="231">
        <f t="shared" si="29"/>
        <v>0</v>
      </c>
      <c r="CI67" s="232">
        <f t="shared" si="30"/>
        <v>0</v>
      </c>
      <c r="CJ67" s="233"/>
      <c r="CK67" s="231"/>
      <c r="CM67" s="231">
        <f t="shared" si="31"/>
        <v>1941.67</v>
      </c>
      <c r="CN67" s="231">
        <f t="shared" si="32"/>
        <v>0</v>
      </c>
      <c r="CP67" s="1">
        <f>VLOOKUP(C67,[5]ALL!$B:$O,14,0)</f>
        <v>2330</v>
      </c>
      <c r="CQ67" s="168">
        <f t="shared" si="33"/>
        <v>-2330</v>
      </c>
      <c r="CS67" s="1">
        <f>VLOOKUP(C67,[5]ALL!$B:$O,14,0)</f>
        <v>2330</v>
      </c>
      <c r="CT67" s="233">
        <f t="shared" si="34"/>
        <v>-2330</v>
      </c>
      <c r="CU67" s="1">
        <f t="shared" si="35"/>
        <v>0</v>
      </c>
      <c r="CV67" s="168">
        <f t="shared" si="36"/>
        <v>2330</v>
      </c>
      <c r="CW67" s="231">
        <f t="shared" si="37"/>
        <v>2330</v>
      </c>
    </row>
    <row r="68" spans="1:101" ht="12.6" customHeight="1" x14ac:dyDescent="0.2">
      <c r="A68" s="185"/>
      <c r="B68" s="185" t="s">
        <v>1152</v>
      </c>
      <c r="C68" s="92" t="s">
        <v>330</v>
      </c>
      <c r="D68" s="85" t="s">
        <v>799</v>
      </c>
      <c r="E68" s="62" t="s">
        <v>627</v>
      </c>
      <c r="F68" s="116" t="s">
        <v>797</v>
      </c>
      <c r="G68" s="116">
        <v>3200</v>
      </c>
      <c r="H68" s="148"/>
      <c r="I68" s="202"/>
      <c r="J68" s="202"/>
      <c r="K68" s="202"/>
      <c r="L68" s="202"/>
      <c r="M68" s="251"/>
      <c r="N68" s="116"/>
      <c r="O68" s="140"/>
      <c r="P68" s="133"/>
      <c r="Q68" s="167"/>
      <c r="R68" s="167"/>
      <c r="S68" s="148"/>
      <c r="T68" s="160"/>
      <c r="U68" s="160"/>
      <c r="V68" s="62"/>
      <c r="W68" s="62"/>
      <c r="X68" s="116"/>
      <c r="Y68" s="116"/>
      <c r="Z68" s="116"/>
      <c r="AA68" s="116"/>
      <c r="AB68" s="116"/>
      <c r="AC68" s="85"/>
      <c r="AD68" s="109"/>
      <c r="AE68" s="111"/>
      <c r="AF68" s="153"/>
      <c r="AG68" s="153"/>
      <c r="AH68" s="153"/>
      <c r="AI68" s="153"/>
      <c r="AJ68" s="153"/>
      <c r="AK68" s="153"/>
      <c r="AL68" s="85"/>
      <c r="AM68" s="119"/>
      <c r="AN68" s="85"/>
      <c r="AO68" s="85"/>
      <c r="AP68" s="111"/>
      <c r="AQ68" s="85"/>
      <c r="AR68" s="109"/>
      <c r="AS68" s="109"/>
      <c r="AT68" s="85"/>
      <c r="AU68" s="111"/>
      <c r="AV68" s="85"/>
      <c r="AW68" s="100"/>
      <c r="AX68" s="100"/>
      <c r="AY68" s="100"/>
      <c r="AZ68" s="102"/>
      <c r="BB68" s="62"/>
      <c r="BC68" s="62"/>
      <c r="BD68" s="102"/>
      <c r="BF68" s="1"/>
      <c r="BG68" s="1"/>
      <c r="BL68" s="168"/>
      <c r="BO68" s="188"/>
      <c r="BR68" s="247" t="e">
        <f>VLOOKUP(C68,'[4]Иерархия - ФИНАЛ'!$A:$E,5,0)</f>
        <v>#N/A</v>
      </c>
      <c r="BS68" s="188">
        <v>0</v>
      </c>
      <c r="BT68" s="211">
        <f t="shared" si="15"/>
        <v>0</v>
      </c>
      <c r="BU68" s="211">
        <f t="shared" si="16"/>
        <v>0</v>
      </c>
      <c r="BV68" s="211">
        <f t="shared" si="17"/>
        <v>0</v>
      </c>
      <c r="BW68" s="235">
        <f t="shared" si="18"/>
        <v>0</v>
      </c>
      <c r="BX68" s="211">
        <f t="shared" si="19"/>
        <v>0</v>
      </c>
      <c r="BY68" s="211">
        <f t="shared" si="20"/>
        <v>0</v>
      </c>
      <c r="BZ68" s="211">
        <f t="shared" si="21"/>
        <v>0</v>
      </c>
      <c r="CA68" s="235">
        <f t="shared" si="22"/>
        <v>0</v>
      </c>
      <c r="CB68" s="235">
        <f t="shared" si="23"/>
        <v>0</v>
      </c>
      <c r="CC68" s="235">
        <f t="shared" si="24"/>
        <v>0</v>
      </c>
      <c r="CD68" s="235">
        <f t="shared" si="25"/>
        <v>0</v>
      </c>
      <c r="CE68" s="235">
        <f t="shared" si="26"/>
        <v>0</v>
      </c>
      <c r="CF68" s="235">
        <f t="shared" si="27"/>
        <v>0</v>
      </c>
      <c r="CG68" s="235">
        <f t="shared" si="28"/>
        <v>0</v>
      </c>
      <c r="CH68" s="231">
        <f t="shared" si="29"/>
        <v>0</v>
      </c>
      <c r="CI68" s="232">
        <f t="shared" si="30"/>
        <v>0</v>
      </c>
      <c r="CJ68" s="233"/>
      <c r="CK68" s="231"/>
      <c r="CM68" s="231">
        <f t="shared" si="31"/>
        <v>2666.67</v>
      </c>
      <c r="CN68" s="231">
        <f t="shared" si="32"/>
        <v>0</v>
      </c>
      <c r="CP68" s="1">
        <f>VLOOKUP(C68,[5]ALL!$B:$O,14,0)</f>
        <v>3200</v>
      </c>
      <c r="CQ68" s="168">
        <f t="shared" si="33"/>
        <v>-3200</v>
      </c>
      <c r="CS68" s="1">
        <f>VLOOKUP(C68,[5]ALL!$B:$O,14,0)</f>
        <v>3200</v>
      </c>
      <c r="CT68" s="233">
        <f t="shared" si="34"/>
        <v>-3200</v>
      </c>
      <c r="CU68" s="1">
        <f t="shared" si="35"/>
        <v>0</v>
      </c>
      <c r="CV68" s="168">
        <f t="shared" si="36"/>
        <v>3200</v>
      </c>
      <c r="CW68" s="231">
        <f t="shared" si="37"/>
        <v>3200</v>
      </c>
    </row>
    <row r="69" spans="1:101" ht="12.6" customHeight="1" x14ac:dyDescent="0.2">
      <c r="A69" s="185"/>
      <c r="B69" s="185" t="s">
        <v>1152</v>
      </c>
      <c r="C69" s="92" t="s">
        <v>331</v>
      </c>
      <c r="D69" s="85" t="s">
        <v>800</v>
      </c>
      <c r="E69" s="62" t="s">
        <v>627</v>
      </c>
      <c r="F69" s="116" t="s">
        <v>797</v>
      </c>
      <c r="G69" s="116">
        <v>2690</v>
      </c>
      <c r="H69" s="148"/>
      <c r="I69" s="202"/>
      <c r="J69" s="202"/>
      <c r="K69" s="202"/>
      <c r="L69" s="202"/>
      <c r="M69" s="251"/>
      <c r="N69" s="116"/>
      <c r="O69" s="140"/>
      <c r="P69" s="133"/>
      <c r="Q69" s="167"/>
      <c r="R69" s="167"/>
      <c r="S69" s="148"/>
      <c r="T69" s="160"/>
      <c r="U69" s="160"/>
      <c r="V69" s="62"/>
      <c r="W69" s="62"/>
      <c r="X69" s="116"/>
      <c r="Y69" s="116"/>
      <c r="Z69" s="116"/>
      <c r="AA69" s="116"/>
      <c r="AB69" s="116"/>
      <c r="AC69" s="85"/>
      <c r="AD69" s="109"/>
      <c r="AE69" s="111"/>
      <c r="AF69" s="153"/>
      <c r="AG69" s="153"/>
      <c r="AH69" s="153"/>
      <c r="AI69" s="153"/>
      <c r="AJ69" s="153"/>
      <c r="AK69" s="153"/>
      <c r="AL69" s="85"/>
      <c r="AM69" s="119"/>
      <c r="AN69" s="85"/>
      <c r="AO69" s="85"/>
      <c r="AP69" s="111"/>
      <c r="AQ69" s="85"/>
      <c r="AR69" s="109"/>
      <c r="AS69" s="109"/>
      <c r="AT69" s="85"/>
      <c r="AU69" s="111"/>
      <c r="AV69" s="85"/>
      <c r="AW69" s="100"/>
      <c r="AX69" s="100"/>
      <c r="AY69" s="100"/>
      <c r="AZ69" s="102"/>
      <c r="BB69" s="62"/>
      <c r="BC69" s="62"/>
      <c r="BD69" s="102"/>
      <c r="BF69" s="1"/>
      <c r="BG69" s="1"/>
      <c r="BL69" s="168"/>
      <c r="BO69" s="188"/>
      <c r="BR69" s="247" t="e">
        <f>VLOOKUP(C69,'[4]Иерархия - ФИНАЛ'!$A:$E,5,0)</f>
        <v>#N/A</v>
      </c>
      <c r="BS69" s="188">
        <v>0</v>
      </c>
      <c r="BT69" s="211">
        <f t="shared" si="15"/>
        <v>0</v>
      </c>
      <c r="BU69" s="211">
        <f t="shared" si="16"/>
        <v>0</v>
      </c>
      <c r="BV69" s="211">
        <f t="shared" si="17"/>
        <v>0</v>
      </c>
      <c r="BW69" s="235">
        <f t="shared" si="18"/>
        <v>0</v>
      </c>
      <c r="BX69" s="211">
        <f t="shared" si="19"/>
        <v>0</v>
      </c>
      <c r="BY69" s="211">
        <f t="shared" si="20"/>
        <v>0</v>
      </c>
      <c r="BZ69" s="211">
        <f t="shared" si="21"/>
        <v>0</v>
      </c>
      <c r="CA69" s="235">
        <f t="shared" si="22"/>
        <v>0</v>
      </c>
      <c r="CB69" s="235">
        <f t="shared" si="23"/>
        <v>0</v>
      </c>
      <c r="CC69" s="235">
        <f t="shared" si="24"/>
        <v>0</v>
      </c>
      <c r="CD69" s="235">
        <f t="shared" si="25"/>
        <v>0</v>
      </c>
      <c r="CE69" s="235">
        <f t="shared" si="26"/>
        <v>0</v>
      </c>
      <c r="CF69" s="235">
        <f t="shared" si="27"/>
        <v>0</v>
      </c>
      <c r="CG69" s="235">
        <f t="shared" si="28"/>
        <v>0</v>
      </c>
      <c r="CH69" s="231">
        <f t="shared" si="29"/>
        <v>0</v>
      </c>
      <c r="CI69" s="232">
        <f t="shared" si="30"/>
        <v>0</v>
      </c>
      <c r="CJ69" s="233"/>
      <c r="CK69" s="231"/>
      <c r="CM69" s="231">
        <f t="shared" si="31"/>
        <v>2241.67</v>
      </c>
      <c r="CN69" s="231">
        <f t="shared" si="32"/>
        <v>0</v>
      </c>
      <c r="CP69" s="1">
        <f>VLOOKUP(C69,[5]ALL!$B:$O,14,0)</f>
        <v>2690</v>
      </c>
      <c r="CQ69" s="168">
        <f t="shared" si="33"/>
        <v>-2690</v>
      </c>
      <c r="CS69" s="1">
        <f>VLOOKUP(C69,[5]ALL!$B:$O,14,0)</f>
        <v>2690</v>
      </c>
      <c r="CT69" s="233">
        <f t="shared" si="34"/>
        <v>-2690</v>
      </c>
      <c r="CU69" s="1">
        <f t="shared" si="35"/>
        <v>0</v>
      </c>
      <c r="CV69" s="168">
        <f t="shared" si="36"/>
        <v>2690</v>
      </c>
      <c r="CW69" s="231">
        <f t="shared" si="37"/>
        <v>2690</v>
      </c>
    </row>
    <row r="70" spans="1:101" ht="12.6" customHeight="1" x14ac:dyDescent="0.2">
      <c r="A70" s="185"/>
      <c r="B70" s="185" t="s">
        <v>1152</v>
      </c>
      <c r="C70" s="92" t="s">
        <v>332</v>
      </c>
      <c r="D70" s="85" t="s">
        <v>801</v>
      </c>
      <c r="E70" s="62" t="s">
        <v>627</v>
      </c>
      <c r="F70" s="116" t="s">
        <v>797</v>
      </c>
      <c r="G70" s="116">
        <v>2690</v>
      </c>
      <c r="H70" s="148"/>
      <c r="I70" s="202"/>
      <c r="J70" s="202"/>
      <c r="K70" s="202"/>
      <c r="L70" s="202"/>
      <c r="M70" s="251"/>
      <c r="N70" s="116"/>
      <c r="O70" s="140"/>
      <c r="P70" s="133"/>
      <c r="Q70" s="167"/>
      <c r="R70" s="167"/>
      <c r="S70" s="148"/>
      <c r="T70" s="160"/>
      <c r="U70" s="160"/>
      <c r="V70" s="62"/>
      <c r="W70" s="62"/>
      <c r="X70" s="116"/>
      <c r="Y70" s="116"/>
      <c r="Z70" s="116"/>
      <c r="AA70" s="116"/>
      <c r="AB70" s="116"/>
      <c r="AC70" s="85"/>
      <c r="AD70" s="109"/>
      <c r="AE70" s="111"/>
      <c r="AF70" s="153"/>
      <c r="AG70" s="153"/>
      <c r="AH70" s="153"/>
      <c r="AI70" s="153"/>
      <c r="AJ70" s="153"/>
      <c r="AK70" s="153"/>
      <c r="AL70" s="85"/>
      <c r="AM70" s="119"/>
      <c r="AN70" s="85"/>
      <c r="AO70" s="85"/>
      <c r="AP70" s="111"/>
      <c r="AQ70" s="85"/>
      <c r="AR70" s="109"/>
      <c r="AS70" s="109"/>
      <c r="AT70" s="85"/>
      <c r="AU70" s="111"/>
      <c r="AV70" s="85"/>
      <c r="AW70" s="100"/>
      <c r="AX70" s="100"/>
      <c r="AY70" s="100"/>
      <c r="AZ70" s="102"/>
      <c r="BB70" s="62"/>
      <c r="BC70" s="62"/>
      <c r="BD70" s="102"/>
      <c r="BF70" s="1"/>
      <c r="BG70" s="1"/>
      <c r="BL70" s="168"/>
      <c r="BO70" s="188"/>
      <c r="BR70" s="247" t="e">
        <f>VLOOKUP(C70,'[4]Иерархия - ФИНАЛ'!$A:$E,5,0)</f>
        <v>#N/A</v>
      </c>
      <c r="BS70" s="188">
        <v>0</v>
      </c>
      <c r="BT70" s="211">
        <f t="shared" si="15"/>
        <v>0</v>
      </c>
      <c r="BU70" s="211">
        <f t="shared" si="16"/>
        <v>0</v>
      </c>
      <c r="BV70" s="211">
        <f t="shared" si="17"/>
        <v>0</v>
      </c>
      <c r="BW70" s="235">
        <f t="shared" si="18"/>
        <v>0</v>
      </c>
      <c r="BX70" s="211">
        <f t="shared" si="19"/>
        <v>0</v>
      </c>
      <c r="BY70" s="211">
        <f t="shared" si="20"/>
        <v>0</v>
      </c>
      <c r="BZ70" s="211">
        <f t="shared" si="21"/>
        <v>0</v>
      </c>
      <c r="CA70" s="235">
        <f t="shared" si="22"/>
        <v>0</v>
      </c>
      <c r="CB70" s="235">
        <f t="shared" si="23"/>
        <v>0</v>
      </c>
      <c r="CC70" s="235">
        <f t="shared" si="24"/>
        <v>0</v>
      </c>
      <c r="CD70" s="235">
        <f t="shared" si="25"/>
        <v>0</v>
      </c>
      <c r="CE70" s="235">
        <f t="shared" si="26"/>
        <v>0</v>
      </c>
      <c r="CF70" s="235">
        <f t="shared" si="27"/>
        <v>0</v>
      </c>
      <c r="CG70" s="235">
        <f t="shared" si="28"/>
        <v>0</v>
      </c>
      <c r="CH70" s="231">
        <f t="shared" si="29"/>
        <v>0</v>
      </c>
      <c r="CI70" s="232">
        <f t="shared" si="30"/>
        <v>0</v>
      </c>
      <c r="CJ70" s="233"/>
      <c r="CK70" s="231"/>
      <c r="CM70" s="231">
        <f t="shared" si="31"/>
        <v>2241.67</v>
      </c>
      <c r="CN70" s="231">
        <f t="shared" si="32"/>
        <v>0</v>
      </c>
      <c r="CP70" s="1">
        <f>VLOOKUP(C70,[5]ALL!$B:$O,14,0)</f>
        <v>2690</v>
      </c>
      <c r="CQ70" s="168">
        <f t="shared" si="33"/>
        <v>-2690</v>
      </c>
      <c r="CS70" s="1">
        <f>VLOOKUP(C70,[5]ALL!$B:$O,14,0)</f>
        <v>2690</v>
      </c>
      <c r="CT70" s="233">
        <f t="shared" si="34"/>
        <v>-2690</v>
      </c>
      <c r="CU70" s="1">
        <f t="shared" si="35"/>
        <v>0</v>
      </c>
      <c r="CV70" s="168">
        <f t="shared" si="36"/>
        <v>2690</v>
      </c>
      <c r="CW70" s="231">
        <f t="shared" si="37"/>
        <v>2690</v>
      </c>
    </row>
    <row r="71" spans="1:101" ht="12.6" customHeight="1" x14ac:dyDescent="0.2">
      <c r="A71" s="185"/>
      <c r="B71" s="185" t="s">
        <v>1152</v>
      </c>
      <c r="C71" s="92" t="s">
        <v>333</v>
      </c>
      <c r="D71" s="85" t="s">
        <v>802</v>
      </c>
      <c r="E71" s="62" t="s">
        <v>627</v>
      </c>
      <c r="F71" s="116" t="s">
        <v>797</v>
      </c>
      <c r="G71" s="116">
        <v>3820</v>
      </c>
      <c r="H71" s="148"/>
      <c r="I71" s="202"/>
      <c r="J71" s="202"/>
      <c r="K71" s="202"/>
      <c r="L71" s="202"/>
      <c r="M71" s="251"/>
      <c r="N71" s="116"/>
      <c r="O71" s="140"/>
      <c r="P71" s="133"/>
      <c r="Q71" s="167"/>
      <c r="R71" s="167"/>
      <c r="S71" s="148"/>
      <c r="T71" s="160"/>
      <c r="U71" s="160"/>
      <c r="V71" s="62"/>
      <c r="W71" s="62"/>
      <c r="X71" s="116"/>
      <c r="Y71" s="116"/>
      <c r="Z71" s="116"/>
      <c r="AA71" s="116"/>
      <c r="AB71" s="116"/>
      <c r="AC71" s="85"/>
      <c r="AD71" s="109"/>
      <c r="AE71" s="111"/>
      <c r="AF71" s="153"/>
      <c r="AG71" s="153"/>
      <c r="AH71" s="153"/>
      <c r="AI71" s="153"/>
      <c r="AJ71" s="153"/>
      <c r="AK71" s="153"/>
      <c r="AL71" s="85"/>
      <c r="AM71" s="119"/>
      <c r="AN71" s="85"/>
      <c r="AO71" s="85"/>
      <c r="AP71" s="111"/>
      <c r="AQ71" s="85"/>
      <c r="AR71" s="109"/>
      <c r="AS71" s="109"/>
      <c r="AT71" s="85"/>
      <c r="AU71" s="111"/>
      <c r="AV71" s="85"/>
      <c r="AW71" s="100"/>
      <c r="AX71" s="100"/>
      <c r="AY71" s="100"/>
      <c r="AZ71" s="102"/>
      <c r="BB71" s="62"/>
      <c r="BC71" s="62"/>
      <c r="BD71" s="102"/>
      <c r="BF71" s="1"/>
      <c r="BG71" s="1"/>
      <c r="BL71" s="168"/>
      <c r="BO71" s="188"/>
      <c r="BR71" s="247" t="e">
        <f>VLOOKUP(C71,'[4]Иерархия - ФИНАЛ'!$A:$E,5,0)</f>
        <v>#N/A</v>
      </c>
      <c r="BS71" s="188">
        <v>0</v>
      </c>
      <c r="BT71" s="211">
        <f t="shared" si="15"/>
        <v>0</v>
      </c>
      <c r="BU71" s="211">
        <f t="shared" si="16"/>
        <v>0</v>
      </c>
      <c r="BV71" s="211">
        <f t="shared" si="17"/>
        <v>0</v>
      </c>
      <c r="BW71" s="235">
        <f t="shared" si="18"/>
        <v>0</v>
      </c>
      <c r="BX71" s="211">
        <f t="shared" si="19"/>
        <v>0</v>
      </c>
      <c r="BY71" s="211">
        <f t="shared" si="20"/>
        <v>0</v>
      </c>
      <c r="BZ71" s="211">
        <f t="shared" si="21"/>
        <v>0</v>
      </c>
      <c r="CA71" s="235">
        <f t="shared" si="22"/>
        <v>0</v>
      </c>
      <c r="CB71" s="235">
        <f t="shared" si="23"/>
        <v>0</v>
      </c>
      <c r="CC71" s="235">
        <f t="shared" si="24"/>
        <v>0</v>
      </c>
      <c r="CD71" s="235">
        <f t="shared" si="25"/>
        <v>0</v>
      </c>
      <c r="CE71" s="235">
        <f t="shared" si="26"/>
        <v>0</v>
      </c>
      <c r="CF71" s="235">
        <f t="shared" si="27"/>
        <v>0</v>
      </c>
      <c r="CG71" s="235">
        <f t="shared" si="28"/>
        <v>0</v>
      </c>
      <c r="CH71" s="231">
        <f t="shared" si="29"/>
        <v>0</v>
      </c>
      <c r="CI71" s="232">
        <f t="shared" si="30"/>
        <v>0</v>
      </c>
      <c r="CJ71" s="233"/>
      <c r="CK71" s="231"/>
      <c r="CM71" s="231">
        <f t="shared" si="31"/>
        <v>3183.33</v>
      </c>
      <c r="CN71" s="231">
        <f t="shared" si="32"/>
        <v>0</v>
      </c>
      <c r="CP71" s="1">
        <f>VLOOKUP(C71,[5]ALL!$B:$O,14,0)</f>
        <v>3820</v>
      </c>
      <c r="CQ71" s="168">
        <f t="shared" si="33"/>
        <v>-3820</v>
      </c>
      <c r="CS71" s="1">
        <f>VLOOKUP(C71,[5]ALL!$B:$O,14,0)</f>
        <v>3820</v>
      </c>
      <c r="CT71" s="233">
        <f t="shared" si="34"/>
        <v>-3820</v>
      </c>
      <c r="CU71" s="1">
        <f t="shared" si="35"/>
        <v>0</v>
      </c>
      <c r="CV71" s="168">
        <f t="shared" si="36"/>
        <v>3820</v>
      </c>
      <c r="CW71" s="231">
        <f t="shared" si="37"/>
        <v>3820</v>
      </c>
    </row>
    <row r="72" spans="1:101" ht="12.6" customHeight="1" x14ac:dyDescent="0.2">
      <c r="A72" s="185"/>
      <c r="B72" s="185" t="s">
        <v>1152</v>
      </c>
      <c r="C72" s="92" t="s">
        <v>361</v>
      </c>
      <c r="D72" s="85" t="s">
        <v>803</v>
      </c>
      <c r="E72" s="62" t="s">
        <v>627</v>
      </c>
      <c r="F72" s="116" t="s">
        <v>797</v>
      </c>
      <c r="G72" s="116">
        <v>2190</v>
      </c>
      <c r="H72" s="148"/>
      <c r="I72" s="202"/>
      <c r="J72" s="202"/>
      <c r="K72" s="202"/>
      <c r="L72" s="202"/>
      <c r="M72" s="251"/>
      <c r="N72" s="116"/>
      <c r="O72" s="140"/>
      <c r="P72" s="133"/>
      <c r="Q72" s="167"/>
      <c r="R72" s="167"/>
      <c r="S72" s="148"/>
      <c r="T72" s="160"/>
      <c r="U72" s="160"/>
      <c r="V72" s="62"/>
      <c r="W72" s="62"/>
      <c r="X72" s="116"/>
      <c r="Y72" s="116"/>
      <c r="Z72" s="116"/>
      <c r="AA72" s="116"/>
      <c r="AB72" s="116"/>
      <c r="AC72" s="85"/>
      <c r="AD72" s="109"/>
      <c r="AE72" s="111"/>
      <c r="AF72" s="153"/>
      <c r="AG72" s="153"/>
      <c r="AH72" s="153"/>
      <c r="AI72" s="153"/>
      <c r="AJ72" s="153"/>
      <c r="AK72" s="153"/>
      <c r="AL72" s="85"/>
      <c r="AM72" s="119"/>
      <c r="AN72" s="85"/>
      <c r="AO72" s="85"/>
      <c r="AP72" s="111"/>
      <c r="AQ72" s="85"/>
      <c r="AR72" s="109"/>
      <c r="AS72" s="109"/>
      <c r="AT72" s="85"/>
      <c r="AU72" s="111"/>
      <c r="AV72" s="85"/>
      <c r="AW72" s="100"/>
      <c r="AX72" s="100"/>
      <c r="AY72" s="100"/>
      <c r="AZ72" s="102"/>
      <c r="BB72" s="62"/>
      <c r="BC72" s="62"/>
      <c r="BD72" s="102"/>
      <c r="BF72" s="1"/>
      <c r="BG72" s="1"/>
      <c r="BL72" s="168"/>
      <c r="BO72" s="188"/>
      <c r="BR72" s="247" t="str">
        <f>VLOOKUP(C72,'[4]Иерархия - ФИНАЛ'!$A:$E,5,0)</f>
        <v>N</v>
      </c>
      <c r="BS72" s="188">
        <v>0</v>
      </c>
      <c r="BT72" s="211">
        <f t="shared" si="15"/>
        <v>0</v>
      </c>
      <c r="BU72" s="211">
        <f t="shared" si="16"/>
        <v>0</v>
      </c>
      <c r="BV72" s="211">
        <f t="shared" si="17"/>
        <v>0</v>
      </c>
      <c r="BW72" s="235">
        <f t="shared" si="18"/>
        <v>0</v>
      </c>
      <c r="BX72" s="211">
        <f t="shared" si="19"/>
        <v>0</v>
      </c>
      <c r="BY72" s="211">
        <f t="shared" si="20"/>
        <v>0</v>
      </c>
      <c r="BZ72" s="211">
        <f t="shared" si="21"/>
        <v>0</v>
      </c>
      <c r="CA72" s="235">
        <f t="shared" si="22"/>
        <v>0</v>
      </c>
      <c r="CB72" s="235">
        <f t="shared" si="23"/>
        <v>0</v>
      </c>
      <c r="CC72" s="235">
        <f t="shared" si="24"/>
        <v>0</v>
      </c>
      <c r="CD72" s="235">
        <f t="shared" si="25"/>
        <v>0</v>
      </c>
      <c r="CE72" s="235">
        <f t="shared" si="26"/>
        <v>0</v>
      </c>
      <c r="CF72" s="235">
        <f t="shared" si="27"/>
        <v>0</v>
      </c>
      <c r="CG72" s="235">
        <f t="shared" si="28"/>
        <v>0</v>
      </c>
      <c r="CH72" s="231">
        <f t="shared" si="29"/>
        <v>0</v>
      </c>
      <c r="CI72" s="232">
        <f t="shared" si="30"/>
        <v>0</v>
      </c>
      <c r="CJ72" s="233"/>
      <c r="CK72" s="231"/>
      <c r="CM72" s="231">
        <f t="shared" si="31"/>
        <v>1825</v>
      </c>
      <c r="CN72" s="231">
        <f t="shared" si="32"/>
        <v>0</v>
      </c>
      <c r="CP72" s="1">
        <f>VLOOKUP(C72,[5]ALL!$B:$O,14,0)</f>
        <v>2190</v>
      </c>
      <c r="CQ72" s="168">
        <f t="shared" si="33"/>
        <v>-2190</v>
      </c>
      <c r="CS72" s="1">
        <f>VLOOKUP(C72,[5]ALL!$B:$O,14,0)</f>
        <v>2190</v>
      </c>
      <c r="CT72" s="233">
        <f t="shared" si="34"/>
        <v>-2190</v>
      </c>
      <c r="CU72" s="1">
        <f t="shared" si="35"/>
        <v>0</v>
      </c>
      <c r="CV72" s="168">
        <f t="shared" si="36"/>
        <v>2190</v>
      </c>
      <c r="CW72" s="231">
        <f t="shared" si="37"/>
        <v>2190</v>
      </c>
    </row>
    <row r="73" spans="1:101" ht="12.6" customHeight="1" x14ac:dyDescent="0.2">
      <c r="A73" s="185"/>
      <c r="B73" s="185" t="s">
        <v>1152</v>
      </c>
      <c r="C73" s="92" t="s">
        <v>362</v>
      </c>
      <c r="D73" s="122" t="s">
        <v>804</v>
      </c>
      <c r="E73" s="62" t="s">
        <v>627</v>
      </c>
      <c r="F73" s="116" t="s">
        <v>797</v>
      </c>
      <c r="G73" s="116">
        <v>2190</v>
      </c>
      <c r="H73" s="148"/>
      <c r="I73" s="202"/>
      <c r="J73" s="202"/>
      <c r="K73" s="202"/>
      <c r="L73" s="202"/>
      <c r="M73" s="251"/>
      <c r="N73" s="116"/>
      <c r="O73" s="140"/>
      <c r="P73" s="133"/>
      <c r="Q73" s="167"/>
      <c r="R73" s="167"/>
      <c r="S73" s="148"/>
      <c r="T73" s="160"/>
      <c r="U73" s="160"/>
      <c r="V73" s="62"/>
      <c r="W73" s="62"/>
      <c r="X73" s="116"/>
      <c r="Y73" s="116"/>
      <c r="Z73" s="116"/>
      <c r="AA73" s="116"/>
      <c r="AB73" s="116"/>
      <c r="AC73" s="85"/>
      <c r="AD73" s="109"/>
      <c r="AE73" s="111"/>
      <c r="AF73" s="153"/>
      <c r="AG73" s="153"/>
      <c r="AH73" s="153"/>
      <c r="AI73" s="153"/>
      <c r="AJ73" s="153"/>
      <c r="AK73" s="153"/>
      <c r="AL73" s="85"/>
      <c r="AM73" s="119"/>
      <c r="AN73" s="85"/>
      <c r="AO73" s="85"/>
      <c r="AP73" s="111"/>
      <c r="AQ73" s="85"/>
      <c r="AR73" s="109"/>
      <c r="AS73" s="109"/>
      <c r="AT73" s="85"/>
      <c r="AU73" s="111"/>
      <c r="AV73" s="85"/>
      <c r="AW73" s="100"/>
      <c r="AX73" s="100"/>
      <c r="AY73" s="100"/>
      <c r="AZ73" s="102"/>
      <c r="BB73" s="62"/>
      <c r="BC73" s="62"/>
      <c r="BD73" s="102"/>
      <c r="BF73" s="1"/>
      <c r="BL73" s="168"/>
      <c r="BO73" s="188"/>
      <c r="BR73" s="247" t="str">
        <f>VLOOKUP(C73,'[4]Иерархия - ФИНАЛ'!$A:$E,5,0)</f>
        <v>N</v>
      </c>
      <c r="BS73" s="188">
        <v>0</v>
      </c>
      <c r="BT73" s="211">
        <f t="shared" si="15"/>
        <v>0</v>
      </c>
      <c r="BU73" s="211">
        <f t="shared" si="16"/>
        <v>0</v>
      </c>
      <c r="BV73" s="211">
        <f t="shared" si="17"/>
        <v>0</v>
      </c>
      <c r="BW73" s="235">
        <f t="shared" si="18"/>
        <v>0</v>
      </c>
      <c r="BX73" s="211">
        <f t="shared" si="19"/>
        <v>0</v>
      </c>
      <c r="BY73" s="211">
        <f t="shared" si="20"/>
        <v>0</v>
      </c>
      <c r="BZ73" s="211">
        <f t="shared" si="21"/>
        <v>0</v>
      </c>
      <c r="CA73" s="235">
        <f t="shared" si="22"/>
        <v>0</v>
      </c>
      <c r="CB73" s="235">
        <f t="shared" si="23"/>
        <v>0</v>
      </c>
      <c r="CC73" s="235">
        <f t="shared" si="24"/>
        <v>0</v>
      </c>
      <c r="CD73" s="235">
        <f t="shared" si="25"/>
        <v>0</v>
      </c>
      <c r="CE73" s="235">
        <f t="shared" si="26"/>
        <v>0</v>
      </c>
      <c r="CF73" s="235">
        <f t="shared" si="27"/>
        <v>0</v>
      </c>
      <c r="CG73" s="235">
        <f t="shared" si="28"/>
        <v>0</v>
      </c>
      <c r="CH73" s="231">
        <f t="shared" si="29"/>
        <v>0</v>
      </c>
      <c r="CI73" s="232">
        <f t="shared" si="30"/>
        <v>0</v>
      </c>
      <c r="CJ73" s="233"/>
      <c r="CK73" s="231"/>
      <c r="CM73" s="231">
        <f t="shared" si="31"/>
        <v>1825</v>
      </c>
      <c r="CN73" s="231">
        <f t="shared" si="32"/>
        <v>0</v>
      </c>
      <c r="CP73" s="1">
        <f>VLOOKUP(C73,[5]ALL!$B:$O,14,0)</f>
        <v>2190</v>
      </c>
      <c r="CQ73" s="168">
        <f t="shared" si="33"/>
        <v>-2190</v>
      </c>
      <c r="CS73" s="1">
        <f>VLOOKUP(C73,[5]ALL!$B:$O,14,0)</f>
        <v>2190</v>
      </c>
      <c r="CT73" s="233">
        <f t="shared" si="34"/>
        <v>-2190</v>
      </c>
      <c r="CU73" s="1">
        <f t="shared" si="35"/>
        <v>0</v>
      </c>
      <c r="CV73" s="168">
        <f t="shared" si="36"/>
        <v>2190</v>
      </c>
      <c r="CW73" s="231">
        <f t="shared" si="37"/>
        <v>2190</v>
      </c>
    </row>
    <row r="74" spans="1:101" ht="12.6" customHeight="1" x14ac:dyDescent="0.2">
      <c r="A74" s="185"/>
      <c r="B74" s="185" t="s">
        <v>1152</v>
      </c>
      <c r="C74" s="92" t="s">
        <v>363</v>
      </c>
      <c r="D74" s="85" t="s">
        <v>805</v>
      </c>
      <c r="E74" s="62" t="s">
        <v>627</v>
      </c>
      <c r="F74" s="116" t="s">
        <v>797</v>
      </c>
      <c r="G74" s="116">
        <v>2290</v>
      </c>
      <c r="H74" s="148"/>
      <c r="I74" s="202"/>
      <c r="J74" s="202"/>
      <c r="K74" s="202"/>
      <c r="L74" s="202"/>
      <c r="M74" s="251"/>
      <c r="N74" s="116"/>
      <c r="O74" s="140"/>
      <c r="P74" s="133"/>
      <c r="Q74" s="167"/>
      <c r="R74" s="167"/>
      <c r="S74" s="148"/>
      <c r="T74" s="160"/>
      <c r="U74" s="160"/>
      <c r="V74" s="62"/>
      <c r="W74" s="62"/>
      <c r="X74" s="116"/>
      <c r="Y74" s="116"/>
      <c r="Z74" s="116"/>
      <c r="AA74" s="116"/>
      <c r="AB74" s="116"/>
      <c r="AC74" s="85"/>
      <c r="AD74" s="109"/>
      <c r="AE74" s="111"/>
      <c r="AF74" s="153"/>
      <c r="AG74" s="153"/>
      <c r="AH74" s="153"/>
      <c r="AI74" s="153"/>
      <c r="AJ74" s="153"/>
      <c r="AK74" s="153"/>
      <c r="AL74" s="85"/>
      <c r="AM74" s="119"/>
      <c r="AN74" s="85"/>
      <c r="AO74" s="85"/>
      <c r="AP74" s="111"/>
      <c r="AQ74" s="85"/>
      <c r="AR74" s="109"/>
      <c r="AS74" s="109"/>
      <c r="AT74" s="85"/>
      <c r="AU74" s="111"/>
      <c r="AV74" s="85"/>
      <c r="AW74" s="100"/>
      <c r="AX74" s="100"/>
      <c r="AY74" s="100"/>
      <c r="AZ74" s="102"/>
      <c r="BB74" s="62"/>
      <c r="BC74" s="62"/>
      <c r="BD74" s="102"/>
      <c r="BF74" s="1"/>
      <c r="BG74" s="1"/>
      <c r="BL74" s="168"/>
      <c r="BO74" s="188"/>
      <c r="BR74" s="247" t="str">
        <f>VLOOKUP(C74,'[4]Иерархия - ФИНАЛ'!$A:$E,5,0)</f>
        <v>N</v>
      </c>
      <c r="BS74" s="188">
        <v>0</v>
      </c>
      <c r="BT74" s="211">
        <f t="shared" si="15"/>
        <v>0</v>
      </c>
      <c r="BU74" s="211">
        <f t="shared" si="16"/>
        <v>0</v>
      </c>
      <c r="BV74" s="211">
        <f t="shared" si="17"/>
        <v>0</v>
      </c>
      <c r="BW74" s="235">
        <f t="shared" si="18"/>
        <v>0</v>
      </c>
      <c r="BX74" s="211">
        <f t="shared" si="19"/>
        <v>0</v>
      </c>
      <c r="BY74" s="211">
        <f t="shared" si="20"/>
        <v>0</v>
      </c>
      <c r="BZ74" s="211">
        <f t="shared" si="21"/>
        <v>0</v>
      </c>
      <c r="CA74" s="235">
        <f t="shared" si="22"/>
        <v>0</v>
      </c>
      <c r="CB74" s="235">
        <f t="shared" si="23"/>
        <v>0</v>
      </c>
      <c r="CC74" s="235">
        <f t="shared" si="24"/>
        <v>0</v>
      </c>
      <c r="CD74" s="235">
        <f t="shared" si="25"/>
        <v>0</v>
      </c>
      <c r="CE74" s="235">
        <f t="shared" si="26"/>
        <v>0</v>
      </c>
      <c r="CF74" s="235">
        <f t="shared" si="27"/>
        <v>0</v>
      </c>
      <c r="CG74" s="235">
        <f t="shared" si="28"/>
        <v>0</v>
      </c>
      <c r="CH74" s="231">
        <f t="shared" si="29"/>
        <v>0</v>
      </c>
      <c r="CI74" s="232">
        <f t="shared" si="30"/>
        <v>0</v>
      </c>
      <c r="CJ74" s="233"/>
      <c r="CK74" s="231"/>
      <c r="CM74" s="231">
        <f t="shared" si="31"/>
        <v>1908.33</v>
      </c>
      <c r="CN74" s="231">
        <f t="shared" si="32"/>
        <v>0</v>
      </c>
      <c r="CP74" s="1">
        <f>VLOOKUP(C74,[5]ALL!$B:$O,14,0)</f>
        <v>2290</v>
      </c>
      <c r="CQ74" s="168">
        <f t="shared" si="33"/>
        <v>-2290</v>
      </c>
      <c r="CS74" s="1">
        <f>VLOOKUP(C74,[5]ALL!$B:$O,14,0)</f>
        <v>2290</v>
      </c>
      <c r="CT74" s="233">
        <f t="shared" si="34"/>
        <v>-2290</v>
      </c>
      <c r="CU74" s="1">
        <f t="shared" si="35"/>
        <v>0</v>
      </c>
      <c r="CV74" s="168">
        <f t="shared" si="36"/>
        <v>2290</v>
      </c>
      <c r="CW74" s="231">
        <f t="shared" si="37"/>
        <v>2290</v>
      </c>
    </row>
    <row r="75" spans="1:101" ht="12.6" customHeight="1" x14ac:dyDescent="0.2">
      <c r="A75" s="185"/>
      <c r="B75" s="185" t="s">
        <v>1152</v>
      </c>
      <c r="C75" s="92" t="s">
        <v>364</v>
      </c>
      <c r="D75" s="122" t="s">
        <v>806</v>
      </c>
      <c r="E75" s="62" t="s">
        <v>627</v>
      </c>
      <c r="F75" s="116" t="s">
        <v>797</v>
      </c>
      <c r="G75" s="116">
        <v>2290</v>
      </c>
      <c r="H75" s="148"/>
      <c r="I75" s="202"/>
      <c r="J75" s="202"/>
      <c r="K75" s="202"/>
      <c r="L75" s="202"/>
      <c r="M75" s="251"/>
      <c r="N75" s="116"/>
      <c r="O75" s="140"/>
      <c r="P75" s="133"/>
      <c r="Q75" s="167"/>
      <c r="R75" s="167"/>
      <c r="S75" s="148"/>
      <c r="T75" s="160"/>
      <c r="U75" s="160"/>
      <c r="V75" s="62"/>
      <c r="W75" s="62"/>
      <c r="X75" s="116"/>
      <c r="Y75" s="116"/>
      <c r="Z75" s="116"/>
      <c r="AA75" s="116"/>
      <c r="AB75" s="116"/>
      <c r="AC75" s="85"/>
      <c r="AD75" s="109"/>
      <c r="AE75" s="111"/>
      <c r="AF75" s="153"/>
      <c r="AG75" s="153"/>
      <c r="AH75" s="153"/>
      <c r="AI75" s="153"/>
      <c r="AJ75" s="153"/>
      <c r="AK75" s="153"/>
      <c r="AL75" s="85"/>
      <c r="AM75" s="119"/>
      <c r="AN75" s="85"/>
      <c r="AO75" s="85"/>
      <c r="AP75" s="111"/>
      <c r="AQ75" s="85"/>
      <c r="AR75" s="109"/>
      <c r="AS75" s="109"/>
      <c r="AT75" s="85"/>
      <c r="AU75" s="111"/>
      <c r="AV75" s="85"/>
      <c r="AW75" s="100"/>
      <c r="AX75" s="100"/>
      <c r="AY75" s="100"/>
      <c r="AZ75" s="102"/>
      <c r="BB75" s="62"/>
      <c r="BC75" s="62"/>
      <c r="BD75" s="102"/>
      <c r="BF75" s="1"/>
      <c r="BL75" s="168"/>
      <c r="BO75" s="188"/>
      <c r="BR75" s="247" t="str">
        <f>VLOOKUP(C75,'[4]Иерархия - ФИНАЛ'!$A:$E,5,0)</f>
        <v>N</v>
      </c>
      <c r="BS75" s="188">
        <v>0</v>
      </c>
      <c r="BT75" s="211">
        <f t="shared" si="15"/>
        <v>0</v>
      </c>
      <c r="BU75" s="211">
        <f t="shared" si="16"/>
        <v>0</v>
      </c>
      <c r="BV75" s="211">
        <f t="shared" si="17"/>
        <v>0</v>
      </c>
      <c r="BW75" s="235">
        <f t="shared" si="18"/>
        <v>0</v>
      </c>
      <c r="BX75" s="211">
        <f t="shared" si="19"/>
        <v>0</v>
      </c>
      <c r="BY75" s="211">
        <f t="shared" si="20"/>
        <v>0</v>
      </c>
      <c r="BZ75" s="211">
        <f t="shared" si="21"/>
        <v>0</v>
      </c>
      <c r="CA75" s="235">
        <f t="shared" si="22"/>
        <v>0</v>
      </c>
      <c r="CB75" s="235">
        <f t="shared" si="23"/>
        <v>0</v>
      </c>
      <c r="CC75" s="235">
        <f t="shared" si="24"/>
        <v>0</v>
      </c>
      <c r="CD75" s="235">
        <f t="shared" si="25"/>
        <v>0</v>
      </c>
      <c r="CE75" s="235">
        <f t="shared" si="26"/>
        <v>0</v>
      </c>
      <c r="CF75" s="235">
        <f t="shared" si="27"/>
        <v>0</v>
      </c>
      <c r="CG75" s="235">
        <f t="shared" si="28"/>
        <v>0</v>
      </c>
      <c r="CH75" s="231">
        <f t="shared" si="29"/>
        <v>0</v>
      </c>
      <c r="CI75" s="232">
        <f t="shared" si="30"/>
        <v>0</v>
      </c>
      <c r="CJ75" s="233"/>
      <c r="CK75" s="231"/>
      <c r="CM75" s="231">
        <f t="shared" si="31"/>
        <v>1908.33</v>
      </c>
      <c r="CN75" s="231">
        <f t="shared" si="32"/>
        <v>0</v>
      </c>
      <c r="CP75" s="1">
        <f>VLOOKUP(C75,[5]ALL!$B:$O,14,0)</f>
        <v>2290</v>
      </c>
      <c r="CQ75" s="168">
        <f t="shared" si="33"/>
        <v>-2290</v>
      </c>
      <c r="CS75" s="1">
        <f>VLOOKUP(C75,[5]ALL!$B:$O,14,0)</f>
        <v>2290</v>
      </c>
      <c r="CT75" s="233">
        <f t="shared" si="34"/>
        <v>-2290</v>
      </c>
      <c r="CU75" s="1">
        <f t="shared" si="35"/>
        <v>0</v>
      </c>
      <c r="CV75" s="168">
        <f t="shared" si="36"/>
        <v>2290</v>
      </c>
      <c r="CW75" s="231">
        <f t="shared" si="37"/>
        <v>2290</v>
      </c>
    </row>
    <row r="76" spans="1:101" ht="12.6" customHeight="1" x14ac:dyDescent="0.2">
      <c r="A76" s="185"/>
      <c r="B76" s="185" t="s">
        <v>1152</v>
      </c>
      <c r="C76" s="92" t="s">
        <v>365</v>
      </c>
      <c r="D76" s="122" t="s">
        <v>807</v>
      </c>
      <c r="E76" s="62" t="s">
        <v>627</v>
      </c>
      <c r="F76" s="116" t="s">
        <v>797</v>
      </c>
      <c r="G76" s="116">
        <v>2290</v>
      </c>
      <c r="H76" s="148"/>
      <c r="I76" s="202"/>
      <c r="J76" s="202"/>
      <c r="K76" s="202"/>
      <c r="L76" s="202"/>
      <c r="M76" s="251"/>
      <c r="N76" s="116"/>
      <c r="O76" s="140"/>
      <c r="P76" s="133"/>
      <c r="Q76" s="167"/>
      <c r="R76" s="167"/>
      <c r="S76" s="148"/>
      <c r="T76" s="160"/>
      <c r="U76" s="160"/>
      <c r="V76" s="62"/>
      <c r="W76" s="62"/>
      <c r="X76" s="116"/>
      <c r="Y76" s="116"/>
      <c r="Z76" s="116"/>
      <c r="AA76" s="116"/>
      <c r="AB76" s="116"/>
      <c r="AC76" s="85"/>
      <c r="AD76" s="109"/>
      <c r="AE76" s="111"/>
      <c r="AF76" s="153"/>
      <c r="AG76" s="153"/>
      <c r="AH76" s="153"/>
      <c r="AI76" s="153"/>
      <c r="AJ76" s="153"/>
      <c r="AK76" s="153"/>
      <c r="AL76" s="85"/>
      <c r="AM76" s="119"/>
      <c r="AN76" s="85"/>
      <c r="AO76" s="85"/>
      <c r="AP76" s="111"/>
      <c r="AQ76" s="85"/>
      <c r="AR76" s="109"/>
      <c r="AS76" s="109"/>
      <c r="AT76" s="85"/>
      <c r="AU76" s="111"/>
      <c r="AV76" s="85"/>
      <c r="AW76" s="100"/>
      <c r="AX76" s="100"/>
      <c r="AY76" s="100"/>
      <c r="AZ76" s="102"/>
      <c r="BB76" s="62"/>
      <c r="BC76" s="62"/>
      <c r="BD76" s="102"/>
      <c r="BF76" s="1"/>
      <c r="BL76" s="168"/>
      <c r="BO76" s="188"/>
      <c r="BR76" s="247" t="str">
        <f>VLOOKUP(C76,'[4]Иерархия - ФИНАЛ'!$A:$E,5,0)</f>
        <v>N</v>
      </c>
      <c r="BS76" s="188">
        <v>0</v>
      </c>
      <c r="BT76" s="211">
        <f t="shared" ref="BT76:BT139" si="38">ROUND(BW76/BW$9*BT$9,-1)</f>
        <v>0</v>
      </c>
      <c r="BU76" s="211">
        <f t="shared" ref="BU76:BU139" si="39">ROUND($BW76/BW$9*BU$9,-1)</f>
        <v>0</v>
      </c>
      <c r="BV76" s="211">
        <f t="shared" ref="BV76:BV139" si="40">ROUND($BW76/BW$9*BV$9,-1)</f>
        <v>0</v>
      </c>
      <c r="BW76" s="235">
        <f t="shared" ref="BW76:BW139" si="41">J76*120</f>
        <v>0</v>
      </c>
      <c r="BX76" s="211">
        <f t="shared" ref="BX76:BX139" si="42">ROUND(BW76/$BW$9*$BX$9,-1)</f>
        <v>0</v>
      </c>
      <c r="BY76" s="211">
        <f t="shared" ref="BY76:BY139" si="43">ROUND(BW76/$BW$9*$BY$9,-1)</f>
        <v>0</v>
      </c>
      <c r="BZ76" s="211">
        <f t="shared" ref="BZ76:BZ139" si="44">ROUND(BW76/$BW$9*$BZ$9,-1)</f>
        <v>0</v>
      </c>
      <c r="CA76" s="235">
        <f t="shared" ref="CA76:CA139" si="45">ROUND(CD76/$CD$9*$CA$9,-1)</f>
        <v>0</v>
      </c>
      <c r="CB76" s="235">
        <f t="shared" ref="CB76:CB139" si="46">ROUND(CD76/$CD$9*$CB$9,-1)</f>
        <v>0</v>
      </c>
      <c r="CC76" s="235">
        <f t="shared" ref="CC76:CC139" si="47">ROUND(CD76/$CD$9*$CC$9,-1)</f>
        <v>0</v>
      </c>
      <c r="CD76" s="235">
        <f t="shared" ref="CD76:CD139" si="48">J76/1.2*120</f>
        <v>0</v>
      </c>
      <c r="CE76" s="235">
        <f t="shared" ref="CE76:CE139" si="49">ROUND(CD76/$CD$9*$CE$9,-1)</f>
        <v>0</v>
      </c>
      <c r="CF76" s="235">
        <f t="shared" ref="CF76:CF139" si="50">ROUND(CD76/$CD$9*$CF$9,-1)</f>
        <v>0</v>
      </c>
      <c r="CG76" s="235">
        <f t="shared" ref="CG76:CG139" si="51">ROUND(CD76/$CD$9*$CG$9,-1)</f>
        <v>0</v>
      </c>
      <c r="CH76" s="231">
        <f t="shared" ref="CH76:CH139" si="52">BW76/120</f>
        <v>0</v>
      </c>
      <c r="CI76" s="232">
        <f t="shared" ref="CI76:CI139" si="53">H76/120</f>
        <v>0</v>
      </c>
      <c r="CJ76" s="233"/>
      <c r="CK76" s="231"/>
      <c r="CM76" s="231">
        <f t="shared" ref="CM76:CM139" si="54">ROUND(G76/1.2,2)</f>
        <v>1908.33</v>
      </c>
      <c r="CN76" s="231">
        <f t="shared" ref="CN76:CN139" si="55">ROUND(H76/1.2,2)</f>
        <v>0</v>
      </c>
      <c r="CP76" s="1">
        <f>VLOOKUP(C76,[5]ALL!$B:$O,14,0)</f>
        <v>2290</v>
      </c>
      <c r="CQ76" s="168">
        <f t="shared" ref="CQ76:CQ139" si="56">K76-CP76</f>
        <v>-2290</v>
      </c>
      <c r="CS76" s="1">
        <f>VLOOKUP(C76,[5]ALL!$B:$O,14,0)</f>
        <v>2290</v>
      </c>
      <c r="CT76" s="233">
        <f t="shared" ref="CT76:CT139" si="57">K76-CS76</f>
        <v>-2290</v>
      </c>
      <c r="CU76" s="1">
        <f t="shared" ref="CU76:CU139" si="58">K76*(1+A76)</f>
        <v>0</v>
      </c>
      <c r="CV76" s="168">
        <f t="shared" ref="CV76:CV139" si="59">G76-CU76</f>
        <v>2290</v>
      </c>
      <c r="CW76" s="231">
        <f t="shared" ref="CW76:CW139" si="60">G76</f>
        <v>2290</v>
      </c>
    </row>
    <row r="77" spans="1:101" ht="12.6" customHeight="1" x14ac:dyDescent="0.2">
      <c r="A77" s="185"/>
      <c r="B77" s="185" t="s">
        <v>1152</v>
      </c>
      <c r="C77" s="92" t="s">
        <v>366</v>
      </c>
      <c r="D77" s="85" t="s">
        <v>808</v>
      </c>
      <c r="E77" s="62" t="s">
        <v>627</v>
      </c>
      <c r="F77" s="116" t="s">
        <v>797</v>
      </c>
      <c r="G77" s="116">
        <v>2390</v>
      </c>
      <c r="H77" s="148"/>
      <c r="I77" s="202"/>
      <c r="J77" s="202"/>
      <c r="K77" s="202"/>
      <c r="L77" s="202"/>
      <c r="M77" s="251"/>
      <c r="N77" s="116"/>
      <c r="O77" s="140"/>
      <c r="P77" s="133"/>
      <c r="Q77" s="167"/>
      <c r="R77" s="167"/>
      <c r="S77" s="148"/>
      <c r="T77" s="160"/>
      <c r="U77" s="160"/>
      <c r="V77" s="62"/>
      <c r="W77" s="62"/>
      <c r="X77" s="116"/>
      <c r="Y77" s="116"/>
      <c r="Z77" s="116"/>
      <c r="AA77" s="116"/>
      <c r="AB77" s="116"/>
      <c r="AC77" s="85"/>
      <c r="AD77" s="109"/>
      <c r="AE77" s="111"/>
      <c r="AF77" s="153"/>
      <c r="AG77" s="153"/>
      <c r="AH77" s="153"/>
      <c r="AI77" s="153"/>
      <c r="AJ77" s="153"/>
      <c r="AK77" s="153"/>
      <c r="AL77" s="85"/>
      <c r="AM77" s="119"/>
      <c r="AN77" s="85"/>
      <c r="AO77" s="85"/>
      <c r="AP77" s="111"/>
      <c r="AQ77" s="85"/>
      <c r="AR77" s="109"/>
      <c r="AS77" s="109"/>
      <c r="AT77" s="85"/>
      <c r="AU77" s="111"/>
      <c r="AV77" s="85"/>
      <c r="AW77" s="100"/>
      <c r="AX77" s="100"/>
      <c r="AY77" s="100"/>
      <c r="AZ77" s="102"/>
      <c r="BB77" s="62"/>
      <c r="BC77" s="62"/>
      <c r="BD77" s="102"/>
      <c r="BF77" s="1"/>
      <c r="BL77" s="168"/>
      <c r="BO77" s="188"/>
      <c r="BR77" s="247" t="str">
        <f>VLOOKUP(C77,'[4]Иерархия - ФИНАЛ'!$A:$E,5,0)</f>
        <v>N</v>
      </c>
      <c r="BS77" s="188">
        <v>0</v>
      </c>
      <c r="BT77" s="211">
        <f t="shared" si="38"/>
        <v>0</v>
      </c>
      <c r="BU77" s="211">
        <f t="shared" si="39"/>
        <v>0</v>
      </c>
      <c r="BV77" s="211">
        <f t="shared" si="40"/>
        <v>0</v>
      </c>
      <c r="BW77" s="235">
        <f t="shared" si="41"/>
        <v>0</v>
      </c>
      <c r="BX77" s="211">
        <f t="shared" si="42"/>
        <v>0</v>
      </c>
      <c r="BY77" s="211">
        <f t="shared" si="43"/>
        <v>0</v>
      </c>
      <c r="BZ77" s="211">
        <f t="shared" si="44"/>
        <v>0</v>
      </c>
      <c r="CA77" s="235">
        <f t="shared" si="45"/>
        <v>0</v>
      </c>
      <c r="CB77" s="235">
        <f t="shared" si="46"/>
        <v>0</v>
      </c>
      <c r="CC77" s="235">
        <f t="shared" si="47"/>
        <v>0</v>
      </c>
      <c r="CD77" s="235">
        <f t="shared" si="48"/>
        <v>0</v>
      </c>
      <c r="CE77" s="235">
        <f t="shared" si="49"/>
        <v>0</v>
      </c>
      <c r="CF77" s="235">
        <f t="shared" si="50"/>
        <v>0</v>
      </c>
      <c r="CG77" s="235">
        <f t="shared" si="51"/>
        <v>0</v>
      </c>
      <c r="CH77" s="231">
        <f t="shared" si="52"/>
        <v>0</v>
      </c>
      <c r="CI77" s="232">
        <f t="shared" si="53"/>
        <v>0</v>
      </c>
      <c r="CJ77" s="233"/>
      <c r="CK77" s="231"/>
      <c r="CM77" s="231">
        <f t="shared" si="54"/>
        <v>1991.67</v>
      </c>
      <c r="CN77" s="231">
        <f t="shared" si="55"/>
        <v>0</v>
      </c>
      <c r="CP77" s="1">
        <f>VLOOKUP(C77,[5]ALL!$B:$O,14,0)</f>
        <v>2390</v>
      </c>
      <c r="CQ77" s="168">
        <f t="shared" si="56"/>
        <v>-2390</v>
      </c>
      <c r="CS77" s="1">
        <f>VLOOKUP(C77,[5]ALL!$B:$O,14,0)</f>
        <v>2390</v>
      </c>
      <c r="CT77" s="233">
        <f t="shared" si="57"/>
        <v>-2390</v>
      </c>
      <c r="CU77" s="1">
        <f t="shared" si="58"/>
        <v>0</v>
      </c>
      <c r="CV77" s="168">
        <f t="shared" si="59"/>
        <v>2390</v>
      </c>
      <c r="CW77" s="231">
        <f t="shared" si="60"/>
        <v>2390</v>
      </c>
    </row>
    <row r="78" spans="1:101" ht="12.6" customHeight="1" x14ac:dyDescent="0.2">
      <c r="A78" s="185"/>
      <c r="B78" s="185" t="s">
        <v>1152</v>
      </c>
      <c r="C78" s="92" t="s">
        <v>345</v>
      </c>
      <c r="D78" s="85" t="s">
        <v>809</v>
      </c>
      <c r="E78" s="62" t="s">
        <v>627</v>
      </c>
      <c r="F78" s="116" t="s">
        <v>810</v>
      </c>
      <c r="G78" s="116">
        <v>3710</v>
      </c>
      <c r="H78" s="148"/>
      <c r="I78" s="202"/>
      <c r="J78" s="202"/>
      <c r="K78" s="202"/>
      <c r="L78" s="202"/>
      <c r="M78" s="251"/>
      <c r="N78" s="116"/>
      <c r="O78" s="140"/>
      <c r="P78" s="133"/>
      <c r="Q78" s="167"/>
      <c r="R78" s="167"/>
      <c r="S78" s="148"/>
      <c r="T78" s="160"/>
      <c r="U78" s="160"/>
      <c r="V78" s="62"/>
      <c r="W78" s="62"/>
      <c r="X78" s="116"/>
      <c r="Y78" s="116"/>
      <c r="Z78" s="116"/>
      <c r="AA78" s="116"/>
      <c r="AB78" s="116"/>
      <c r="AC78" s="85"/>
      <c r="AD78" s="109"/>
      <c r="AE78" s="111"/>
      <c r="AF78" s="153"/>
      <c r="AG78" s="153"/>
      <c r="AH78" s="153"/>
      <c r="AI78" s="153"/>
      <c r="AJ78" s="153"/>
      <c r="AK78" s="153"/>
      <c r="AL78" s="85"/>
      <c r="AM78" s="119"/>
      <c r="AN78" s="85"/>
      <c r="AO78" s="85"/>
      <c r="AP78" s="111"/>
      <c r="AQ78" s="85"/>
      <c r="AR78" s="109"/>
      <c r="AS78" s="109"/>
      <c r="AT78" s="85"/>
      <c r="AU78" s="111"/>
      <c r="AV78" s="85"/>
      <c r="AW78" s="100"/>
      <c r="AX78" s="100"/>
      <c r="AY78" s="100"/>
      <c r="AZ78" s="102"/>
      <c r="BB78" s="62"/>
      <c r="BC78" s="62"/>
      <c r="BD78" s="102"/>
      <c r="BF78" s="1"/>
      <c r="BG78" s="1"/>
      <c r="BL78" s="168"/>
      <c r="BO78" s="188"/>
      <c r="BR78" s="247" t="e">
        <f>VLOOKUP(C78,'[4]Иерархия - ФИНАЛ'!$A:$E,5,0)</f>
        <v>#N/A</v>
      </c>
      <c r="BS78" s="188">
        <v>0</v>
      </c>
      <c r="BT78" s="211">
        <f t="shared" si="38"/>
        <v>0</v>
      </c>
      <c r="BU78" s="211">
        <f t="shared" si="39"/>
        <v>0</v>
      </c>
      <c r="BV78" s="211">
        <f t="shared" si="40"/>
        <v>0</v>
      </c>
      <c r="BW78" s="235">
        <f t="shared" si="41"/>
        <v>0</v>
      </c>
      <c r="BX78" s="211">
        <f t="shared" si="42"/>
        <v>0</v>
      </c>
      <c r="BY78" s="211">
        <f t="shared" si="43"/>
        <v>0</v>
      </c>
      <c r="BZ78" s="211">
        <f t="shared" si="44"/>
        <v>0</v>
      </c>
      <c r="CA78" s="235">
        <f t="shared" si="45"/>
        <v>0</v>
      </c>
      <c r="CB78" s="235">
        <f t="shared" si="46"/>
        <v>0</v>
      </c>
      <c r="CC78" s="235">
        <f t="shared" si="47"/>
        <v>0</v>
      </c>
      <c r="CD78" s="235">
        <f t="shared" si="48"/>
        <v>0</v>
      </c>
      <c r="CE78" s="235">
        <f t="shared" si="49"/>
        <v>0</v>
      </c>
      <c r="CF78" s="235">
        <f t="shared" si="50"/>
        <v>0</v>
      </c>
      <c r="CG78" s="235">
        <f t="shared" si="51"/>
        <v>0</v>
      </c>
      <c r="CH78" s="231">
        <f t="shared" si="52"/>
        <v>0</v>
      </c>
      <c r="CI78" s="232">
        <f t="shared" si="53"/>
        <v>0</v>
      </c>
      <c r="CJ78" s="233"/>
      <c r="CK78" s="231"/>
      <c r="CM78" s="231">
        <f t="shared" si="54"/>
        <v>3091.67</v>
      </c>
      <c r="CN78" s="231">
        <f t="shared" si="55"/>
        <v>0</v>
      </c>
      <c r="CP78" s="1">
        <f>VLOOKUP(C78,[5]ALL!$B:$O,14,0)</f>
        <v>3710</v>
      </c>
      <c r="CQ78" s="168">
        <f t="shared" si="56"/>
        <v>-3710</v>
      </c>
      <c r="CS78" s="1">
        <f>VLOOKUP(C78,[5]ALL!$B:$O,14,0)</f>
        <v>3710</v>
      </c>
      <c r="CT78" s="233">
        <f t="shared" si="57"/>
        <v>-3710</v>
      </c>
      <c r="CU78" s="1">
        <f t="shared" si="58"/>
        <v>0</v>
      </c>
      <c r="CV78" s="168">
        <f t="shared" si="59"/>
        <v>3710</v>
      </c>
      <c r="CW78" s="231">
        <f t="shared" si="60"/>
        <v>3710</v>
      </c>
    </row>
    <row r="79" spans="1:101" ht="12.6" customHeight="1" x14ac:dyDescent="0.2">
      <c r="A79" s="185"/>
      <c r="B79" s="185" t="s">
        <v>1152</v>
      </c>
      <c r="C79" s="92" t="s">
        <v>346</v>
      </c>
      <c r="D79" s="85" t="s">
        <v>811</v>
      </c>
      <c r="E79" s="62" t="s">
        <v>627</v>
      </c>
      <c r="F79" s="116" t="s">
        <v>810</v>
      </c>
      <c r="G79" s="116">
        <v>4000</v>
      </c>
      <c r="H79" s="148"/>
      <c r="I79" s="202"/>
      <c r="J79" s="202"/>
      <c r="K79" s="202"/>
      <c r="L79" s="202"/>
      <c r="M79" s="251"/>
      <c r="N79" s="116"/>
      <c r="O79" s="140"/>
      <c r="P79" s="133"/>
      <c r="Q79" s="167"/>
      <c r="R79" s="167"/>
      <c r="S79" s="148"/>
      <c r="T79" s="160"/>
      <c r="U79" s="160"/>
      <c r="V79" s="62"/>
      <c r="W79" s="62"/>
      <c r="X79" s="116"/>
      <c r="Y79" s="116"/>
      <c r="Z79" s="116"/>
      <c r="AA79" s="116"/>
      <c r="AB79" s="116"/>
      <c r="AC79" s="85"/>
      <c r="AD79" s="109"/>
      <c r="AE79" s="111"/>
      <c r="AF79" s="153"/>
      <c r="AG79" s="153"/>
      <c r="AH79" s="153"/>
      <c r="AI79" s="153"/>
      <c r="AJ79" s="153"/>
      <c r="AK79" s="153"/>
      <c r="AL79" s="85"/>
      <c r="AM79" s="119"/>
      <c r="AN79" s="85"/>
      <c r="AO79" s="85"/>
      <c r="AP79" s="111"/>
      <c r="AQ79" s="85"/>
      <c r="AR79" s="109"/>
      <c r="AS79" s="109"/>
      <c r="AT79" s="85"/>
      <c r="AU79" s="111"/>
      <c r="AV79" s="85"/>
      <c r="AW79" s="100"/>
      <c r="AX79" s="100"/>
      <c r="AY79" s="100"/>
      <c r="AZ79" s="102"/>
      <c r="BB79" s="62"/>
      <c r="BC79" s="62"/>
      <c r="BD79" s="102"/>
      <c r="BF79" s="1"/>
      <c r="BG79" s="1"/>
      <c r="BL79" s="168"/>
      <c r="BO79" s="188"/>
      <c r="BR79" s="247" t="e">
        <f>VLOOKUP(C79,'[4]Иерархия - ФИНАЛ'!$A:$E,5,0)</f>
        <v>#N/A</v>
      </c>
      <c r="BS79" s="188">
        <v>0</v>
      </c>
      <c r="BT79" s="211">
        <f t="shared" si="38"/>
        <v>0</v>
      </c>
      <c r="BU79" s="211">
        <f t="shared" si="39"/>
        <v>0</v>
      </c>
      <c r="BV79" s="211">
        <f t="shared" si="40"/>
        <v>0</v>
      </c>
      <c r="BW79" s="235">
        <f t="shared" si="41"/>
        <v>0</v>
      </c>
      <c r="BX79" s="211">
        <f t="shared" si="42"/>
        <v>0</v>
      </c>
      <c r="BY79" s="211">
        <f t="shared" si="43"/>
        <v>0</v>
      </c>
      <c r="BZ79" s="211">
        <f t="shared" si="44"/>
        <v>0</v>
      </c>
      <c r="CA79" s="235">
        <f t="shared" si="45"/>
        <v>0</v>
      </c>
      <c r="CB79" s="235">
        <f t="shared" si="46"/>
        <v>0</v>
      </c>
      <c r="CC79" s="235">
        <f t="shared" si="47"/>
        <v>0</v>
      </c>
      <c r="CD79" s="235">
        <f t="shared" si="48"/>
        <v>0</v>
      </c>
      <c r="CE79" s="235">
        <f t="shared" si="49"/>
        <v>0</v>
      </c>
      <c r="CF79" s="235">
        <f t="shared" si="50"/>
        <v>0</v>
      </c>
      <c r="CG79" s="235">
        <f t="shared" si="51"/>
        <v>0</v>
      </c>
      <c r="CH79" s="231">
        <f t="shared" si="52"/>
        <v>0</v>
      </c>
      <c r="CI79" s="232">
        <f t="shared" si="53"/>
        <v>0</v>
      </c>
      <c r="CJ79" s="233"/>
      <c r="CK79" s="231"/>
      <c r="CM79" s="231">
        <f t="shared" si="54"/>
        <v>3333.33</v>
      </c>
      <c r="CN79" s="231">
        <f t="shared" si="55"/>
        <v>0</v>
      </c>
      <c r="CP79" s="1">
        <f>VLOOKUP(C79,[5]ALL!$B:$O,14,0)</f>
        <v>4000</v>
      </c>
      <c r="CQ79" s="168">
        <f t="shared" si="56"/>
        <v>-4000</v>
      </c>
      <c r="CS79" s="1">
        <f>VLOOKUP(C79,[5]ALL!$B:$O,14,0)</f>
        <v>4000</v>
      </c>
      <c r="CT79" s="233">
        <f t="shared" si="57"/>
        <v>-4000</v>
      </c>
      <c r="CU79" s="1">
        <f t="shared" si="58"/>
        <v>0</v>
      </c>
      <c r="CV79" s="168">
        <f t="shared" si="59"/>
        <v>4000</v>
      </c>
      <c r="CW79" s="231">
        <f t="shared" si="60"/>
        <v>4000</v>
      </c>
    </row>
    <row r="80" spans="1:101" ht="12.6" customHeight="1" x14ac:dyDescent="0.2">
      <c r="A80" s="185"/>
      <c r="B80" s="185" t="s">
        <v>1152</v>
      </c>
      <c r="C80" s="92" t="s">
        <v>347</v>
      </c>
      <c r="D80" s="85" t="s">
        <v>812</v>
      </c>
      <c r="E80" s="62" t="s">
        <v>627</v>
      </c>
      <c r="F80" s="116" t="s">
        <v>810</v>
      </c>
      <c r="G80" s="116">
        <v>3830</v>
      </c>
      <c r="H80" s="148"/>
      <c r="I80" s="202"/>
      <c r="J80" s="202"/>
      <c r="K80" s="202"/>
      <c r="L80" s="202"/>
      <c r="M80" s="251"/>
      <c r="N80" s="116"/>
      <c r="O80" s="140"/>
      <c r="P80" s="133"/>
      <c r="Q80" s="167"/>
      <c r="R80" s="167"/>
      <c r="S80" s="148"/>
      <c r="T80" s="160"/>
      <c r="U80" s="160"/>
      <c r="V80" s="62"/>
      <c r="W80" s="62"/>
      <c r="X80" s="116"/>
      <c r="Y80" s="116"/>
      <c r="Z80" s="116"/>
      <c r="AA80" s="116"/>
      <c r="AB80" s="116"/>
      <c r="AC80" s="85"/>
      <c r="AD80" s="109"/>
      <c r="AE80" s="111"/>
      <c r="AF80" s="153"/>
      <c r="AG80" s="153"/>
      <c r="AH80" s="153"/>
      <c r="AI80" s="153"/>
      <c r="AJ80" s="153"/>
      <c r="AK80" s="153"/>
      <c r="AL80" s="85"/>
      <c r="AM80" s="119"/>
      <c r="AN80" s="85"/>
      <c r="AO80" s="85"/>
      <c r="AP80" s="111"/>
      <c r="AQ80" s="85"/>
      <c r="AR80" s="109"/>
      <c r="AS80" s="109"/>
      <c r="AT80" s="85"/>
      <c r="AU80" s="111"/>
      <c r="AV80" s="85"/>
      <c r="AW80" s="100"/>
      <c r="AX80" s="100"/>
      <c r="AY80" s="100"/>
      <c r="AZ80" s="102"/>
      <c r="BB80" s="62"/>
      <c r="BC80" s="62"/>
      <c r="BD80" s="102"/>
      <c r="BF80" s="1"/>
      <c r="BG80" s="1"/>
      <c r="BL80" s="168"/>
      <c r="BO80" s="188"/>
      <c r="BR80" s="247" t="e">
        <f>VLOOKUP(C80,'[4]Иерархия - ФИНАЛ'!$A:$E,5,0)</f>
        <v>#N/A</v>
      </c>
      <c r="BS80" s="188">
        <v>0</v>
      </c>
      <c r="BT80" s="211">
        <f t="shared" si="38"/>
        <v>0</v>
      </c>
      <c r="BU80" s="211">
        <f t="shared" si="39"/>
        <v>0</v>
      </c>
      <c r="BV80" s="211">
        <f t="shared" si="40"/>
        <v>0</v>
      </c>
      <c r="BW80" s="235">
        <f t="shared" si="41"/>
        <v>0</v>
      </c>
      <c r="BX80" s="211">
        <f t="shared" si="42"/>
        <v>0</v>
      </c>
      <c r="BY80" s="211">
        <f t="shared" si="43"/>
        <v>0</v>
      </c>
      <c r="BZ80" s="211">
        <f t="shared" si="44"/>
        <v>0</v>
      </c>
      <c r="CA80" s="235">
        <f t="shared" si="45"/>
        <v>0</v>
      </c>
      <c r="CB80" s="235">
        <f t="shared" si="46"/>
        <v>0</v>
      </c>
      <c r="CC80" s="235">
        <f t="shared" si="47"/>
        <v>0</v>
      </c>
      <c r="CD80" s="235">
        <f t="shared" si="48"/>
        <v>0</v>
      </c>
      <c r="CE80" s="235">
        <f t="shared" si="49"/>
        <v>0</v>
      </c>
      <c r="CF80" s="235">
        <f t="shared" si="50"/>
        <v>0</v>
      </c>
      <c r="CG80" s="235">
        <f t="shared" si="51"/>
        <v>0</v>
      </c>
      <c r="CH80" s="231">
        <f t="shared" si="52"/>
        <v>0</v>
      </c>
      <c r="CI80" s="232">
        <f t="shared" si="53"/>
        <v>0</v>
      </c>
      <c r="CJ80" s="233"/>
      <c r="CK80" s="231"/>
      <c r="CM80" s="231">
        <f t="shared" si="54"/>
        <v>3191.67</v>
      </c>
      <c r="CN80" s="231">
        <f t="shared" si="55"/>
        <v>0</v>
      </c>
      <c r="CP80" s="1">
        <f>VLOOKUP(C80,[5]ALL!$B:$O,14,0)</f>
        <v>3830</v>
      </c>
      <c r="CQ80" s="168">
        <f t="shared" si="56"/>
        <v>-3830</v>
      </c>
      <c r="CS80" s="1">
        <f>VLOOKUP(C80,[5]ALL!$B:$O,14,0)</f>
        <v>3830</v>
      </c>
      <c r="CT80" s="233">
        <f t="shared" si="57"/>
        <v>-3830</v>
      </c>
      <c r="CU80" s="1">
        <f t="shared" si="58"/>
        <v>0</v>
      </c>
      <c r="CV80" s="168">
        <f t="shared" si="59"/>
        <v>3830</v>
      </c>
      <c r="CW80" s="231">
        <f t="shared" si="60"/>
        <v>3830</v>
      </c>
    </row>
    <row r="81" spans="1:101" ht="12.6" customHeight="1" x14ac:dyDescent="0.2">
      <c r="A81" s="185"/>
      <c r="B81" s="185" t="s">
        <v>1152</v>
      </c>
      <c r="C81" s="92" t="s">
        <v>348</v>
      </c>
      <c r="D81" s="85" t="s">
        <v>813</v>
      </c>
      <c r="E81" s="62" t="s">
        <v>627</v>
      </c>
      <c r="F81" s="116" t="s">
        <v>810</v>
      </c>
      <c r="G81" s="116">
        <v>4590</v>
      </c>
      <c r="H81" s="148"/>
      <c r="I81" s="202"/>
      <c r="J81" s="202"/>
      <c r="K81" s="202"/>
      <c r="L81" s="202"/>
      <c r="M81" s="251"/>
      <c r="N81" s="116"/>
      <c r="O81" s="140"/>
      <c r="P81" s="133"/>
      <c r="Q81" s="167"/>
      <c r="R81" s="167"/>
      <c r="S81" s="148"/>
      <c r="T81" s="160"/>
      <c r="U81" s="160"/>
      <c r="V81" s="62"/>
      <c r="W81" s="62"/>
      <c r="X81" s="116"/>
      <c r="Y81" s="116"/>
      <c r="Z81" s="116"/>
      <c r="AA81" s="116"/>
      <c r="AB81" s="116"/>
      <c r="AC81" s="85"/>
      <c r="AD81" s="109"/>
      <c r="AE81" s="111"/>
      <c r="AF81" s="153"/>
      <c r="AG81" s="153"/>
      <c r="AH81" s="153"/>
      <c r="AI81" s="153"/>
      <c r="AJ81" s="153"/>
      <c r="AK81" s="153"/>
      <c r="AL81" s="85"/>
      <c r="AM81" s="119"/>
      <c r="AN81" s="85"/>
      <c r="AO81" s="85"/>
      <c r="AP81" s="111"/>
      <c r="AQ81" s="85"/>
      <c r="AR81" s="109"/>
      <c r="AS81" s="109"/>
      <c r="AT81" s="85"/>
      <c r="AU81" s="111"/>
      <c r="AV81" s="85"/>
      <c r="AW81" s="100"/>
      <c r="AX81" s="100"/>
      <c r="AY81" s="100"/>
      <c r="AZ81" s="102"/>
      <c r="BB81" s="62"/>
      <c r="BC81" s="62"/>
      <c r="BD81" s="102"/>
      <c r="BF81" s="1"/>
      <c r="BG81" s="1"/>
      <c r="BL81" s="168"/>
      <c r="BO81" s="188"/>
      <c r="BR81" s="247" t="e">
        <f>VLOOKUP(C81,'[4]Иерархия - ФИНАЛ'!$A:$E,5,0)</f>
        <v>#N/A</v>
      </c>
      <c r="BS81" s="188">
        <v>0</v>
      </c>
      <c r="BT81" s="211">
        <f t="shared" si="38"/>
        <v>0</v>
      </c>
      <c r="BU81" s="211">
        <f t="shared" si="39"/>
        <v>0</v>
      </c>
      <c r="BV81" s="211">
        <f t="shared" si="40"/>
        <v>0</v>
      </c>
      <c r="BW81" s="235">
        <f t="shared" si="41"/>
        <v>0</v>
      </c>
      <c r="BX81" s="211">
        <f t="shared" si="42"/>
        <v>0</v>
      </c>
      <c r="BY81" s="211">
        <f t="shared" si="43"/>
        <v>0</v>
      </c>
      <c r="BZ81" s="211">
        <f t="shared" si="44"/>
        <v>0</v>
      </c>
      <c r="CA81" s="235">
        <f t="shared" si="45"/>
        <v>0</v>
      </c>
      <c r="CB81" s="235">
        <f t="shared" si="46"/>
        <v>0</v>
      </c>
      <c r="CC81" s="235">
        <f t="shared" si="47"/>
        <v>0</v>
      </c>
      <c r="CD81" s="235">
        <f t="shared" si="48"/>
        <v>0</v>
      </c>
      <c r="CE81" s="235">
        <f t="shared" si="49"/>
        <v>0</v>
      </c>
      <c r="CF81" s="235">
        <f t="shared" si="50"/>
        <v>0</v>
      </c>
      <c r="CG81" s="235">
        <f t="shared" si="51"/>
        <v>0</v>
      </c>
      <c r="CH81" s="231">
        <f t="shared" si="52"/>
        <v>0</v>
      </c>
      <c r="CI81" s="232">
        <f t="shared" si="53"/>
        <v>0</v>
      </c>
      <c r="CJ81" s="233"/>
      <c r="CK81" s="231"/>
      <c r="CM81" s="231">
        <f t="shared" si="54"/>
        <v>3825</v>
      </c>
      <c r="CN81" s="231">
        <f t="shared" si="55"/>
        <v>0</v>
      </c>
      <c r="CP81" s="1">
        <f>VLOOKUP(C81,[5]ALL!$B:$O,14,0)</f>
        <v>4590</v>
      </c>
      <c r="CQ81" s="168">
        <f t="shared" si="56"/>
        <v>-4590</v>
      </c>
      <c r="CS81" s="1">
        <f>VLOOKUP(C81,[5]ALL!$B:$O,14,0)</f>
        <v>4590</v>
      </c>
      <c r="CT81" s="233">
        <f t="shared" si="57"/>
        <v>-4590</v>
      </c>
      <c r="CU81" s="1">
        <f t="shared" si="58"/>
        <v>0</v>
      </c>
      <c r="CV81" s="168">
        <f t="shared" si="59"/>
        <v>4590</v>
      </c>
      <c r="CW81" s="231">
        <f t="shared" si="60"/>
        <v>4590</v>
      </c>
    </row>
    <row r="82" spans="1:101" ht="12.6" customHeight="1" x14ac:dyDescent="0.2">
      <c r="A82" s="185"/>
      <c r="B82" s="185" t="s">
        <v>1152</v>
      </c>
      <c r="C82" s="92" t="s">
        <v>378</v>
      </c>
      <c r="D82" s="85" t="s">
        <v>814</v>
      </c>
      <c r="E82" s="62" t="s">
        <v>627</v>
      </c>
      <c r="F82" s="116" t="s">
        <v>810</v>
      </c>
      <c r="G82" s="116">
        <v>2590</v>
      </c>
      <c r="H82" s="148"/>
      <c r="I82" s="202"/>
      <c r="J82" s="202"/>
      <c r="K82" s="202"/>
      <c r="L82" s="202"/>
      <c r="M82" s="251"/>
      <c r="N82" s="116"/>
      <c r="O82" s="140"/>
      <c r="P82" s="133"/>
      <c r="Q82" s="167"/>
      <c r="R82" s="167"/>
      <c r="S82" s="148"/>
      <c r="T82" s="160"/>
      <c r="U82" s="160"/>
      <c r="V82" s="62"/>
      <c r="W82" s="62"/>
      <c r="X82" s="116"/>
      <c r="Y82" s="116"/>
      <c r="Z82" s="116"/>
      <c r="AA82" s="116"/>
      <c r="AB82" s="116"/>
      <c r="AC82" s="85"/>
      <c r="AD82" s="109"/>
      <c r="AE82" s="111"/>
      <c r="AF82" s="153"/>
      <c r="AG82" s="153"/>
      <c r="AH82" s="153"/>
      <c r="AI82" s="153"/>
      <c r="AJ82" s="153"/>
      <c r="AK82" s="153"/>
      <c r="AL82" s="85"/>
      <c r="AM82" s="119"/>
      <c r="AN82" s="85"/>
      <c r="AO82" s="85"/>
      <c r="AP82" s="111"/>
      <c r="AQ82" s="85"/>
      <c r="AR82" s="109"/>
      <c r="AS82" s="109"/>
      <c r="AT82" s="85"/>
      <c r="AU82" s="111"/>
      <c r="AV82" s="85"/>
      <c r="AW82" s="100"/>
      <c r="AX82" s="100"/>
      <c r="AY82" s="100"/>
      <c r="AZ82" s="102"/>
      <c r="BB82" s="62"/>
      <c r="BC82" s="62"/>
      <c r="BD82" s="102"/>
      <c r="BF82" s="1"/>
      <c r="BG82" s="1"/>
      <c r="BL82" s="168"/>
      <c r="BO82" s="188"/>
      <c r="BR82" s="247" t="str">
        <f>VLOOKUP(C82,'[4]Иерархия - ФИНАЛ'!$A:$E,5,0)</f>
        <v>N</v>
      </c>
      <c r="BS82" s="188">
        <v>0</v>
      </c>
      <c r="BT82" s="211">
        <f t="shared" si="38"/>
        <v>0</v>
      </c>
      <c r="BU82" s="211">
        <f t="shared" si="39"/>
        <v>0</v>
      </c>
      <c r="BV82" s="211">
        <f t="shared" si="40"/>
        <v>0</v>
      </c>
      <c r="BW82" s="235">
        <f t="shared" si="41"/>
        <v>0</v>
      </c>
      <c r="BX82" s="211">
        <f t="shared" si="42"/>
        <v>0</v>
      </c>
      <c r="BY82" s="211">
        <f t="shared" si="43"/>
        <v>0</v>
      </c>
      <c r="BZ82" s="211">
        <f t="shared" si="44"/>
        <v>0</v>
      </c>
      <c r="CA82" s="235">
        <f t="shared" si="45"/>
        <v>0</v>
      </c>
      <c r="CB82" s="235">
        <f t="shared" si="46"/>
        <v>0</v>
      </c>
      <c r="CC82" s="235">
        <f t="shared" si="47"/>
        <v>0</v>
      </c>
      <c r="CD82" s="235">
        <f t="shared" si="48"/>
        <v>0</v>
      </c>
      <c r="CE82" s="235">
        <f t="shared" si="49"/>
        <v>0</v>
      </c>
      <c r="CF82" s="235">
        <f t="shared" si="50"/>
        <v>0</v>
      </c>
      <c r="CG82" s="235">
        <f t="shared" si="51"/>
        <v>0</v>
      </c>
      <c r="CH82" s="231">
        <f t="shared" si="52"/>
        <v>0</v>
      </c>
      <c r="CI82" s="232">
        <f t="shared" si="53"/>
        <v>0</v>
      </c>
      <c r="CJ82" s="233"/>
      <c r="CK82" s="231"/>
      <c r="CM82" s="231">
        <f t="shared" si="54"/>
        <v>2158.33</v>
      </c>
      <c r="CN82" s="231">
        <f t="shared" si="55"/>
        <v>0</v>
      </c>
      <c r="CP82" s="1">
        <f>VLOOKUP(C82,[5]ALL!$B:$O,14,0)</f>
        <v>2590</v>
      </c>
      <c r="CQ82" s="168">
        <f t="shared" si="56"/>
        <v>-2590</v>
      </c>
      <c r="CS82" s="1">
        <f>VLOOKUP(C82,[5]ALL!$B:$O,14,0)</f>
        <v>2590</v>
      </c>
      <c r="CT82" s="233">
        <f t="shared" si="57"/>
        <v>-2590</v>
      </c>
      <c r="CU82" s="1">
        <f t="shared" si="58"/>
        <v>0</v>
      </c>
      <c r="CV82" s="168">
        <f t="shared" si="59"/>
        <v>2590</v>
      </c>
      <c r="CW82" s="231">
        <f t="shared" si="60"/>
        <v>2590</v>
      </c>
    </row>
    <row r="83" spans="1:101" ht="12.6" customHeight="1" x14ac:dyDescent="0.2">
      <c r="A83" s="185"/>
      <c r="B83" s="185" t="s">
        <v>1152</v>
      </c>
      <c r="C83" s="92" t="s">
        <v>379</v>
      </c>
      <c r="D83" s="85" t="s">
        <v>815</v>
      </c>
      <c r="E83" s="62" t="s">
        <v>627</v>
      </c>
      <c r="F83" s="116" t="s">
        <v>810</v>
      </c>
      <c r="G83" s="116">
        <v>2690</v>
      </c>
      <c r="H83" s="148"/>
      <c r="I83" s="202"/>
      <c r="J83" s="202"/>
      <c r="K83" s="202"/>
      <c r="L83" s="202"/>
      <c r="M83" s="251"/>
      <c r="N83" s="116"/>
      <c r="O83" s="140"/>
      <c r="P83" s="133"/>
      <c r="Q83" s="167"/>
      <c r="R83" s="167"/>
      <c r="S83" s="148"/>
      <c r="T83" s="160"/>
      <c r="U83" s="160"/>
      <c r="V83" s="62"/>
      <c r="W83" s="62"/>
      <c r="X83" s="116"/>
      <c r="Y83" s="116"/>
      <c r="Z83" s="116"/>
      <c r="AA83" s="116"/>
      <c r="AB83" s="116"/>
      <c r="AC83" s="85"/>
      <c r="AD83" s="109"/>
      <c r="AE83" s="111"/>
      <c r="AF83" s="153"/>
      <c r="AG83" s="153"/>
      <c r="AH83" s="153"/>
      <c r="AI83" s="153"/>
      <c r="AJ83" s="153"/>
      <c r="AK83" s="153"/>
      <c r="AL83" s="85"/>
      <c r="AM83" s="119"/>
      <c r="AN83" s="85"/>
      <c r="AO83" s="85"/>
      <c r="AP83" s="111"/>
      <c r="AQ83" s="85"/>
      <c r="AR83" s="109"/>
      <c r="AS83" s="109"/>
      <c r="AT83" s="85"/>
      <c r="AU83" s="111"/>
      <c r="AV83" s="85"/>
      <c r="AW83" s="100"/>
      <c r="AX83" s="100"/>
      <c r="AY83" s="100"/>
      <c r="AZ83" s="102"/>
      <c r="BB83" s="62"/>
      <c r="BC83" s="62"/>
      <c r="BD83" s="102"/>
      <c r="BF83" s="1"/>
      <c r="BG83" s="1"/>
      <c r="BL83" s="168"/>
      <c r="BO83" s="188"/>
      <c r="BR83" s="247" t="str">
        <f>VLOOKUP(C83,'[4]Иерархия - ФИНАЛ'!$A:$E,5,0)</f>
        <v>N</v>
      </c>
      <c r="BS83" s="188">
        <v>0</v>
      </c>
      <c r="BT83" s="211">
        <f t="shared" si="38"/>
        <v>0</v>
      </c>
      <c r="BU83" s="211">
        <f t="shared" si="39"/>
        <v>0</v>
      </c>
      <c r="BV83" s="211">
        <f t="shared" si="40"/>
        <v>0</v>
      </c>
      <c r="BW83" s="235">
        <f t="shared" si="41"/>
        <v>0</v>
      </c>
      <c r="BX83" s="211">
        <f t="shared" si="42"/>
        <v>0</v>
      </c>
      <c r="BY83" s="211">
        <f t="shared" si="43"/>
        <v>0</v>
      </c>
      <c r="BZ83" s="211">
        <f t="shared" si="44"/>
        <v>0</v>
      </c>
      <c r="CA83" s="235">
        <f t="shared" si="45"/>
        <v>0</v>
      </c>
      <c r="CB83" s="235">
        <f t="shared" si="46"/>
        <v>0</v>
      </c>
      <c r="CC83" s="235">
        <f t="shared" si="47"/>
        <v>0</v>
      </c>
      <c r="CD83" s="235">
        <f t="shared" si="48"/>
        <v>0</v>
      </c>
      <c r="CE83" s="235">
        <f t="shared" si="49"/>
        <v>0</v>
      </c>
      <c r="CF83" s="235">
        <f t="shared" si="50"/>
        <v>0</v>
      </c>
      <c r="CG83" s="235">
        <f t="shared" si="51"/>
        <v>0</v>
      </c>
      <c r="CH83" s="231">
        <f t="shared" si="52"/>
        <v>0</v>
      </c>
      <c r="CI83" s="232">
        <f t="shared" si="53"/>
        <v>0</v>
      </c>
      <c r="CJ83" s="233"/>
      <c r="CK83" s="231"/>
      <c r="CM83" s="231">
        <f t="shared" si="54"/>
        <v>2241.67</v>
      </c>
      <c r="CN83" s="231">
        <f t="shared" si="55"/>
        <v>0</v>
      </c>
      <c r="CP83" s="1">
        <f>VLOOKUP(C83,[5]ALL!$B:$O,14,0)</f>
        <v>2690</v>
      </c>
      <c r="CQ83" s="168">
        <f t="shared" si="56"/>
        <v>-2690</v>
      </c>
      <c r="CS83" s="1">
        <f>VLOOKUP(C83,[5]ALL!$B:$O,14,0)</f>
        <v>2690</v>
      </c>
      <c r="CT83" s="233">
        <f t="shared" si="57"/>
        <v>-2690</v>
      </c>
      <c r="CU83" s="1">
        <f t="shared" si="58"/>
        <v>0</v>
      </c>
      <c r="CV83" s="168">
        <f t="shared" si="59"/>
        <v>2690</v>
      </c>
      <c r="CW83" s="231">
        <f t="shared" si="60"/>
        <v>2690</v>
      </c>
    </row>
    <row r="84" spans="1:101" ht="12.6" customHeight="1" x14ac:dyDescent="0.2">
      <c r="A84" s="185"/>
      <c r="B84" s="185" t="s">
        <v>1152</v>
      </c>
      <c r="C84" s="92" t="s">
        <v>380</v>
      </c>
      <c r="D84" s="85" t="s">
        <v>816</v>
      </c>
      <c r="E84" s="62" t="s">
        <v>627</v>
      </c>
      <c r="F84" s="116" t="s">
        <v>810</v>
      </c>
      <c r="G84" s="116">
        <v>2690</v>
      </c>
      <c r="H84" s="148"/>
      <c r="I84" s="202"/>
      <c r="J84" s="202"/>
      <c r="K84" s="202"/>
      <c r="L84" s="202"/>
      <c r="M84" s="251"/>
      <c r="N84" s="116"/>
      <c r="O84" s="140"/>
      <c r="P84" s="133"/>
      <c r="Q84" s="167"/>
      <c r="R84" s="167"/>
      <c r="S84" s="148"/>
      <c r="T84" s="160"/>
      <c r="U84" s="160"/>
      <c r="V84" s="62"/>
      <c r="W84" s="62"/>
      <c r="X84" s="116"/>
      <c r="Y84" s="116"/>
      <c r="Z84" s="116"/>
      <c r="AA84" s="116"/>
      <c r="AB84" s="116"/>
      <c r="AC84" s="85"/>
      <c r="AD84" s="109"/>
      <c r="AE84" s="111"/>
      <c r="AF84" s="153"/>
      <c r="AG84" s="153"/>
      <c r="AH84" s="153"/>
      <c r="AI84" s="153"/>
      <c r="AJ84" s="153"/>
      <c r="AK84" s="153"/>
      <c r="AL84" s="85"/>
      <c r="AM84" s="119"/>
      <c r="AN84" s="85"/>
      <c r="AO84" s="85"/>
      <c r="AP84" s="111"/>
      <c r="AQ84" s="85"/>
      <c r="AR84" s="109"/>
      <c r="AS84" s="109"/>
      <c r="AT84" s="85"/>
      <c r="AU84" s="111"/>
      <c r="AV84" s="85"/>
      <c r="AW84" s="100"/>
      <c r="AX84" s="100"/>
      <c r="AY84" s="100"/>
      <c r="AZ84" s="102"/>
      <c r="BB84" s="62"/>
      <c r="BC84" s="62"/>
      <c r="BD84" s="102"/>
      <c r="BF84" s="1"/>
      <c r="BG84" s="1"/>
      <c r="BL84" s="168"/>
      <c r="BO84" s="188"/>
      <c r="BR84" s="247" t="str">
        <f>VLOOKUP(C84,'[4]Иерархия - ФИНАЛ'!$A:$E,5,0)</f>
        <v>N</v>
      </c>
      <c r="BS84" s="188">
        <v>0</v>
      </c>
      <c r="BT84" s="211">
        <f t="shared" si="38"/>
        <v>0</v>
      </c>
      <c r="BU84" s="211">
        <f t="shared" si="39"/>
        <v>0</v>
      </c>
      <c r="BV84" s="211">
        <f t="shared" si="40"/>
        <v>0</v>
      </c>
      <c r="BW84" s="235">
        <f t="shared" si="41"/>
        <v>0</v>
      </c>
      <c r="BX84" s="211">
        <f t="shared" si="42"/>
        <v>0</v>
      </c>
      <c r="BY84" s="211">
        <f t="shared" si="43"/>
        <v>0</v>
      </c>
      <c r="BZ84" s="211">
        <f t="shared" si="44"/>
        <v>0</v>
      </c>
      <c r="CA84" s="235">
        <f t="shared" si="45"/>
        <v>0</v>
      </c>
      <c r="CB84" s="235">
        <f t="shared" si="46"/>
        <v>0</v>
      </c>
      <c r="CC84" s="235">
        <f t="shared" si="47"/>
        <v>0</v>
      </c>
      <c r="CD84" s="235">
        <f t="shared" si="48"/>
        <v>0</v>
      </c>
      <c r="CE84" s="235">
        <f t="shared" si="49"/>
        <v>0</v>
      </c>
      <c r="CF84" s="235">
        <f t="shared" si="50"/>
        <v>0</v>
      </c>
      <c r="CG84" s="235">
        <f t="shared" si="51"/>
        <v>0</v>
      </c>
      <c r="CH84" s="231">
        <f t="shared" si="52"/>
        <v>0</v>
      </c>
      <c r="CI84" s="232">
        <f t="shared" si="53"/>
        <v>0</v>
      </c>
      <c r="CJ84" s="233"/>
      <c r="CK84" s="231"/>
      <c r="CM84" s="231">
        <f t="shared" si="54"/>
        <v>2241.67</v>
      </c>
      <c r="CN84" s="231">
        <f t="shared" si="55"/>
        <v>0</v>
      </c>
      <c r="CP84" s="1">
        <f>VLOOKUP(C84,[5]ALL!$B:$O,14,0)</f>
        <v>2690</v>
      </c>
      <c r="CQ84" s="168">
        <f t="shared" si="56"/>
        <v>-2690</v>
      </c>
      <c r="CS84" s="1">
        <f>VLOOKUP(C84,[5]ALL!$B:$O,14,0)</f>
        <v>2690</v>
      </c>
      <c r="CT84" s="233">
        <f t="shared" si="57"/>
        <v>-2690</v>
      </c>
      <c r="CU84" s="1">
        <f t="shared" si="58"/>
        <v>0</v>
      </c>
      <c r="CV84" s="168">
        <f t="shared" si="59"/>
        <v>2690</v>
      </c>
      <c r="CW84" s="231">
        <f t="shared" si="60"/>
        <v>2690</v>
      </c>
    </row>
    <row r="85" spans="1:101" ht="12.6" customHeight="1" x14ac:dyDescent="0.2">
      <c r="A85" s="185"/>
      <c r="B85" s="185" t="s">
        <v>1152</v>
      </c>
      <c r="C85" s="92" t="s">
        <v>381</v>
      </c>
      <c r="D85" s="85" t="s">
        <v>817</v>
      </c>
      <c r="E85" s="62" t="s">
        <v>627</v>
      </c>
      <c r="F85" s="116" t="s">
        <v>810</v>
      </c>
      <c r="G85" s="116">
        <v>2790</v>
      </c>
      <c r="H85" s="148"/>
      <c r="I85" s="202"/>
      <c r="J85" s="202"/>
      <c r="K85" s="202"/>
      <c r="L85" s="202"/>
      <c r="M85" s="251"/>
      <c r="N85" s="116"/>
      <c r="O85" s="140"/>
      <c r="P85" s="133"/>
      <c r="Q85" s="167"/>
      <c r="R85" s="167"/>
      <c r="S85" s="148"/>
      <c r="T85" s="160"/>
      <c r="U85" s="160"/>
      <c r="V85" s="62"/>
      <c r="W85" s="62"/>
      <c r="X85" s="116"/>
      <c r="Y85" s="116"/>
      <c r="Z85" s="116"/>
      <c r="AA85" s="116"/>
      <c r="AB85" s="116"/>
      <c r="AC85" s="85"/>
      <c r="AD85" s="109"/>
      <c r="AE85" s="111"/>
      <c r="AF85" s="153"/>
      <c r="AG85" s="153"/>
      <c r="AH85" s="153"/>
      <c r="AI85" s="153"/>
      <c r="AJ85" s="153"/>
      <c r="AK85" s="153"/>
      <c r="AL85" s="85"/>
      <c r="AM85" s="119"/>
      <c r="AN85" s="85"/>
      <c r="AO85" s="85"/>
      <c r="AP85" s="111"/>
      <c r="AQ85" s="85"/>
      <c r="AR85" s="109"/>
      <c r="AS85" s="109"/>
      <c r="AT85" s="85"/>
      <c r="AU85" s="111"/>
      <c r="AV85" s="85"/>
      <c r="AW85" s="100"/>
      <c r="AX85" s="100"/>
      <c r="AY85" s="100"/>
      <c r="AZ85" s="102"/>
      <c r="BB85" s="62"/>
      <c r="BC85" s="62"/>
      <c r="BD85" s="102"/>
      <c r="BF85" s="1"/>
      <c r="BG85" s="1"/>
      <c r="BL85" s="168"/>
      <c r="BO85" s="188"/>
      <c r="BR85" s="247" t="str">
        <f>VLOOKUP(C85,'[4]Иерархия - ФИНАЛ'!$A:$E,5,0)</f>
        <v>N</v>
      </c>
      <c r="BS85" s="188">
        <v>0</v>
      </c>
      <c r="BT85" s="211">
        <f t="shared" si="38"/>
        <v>0</v>
      </c>
      <c r="BU85" s="211">
        <f t="shared" si="39"/>
        <v>0</v>
      </c>
      <c r="BV85" s="211">
        <f t="shared" si="40"/>
        <v>0</v>
      </c>
      <c r="BW85" s="235">
        <f t="shared" si="41"/>
        <v>0</v>
      </c>
      <c r="BX85" s="211">
        <f t="shared" si="42"/>
        <v>0</v>
      </c>
      <c r="BY85" s="211">
        <f t="shared" si="43"/>
        <v>0</v>
      </c>
      <c r="BZ85" s="211">
        <f t="shared" si="44"/>
        <v>0</v>
      </c>
      <c r="CA85" s="235">
        <f t="shared" si="45"/>
        <v>0</v>
      </c>
      <c r="CB85" s="235">
        <f t="shared" si="46"/>
        <v>0</v>
      </c>
      <c r="CC85" s="235">
        <f t="shared" si="47"/>
        <v>0</v>
      </c>
      <c r="CD85" s="235">
        <f t="shared" si="48"/>
        <v>0</v>
      </c>
      <c r="CE85" s="235">
        <f t="shared" si="49"/>
        <v>0</v>
      </c>
      <c r="CF85" s="235">
        <f t="shared" si="50"/>
        <v>0</v>
      </c>
      <c r="CG85" s="235">
        <f t="shared" si="51"/>
        <v>0</v>
      </c>
      <c r="CH85" s="231">
        <f t="shared" si="52"/>
        <v>0</v>
      </c>
      <c r="CI85" s="232">
        <f t="shared" si="53"/>
        <v>0</v>
      </c>
      <c r="CJ85" s="233"/>
      <c r="CK85" s="231"/>
      <c r="CM85" s="231">
        <f t="shared" si="54"/>
        <v>2325</v>
      </c>
      <c r="CN85" s="231">
        <f t="shared" si="55"/>
        <v>0</v>
      </c>
      <c r="CP85" s="1">
        <f>VLOOKUP(C85,[5]ALL!$B:$O,14,0)</f>
        <v>2790</v>
      </c>
      <c r="CQ85" s="168">
        <f t="shared" si="56"/>
        <v>-2790</v>
      </c>
      <c r="CS85" s="1">
        <f>VLOOKUP(C85,[5]ALL!$B:$O,14,0)</f>
        <v>2790</v>
      </c>
      <c r="CT85" s="233">
        <f t="shared" si="57"/>
        <v>-2790</v>
      </c>
      <c r="CU85" s="1">
        <f t="shared" si="58"/>
        <v>0</v>
      </c>
      <c r="CV85" s="168">
        <f t="shared" si="59"/>
        <v>2790</v>
      </c>
      <c r="CW85" s="231">
        <f t="shared" si="60"/>
        <v>2790</v>
      </c>
    </row>
    <row r="86" spans="1:101" ht="12.6" customHeight="1" x14ac:dyDescent="0.2">
      <c r="A86" s="185"/>
      <c r="B86" s="185" t="s">
        <v>707</v>
      </c>
      <c r="C86" s="92" t="s">
        <v>451</v>
      </c>
      <c r="D86" s="85" t="s">
        <v>452</v>
      </c>
      <c r="E86" s="62" t="s">
        <v>624</v>
      </c>
      <c r="F86" s="116" t="s">
        <v>818</v>
      </c>
      <c r="G86" s="116">
        <v>14690</v>
      </c>
      <c r="H86" s="148"/>
      <c r="I86" s="202"/>
      <c r="J86" s="202"/>
      <c r="K86" s="202"/>
      <c r="L86" s="202"/>
      <c r="M86" s="251"/>
      <c r="N86" s="116"/>
      <c r="O86" s="140"/>
      <c r="P86" s="133"/>
      <c r="Q86" s="167"/>
      <c r="R86" s="167"/>
      <c r="S86" s="148"/>
      <c r="T86" s="160"/>
      <c r="U86" s="160"/>
      <c r="V86" s="62"/>
      <c r="W86" s="62"/>
      <c r="X86" s="116"/>
      <c r="Y86" s="116"/>
      <c r="Z86" s="116"/>
      <c r="AA86" s="116"/>
      <c r="AB86" s="116"/>
      <c r="AC86" s="85"/>
      <c r="AD86" s="109"/>
      <c r="AE86" s="111"/>
      <c r="AF86" s="153"/>
      <c r="AG86" s="153"/>
      <c r="AH86" s="153"/>
      <c r="AI86" s="153"/>
      <c r="AJ86" s="153"/>
      <c r="AK86" s="153"/>
      <c r="AL86" s="85"/>
      <c r="AM86" s="121"/>
      <c r="AN86" s="85"/>
      <c r="AO86" s="85"/>
      <c r="AP86" s="111"/>
      <c r="AQ86" s="85"/>
      <c r="AR86" s="109"/>
      <c r="AS86" s="109"/>
      <c r="AT86" s="85"/>
      <c r="AU86" s="111"/>
      <c r="AV86" s="85"/>
      <c r="AW86" s="100"/>
      <c r="AX86" s="100"/>
      <c r="AY86" s="100"/>
      <c r="AZ86" s="102"/>
      <c r="BB86" s="62"/>
      <c r="BC86" s="62"/>
      <c r="BD86" s="102"/>
      <c r="BF86" s="1"/>
      <c r="BG86" s="1"/>
      <c r="BL86" s="168"/>
      <c r="BO86" s="188"/>
      <c r="BR86" s="247" t="str">
        <f>VLOOKUP(C86,'[4]Иерархия - ФИНАЛ'!$A:$E,5,0)</f>
        <v>Y</v>
      </c>
      <c r="BS86" s="188">
        <v>0</v>
      </c>
      <c r="BT86" s="211">
        <f t="shared" si="38"/>
        <v>0</v>
      </c>
      <c r="BU86" s="211">
        <f t="shared" si="39"/>
        <v>0</v>
      </c>
      <c r="BV86" s="211">
        <f t="shared" si="40"/>
        <v>0</v>
      </c>
      <c r="BW86" s="235">
        <f t="shared" si="41"/>
        <v>0</v>
      </c>
      <c r="BX86" s="211">
        <f t="shared" si="42"/>
        <v>0</v>
      </c>
      <c r="BY86" s="211">
        <f t="shared" si="43"/>
        <v>0</v>
      </c>
      <c r="BZ86" s="211">
        <f t="shared" si="44"/>
        <v>0</v>
      </c>
      <c r="CA86" s="235">
        <f t="shared" si="45"/>
        <v>0</v>
      </c>
      <c r="CB86" s="235">
        <f t="shared" si="46"/>
        <v>0</v>
      </c>
      <c r="CC86" s="235">
        <f t="shared" si="47"/>
        <v>0</v>
      </c>
      <c r="CD86" s="235">
        <f t="shared" si="48"/>
        <v>0</v>
      </c>
      <c r="CE86" s="235">
        <f t="shared" si="49"/>
        <v>0</v>
      </c>
      <c r="CF86" s="235">
        <f t="shared" si="50"/>
        <v>0</v>
      </c>
      <c r="CG86" s="235">
        <f t="shared" si="51"/>
        <v>0</v>
      </c>
      <c r="CH86" s="231">
        <f t="shared" si="52"/>
        <v>0</v>
      </c>
      <c r="CI86" s="232">
        <f t="shared" si="53"/>
        <v>0</v>
      </c>
      <c r="CJ86" s="233"/>
      <c r="CK86" s="231"/>
      <c r="CM86" s="231">
        <f t="shared" si="54"/>
        <v>12241.67</v>
      </c>
      <c r="CN86" s="231">
        <f t="shared" si="55"/>
        <v>0</v>
      </c>
      <c r="CP86" s="1">
        <f>VLOOKUP(C86,[5]ALL!$B:$O,14,0)</f>
        <v>14690</v>
      </c>
      <c r="CQ86" s="168">
        <f t="shared" si="56"/>
        <v>-14690</v>
      </c>
      <c r="CS86" s="1">
        <f>VLOOKUP(C86,[5]ALL!$B:$O,14,0)</f>
        <v>14690</v>
      </c>
      <c r="CT86" s="233">
        <f t="shared" si="57"/>
        <v>-14690</v>
      </c>
      <c r="CU86" s="1">
        <f t="shared" si="58"/>
        <v>0</v>
      </c>
      <c r="CV86" s="168">
        <f t="shared" si="59"/>
        <v>14690</v>
      </c>
      <c r="CW86" s="231">
        <f t="shared" si="60"/>
        <v>14690</v>
      </c>
    </row>
    <row r="87" spans="1:101" ht="12.6" customHeight="1" x14ac:dyDescent="0.2">
      <c r="A87" s="185"/>
      <c r="B87" s="185" t="s">
        <v>707</v>
      </c>
      <c r="C87" s="92" t="s">
        <v>51</v>
      </c>
      <c r="D87" s="85" t="s">
        <v>819</v>
      </c>
      <c r="E87" s="62" t="s">
        <v>624</v>
      </c>
      <c r="F87" s="116" t="s">
        <v>50</v>
      </c>
      <c r="G87" s="116">
        <v>24490</v>
      </c>
      <c r="H87" s="148"/>
      <c r="I87" s="202"/>
      <c r="J87" s="202"/>
      <c r="K87" s="202"/>
      <c r="L87" s="202"/>
      <c r="M87" s="251"/>
      <c r="N87" s="116"/>
      <c r="O87" s="140"/>
      <c r="P87" s="133"/>
      <c r="Q87" s="167"/>
      <c r="R87" s="167"/>
      <c r="S87" s="148"/>
      <c r="T87" s="160"/>
      <c r="U87" s="160"/>
      <c r="V87" s="62"/>
      <c r="W87" s="62"/>
      <c r="X87" s="116"/>
      <c r="Y87" s="116"/>
      <c r="Z87" s="116"/>
      <c r="AA87" s="116"/>
      <c r="AB87" s="116"/>
      <c r="AC87" s="85"/>
      <c r="AD87" s="109"/>
      <c r="AE87" s="111"/>
      <c r="AF87" s="153"/>
      <c r="AG87" s="153"/>
      <c r="AH87" s="153"/>
      <c r="AI87" s="153"/>
      <c r="AJ87" s="153"/>
      <c r="AK87" s="153"/>
      <c r="AL87" s="85"/>
      <c r="AM87" s="121"/>
      <c r="AN87" s="85"/>
      <c r="AO87" s="85"/>
      <c r="AP87" s="111"/>
      <c r="AQ87" s="85"/>
      <c r="AR87" s="109"/>
      <c r="AS87" s="109"/>
      <c r="AT87" s="85"/>
      <c r="AU87" s="111"/>
      <c r="AV87" s="85"/>
      <c r="AW87" s="100"/>
      <c r="AX87" s="100"/>
      <c r="AY87" s="100"/>
      <c r="AZ87" s="102"/>
      <c r="BB87" s="62"/>
      <c r="BC87" s="62"/>
      <c r="BD87" s="102"/>
      <c r="BF87" s="1"/>
      <c r="BG87" s="1"/>
      <c r="BL87" s="168"/>
      <c r="BO87" s="188"/>
      <c r="BR87" s="247" t="str">
        <f>VLOOKUP(C87,'[4]Иерархия - ФИНАЛ'!$A:$E,5,0)</f>
        <v>Y</v>
      </c>
      <c r="BS87" s="188">
        <v>0</v>
      </c>
      <c r="BT87" s="211">
        <f t="shared" si="38"/>
        <v>0</v>
      </c>
      <c r="BU87" s="211">
        <f t="shared" si="39"/>
        <v>0</v>
      </c>
      <c r="BV87" s="211">
        <f t="shared" si="40"/>
        <v>0</v>
      </c>
      <c r="BW87" s="235">
        <f t="shared" si="41"/>
        <v>0</v>
      </c>
      <c r="BX87" s="211">
        <f t="shared" si="42"/>
        <v>0</v>
      </c>
      <c r="BY87" s="211">
        <f t="shared" si="43"/>
        <v>0</v>
      </c>
      <c r="BZ87" s="211">
        <f t="shared" si="44"/>
        <v>0</v>
      </c>
      <c r="CA87" s="235">
        <f t="shared" si="45"/>
        <v>0</v>
      </c>
      <c r="CB87" s="235">
        <f t="shared" si="46"/>
        <v>0</v>
      </c>
      <c r="CC87" s="235">
        <f t="shared" si="47"/>
        <v>0</v>
      </c>
      <c r="CD87" s="235">
        <f t="shared" si="48"/>
        <v>0</v>
      </c>
      <c r="CE87" s="235">
        <f t="shared" si="49"/>
        <v>0</v>
      </c>
      <c r="CF87" s="235">
        <f t="shared" si="50"/>
        <v>0</v>
      </c>
      <c r="CG87" s="235">
        <f t="shared" si="51"/>
        <v>0</v>
      </c>
      <c r="CH87" s="231">
        <f t="shared" si="52"/>
        <v>0</v>
      </c>
      <c r="CI87" s="232">
        <f t="shared" si="53"/>
        <v>0</v>
      </c>
      <c r="CJ87" s="233"/>
      <c r="CK87" s="231"/>
      <c r="CM87" s="231">
        <f t="shared" si="54"/>
        <v>20408.330000000002</v>
      </c>
      <c r="CN87" s="231">
        <f t="shared" si="55"/>
        <v>0</v>
      </c>
      <c r="CP87" s="1">
        <f>VLOOKUP(C87,[5]ALL!$B:$O,14,0)</f>
        <v>24490</v>
      </c>
      <c r="CQ87" s="168">
        <f t="shared" si="56"/>
        <v>-24490</v>
      </c>
      <c r="CS87" s="1">
        <f>VLOOKUP(C87,[5]ALL!$B:$O,14,0)</f>
        <v>24490</v>
      </c>
      <c r="CT87" s="233">
        <f t="shared" si="57"/>
        <v>-24490</v>
      </c>
      <c r="CU87" s="1">
        <f t="shared" si="58"/>
        <v>0</v>
      </c>
      <c r="CV87" s="168">
        <f t="shared" si="59"/>
        <v>24490</v>
      </c>
      <c r="CW87" s="231">
        <f t="shared" si="60"/>
        <v>24490</v>
      </c>
    </row>
    <row r="88" spans="1:101" ht="12.6" customHeight="1" x14ac:dyDescent="0.2">
      <c r="A88" s="185"/>
      <c r="B88" s="185" t="s">
        <v>707</v>
      </c>
      <c r="C88" s="92" t="s">
        <v>52</v>
      </c>
      <c r="D88" s="85" t="s">
        <v>820</v>
      </c>
      <c r="E88" s="62" t="s">
        <v>624</v>
      </c>
      <c r="F88" s="116" t="s">
        <v>50</v>
      </c>
      <c r="G88" s="116">
        <v>28190</v>
      </c>
      <c r="H88" s="148"/>
      <c r="I88" s="202"/>
      <c r="J88" s="202"/>
      <c r="K88" s="202"/>
      <c r="L88" s="202"/>
      <c r="M88" s="251"/>
      <c r="N88" s="116"/>
      <c r="O88" s="140"/>
      <c r="P88" s="133"/>
      <c r="Q88" s="167"/>
      <c r="R88" s="167"/>
      <c r="S88" s="148"/>
      <c r="T88" s="160"/>
      <c r="U88" s="160"/>
      <c r="V88" s="62"/>
      <c r="W88" s="62"/>
      <c r="X88" s="116"/>
      <c r="Y88" s="116"/>
      <c r="Z88" s="116"/>
      <c r="AA88" s="116"/>
      <c r="AB88" s="116"/>
      <c r="AC88" s="85"/>
      <c r="AD88" s="109"/>
      <c r="AE88" s="111"/>
      <c r="AF88" s="153"/>
      <c r="AG88" s="153"/>
      <c r="AH88" s="153"/>
      <c r="AI88" s="153"/>
      <c r="AJ88" s="153"/>
      <c r="AK88" s="153"/>
      <c r="AL88" s="85"/>
      <c r="AM88" s="121"/>
      <c r="AN88" s="85"/>
      <c r="AO88" s="85"/>
      <c r="AP88" s="111"/>
      <c r="AQ88" s="85"/>
      <c r="AR88" s="109"/>
      <c r="AS88" s="109"/>
      <c r="AT88" s="85"/>
      <c r="AU88" s="111"/>
      <c r="AV88" s="85"/>
      <c r="AW88" s="100"/>
      <c r="AX88" s="100"/>
      <c r="AY88" s="100"/>
      <c r="AZ88" s="102"/>
      <c r="BB88" s="62"/>
      <c r="BC88" s="62"/>
      <c r="BD88" s="62"/>
      <c r="BF88" s="1"/>
      <c r="BG88" s="1"/>
      <c r="BL88" s="168"/>
      <c r="BO88" s="188"/>
      <c r="BR88" s="247" t="str">
        <f>VLOOKUP(C88,'[4]Иерархия - ФИНАЛ'!$A:$E,5,0)</f>
        <v>Y</v>
      </c>
      <c r="BS88" s="188">
        <v>0</v>
      </c>
      <c r="BT88" s="211">
        <f t="shared" si="38"/>
        <v>0</v>
      </c>
      <c r="BU88" s="211">
        <f t="shared" si="39"/>
        <v>0</v>
      </c>
      <c r="BV88" s="211">
        <f t="shared" si="40"/>
        <v>0</v>
      </c>
      <c r="BW88" s="235">
        <f t="shared" si="41"/>
        <v>0</v>
      </c>
      <c r="BX88" s="211">
        <f t="shared" si="42"/>
        <v>0</v>
      </c>
      <c r="BY88" s="211">
        <f t="shared" si="43"/>
        <v>0</v>
      </c>
      <c r="BZ88" s="211">
        <f t="shared" si="44"/>
        <v>0</v>
      </c>
      <c r="CA88" s="235">
        <f t="shared" si="45"/>
        <v>0</v>
      </c>
      <c r="CB88" s="235">
        <f t="shared" si="46"/>
        <v>0</v>
      </c>
      <c r="CC88" s="235">
        <f t="shared" si="47"/>
        <v>0</v>
      </c>
      <c r="CD88" s="235">
        <f t="shared" si="48"/>
        <v>0</v>
      </c>
      <c r="CE88" s="235">
        <f t="shared" si="49"/>
        <v>0</v>
      </c>
      <c r="CF88" s="235">
        <f t="shared" si="50"/>
        <v>0</v>
      </c>
      <c r="CG88" s="235">
        <f t="shared" si="51"/>
        <v>0</v>
      </c>
      <c r="CH88" s="231">
        <f t="shared" si="52"/>
        <v>0</v>
      </c>
      <c r="CI88" s="232">
        <f t="shared" si="53"/>
        <v>0</v>
      </c>
      <c r="CJ88" s="233"/>
      <c r="CK88" s="231"/>
      <c r="CM88" s="231">
        <f t="shared" si="54"/>
        <v>23491.67</v>
      </c>
      <c r="CN88" s="231">
        <f t="shared" si="55"/>
        <v>0</v>
      </c>
      <c r="CP88" s="1">
        <f>VLOOKUP(C88,[5]ALL!$B:$O,14,0)</f>
        <v>28190</v>
      </c>
      <c r="CQ88" s="168">
        <f t="shared" si="56"/>
        <v>-28190</v>
      </c>
      <c r="CS88" s="1">
        <f>VLOOKUP(C88,[5]ALL!$B:$O,14,0)</f>
        <v>28190</v>
      </c>
      <c r="CT88" s="233">
        <f t="shared" si="57"/>
        <v>-28190</v>
      </c>
      <c r="CU88" s="1">
        <f t="shared" si="58"/>
        <v>0</v>
      </c>
      <c r="CV88" s="168">
        <f t="shared" si="59"/>
        <v>28190</v>
      </c>
      <c r="CW88" s="231">
        <f t="shared" si="60"/>
        <v>28190</v>
      </c>
    </row>
    <row r="89" spans="1:101" ht="12.6" customHeight="1" x14ac:dyDescent="0.2">
      <c r="A89" s="185"/>
      <c r="B89" s="185" t="s">
        <v>707</v>
      </c>
      <c r="C89" s="92" t="s">
        <v>53</v>
      </c>
      <c r="D89" s="85" t="s">
        <v>821</v>
      </c>
      <c r="E89" s="62" t="s">
        <v>624</v>
      </c>
      <c r="F89" s="116" t="s">
        <v>50</v>
      </c>
      <c r="G89" s="116">
        <v>26790</v>
      </c>
      <c r="H89" s="148"/>
      <c r="I89" s="202"/>
      <c r="J89" s="202"/>
      <c r="K89" s="202"/>
      <c r="L89" s="202"/>
      <c r="M89" s="251"/>
      <c r="N89" s="116"/>
      <c r="O89" s="140"/>
      <c r="P89" s="133"/>
      <c r="Q89" s="167"/>
      <c r="R89" s="167"/>
      <c r="S89" s="148"/>
      <c r="T89" s="160"/>
      <c r="U89" s="160"/>
      <c r="V89" s="62"/>
      <c r="W89" s="62"/>
      <c r="X89" s="116"/>
      <c r="Y89" s="116"/>
      <c r="Z89" s="116"/>
      <c r="AA89" s="116"/>
      <c r="AB89" s="116"/>
      <c r="AC89" s="85"/>
      <c r="AD89" s="109"/>
      <c r="AE89" s="111"/>
      <c r="AF89" s="153"/>
      <c r="AG89" s="153"/>
      <c r="AH89" s="153"/>
      <c r="AI89" s="153"/>
      <c r="AJ89" s="153"/>
      <c r="AK89" s="153"/>
      <c r="AL89" s="85"/>
      <c r="AM89" s="121"/>
      <c r="AN89" s="85"/>
      <c r="AO89" s="85"/>
      <c r="AP89" s="111"/>
      <c r="AQ89" s="85"/>
      <c r="AR89" s="109"/>
      <c r="AS89" s="109"/>
      <c r="AT89" s="85"/>
      <c r="AU89" s="111"/>
      <c r="AV89" s="85"/>
      <c r="AW89" s="100"/>
      <c r="AX89" s="100"/>
      <c r="AY89" s="100"/>
      <c r="AZ89" s="102"/>
      <c r="BB89" s="62"/>
      <c r="BC89" s="62"/>
      <c r="BD89" s="62"/>
      <c r="BF89" s="1"/>
      <c r="BG89" s="1"/>
      <c r="BL89" s="168"/>
      <c r="BO89" s="188"/>
      <c r="BR89" s="247" t="str">
        <f>VLOOKUP(C89,'[4]Иерархия - ФИНАЛ'!$A:$E,5,0)</f>
        <v>Y</v>
      </c>
      <c r="BS89" s="188">
        <v>0</v>
      </c>
      <c r="BT89" s="211">
        <f t="shared" si="38"/>
        <v>0</v>
      </c>
      <c r="BU89" s="211">
        <f t="shared" si="39"/>
        <v>0</v>
      </c>
      <c r="BV89" s="211">
        <f t="shared" si="40"/>
        <v>0</v>
      </c>
      <c r="BW89" s="235">
        <f t="shared" si="41"/>
        <v>0</v>
      </c>
      <c r="BX89" s="211">
        <f t="shared" si="42"/>
        <v>0</v>
      </c>
      <c r="BY89" s="211">
        <f t="shared" si="43"/>
        <v>0</v>
      </c>
      <c r="BZ89" s="211">
        <f t="shared" si="44"/>
        <v>0</v>
      </c>
      <c r="CA89" s="235">
        <f t="shared" si="45"/>
        <v>0</v>
      </c>
      <c r="CB89" s="235">
        <f t="shared" si="46"/>
        <v>0</v>
      </c>
      <c r="CC89" s="235">
        <f t="shared" si="47"/>
        <v>0</v>
      </c>
      <c r="CD89" s="235">
        <f t="shared" si="48"/>
        <v>0</v>
      </c>
      <c r="CE89" s="235">
        <f t="shared" si="49"/>
        <v>0</v>
      </c>
      <c r="CF89" s="235">
        <f t="shared" si="50"/>
        <v>0</v>
      </c>
      <c r="CG89" s="235">
        <f t="shared" si="51"/>
        <v>0</v>
      </c>
      <c r="CH89" s="231">
        <f t="shared" si="52"/>
        <v>0</v>
      </c>
      <c r="CI89" s="232">
        <f t="shared" si="53"/>
        <v>0</v>
      </c>
      <c r="CJ89" s="233"/>
      <c r="CK89" s="231"/>
      <c r="CM89" s="231">
        <f t="shared" si="54"/>
        <v>22325</v>
      </c>
      <c r="CN89" s="231">
        <f t="shared" si="55"/>
        <v>0</v>
      </c>
      <c r="CP89" s="1">
        <f>VLOOKUP(C89,[5]ALL!$B:$O,14,0)</f>
        <v>26790</v>
      </c>
      <c r="CQ89" s="168">
        <f t="shared" si="56"/>
        <v>-26790</v>
      </c>
      <c r="CS89" s="1">
        <f>VLOOKUP(C89,[5]ALL!$B:$O,14,0)</f>
        <v>26790</v>
      </c>
      <c r="CT89" s="233">
        <f t="shared" si="57"/>
        <v>-26790</v>
      </c>
      <c r="CU89" s="1">
        <f t="shared" si="58"/>
        <v>0</v>
      </c>
      <c r="CV89" s="168">
        <f t="shared" si="59"/>
        <v>26790</v>
      </c>
      <c r="CW89" s="231">
        <f t="shared" si="60"/>
        <v>26790</v>
      </c>
    </row>
    <row r="90" spans="1:101" ht="12.6" customHeight="1" x14ac:dyDescent="0.2">
      <c r="A90" s="185"/>
      <c r="B90" s="185" t="s">
        <v>707</v>
      </c>
      <c r="C90" s="92" t="s">
        <v>54</v>
      </c>
      <c r="D90" s="85" t="s">
        <v>822</v>
      </c>
      <c r="E90" s="62" t="s">
        <v>624</v>
      </c>
      <c r="F90" s="116" t="s">
        <v>50</v>
      </c>
      <c r="G90" s="116">
        <v>31790</v>
      </c>
      <c r="H90" s="148"/>
      <c r="I90" s="202"/>
      <c r="J90" s="202"/>
      <c r="K90" s="202"/>
      <c r="L90" s="202"/>
      <c r="M90" s="251"/>
      <c r="N90" s="116"/>
      <c r="O90" s="140"/>
      <c r="P90" s="133"/>
      <c r="Q90" s="167"/>
      <c r="R90" s="167"/>
      <c r="S90" s="148"/>
      <c r="T90" s="160"/>
      <c r="U90" s="160"/>
      <c r="V90" s="62"/>
      <c r="W90" s="62"/>
      <c r="X90" s="116"/>
      <c r="Y90" s="116"/>
      <c r="Z90" s="116"/>
      <c r="AA90" s="116"/>
      <c r="AB90" s="116"/>
      <c r="AC90" s="85"/>
      <c r="AD90" s="109"/>
      <c r="AE90" s="111"/>
      <c r="AF90" s="153"/>
      <c r="AG90" s="153"/>
      <c r="AH90" s="153"/>
      <c r="AI90" s="153"/>
      <c r="AJ90" s="153"/>
      <c r="AK90" s="153"/>
      <c r="AL90" s="85"/>
      <c r="AM90" s="121"/>
      <c r="AN90" s="85"/>
      <c r="AO90" s="85"/>
      <c r="AP90" s="111"/>
      <c r="AQ90" s="85"/>
      <c r="AR90" s="109"/>
      <c r="AS90" s="109"/>
      <c r="AT90" s="85"/>
      <c r="AU90" s="111"/>
      <c r="AV90" s="85"/>
      <c r="AW90" s="100"/>
      <c r="AX90" s="100"/>
      <c r="AY90" s="100"/>
      <c r="AZ90" s="102"/>
      <c r="BB90" s="62"/>
      <c r="BC90" s="62"/>
      <c r="BD90" s="62"/>
      <c r="BF90" s="1"/>
      <c r="BG90" s="1"/>
      <c r="BL90" s="168"/>
      <c r="BO90" s="188"/>
      <c r="BR90" s="247" t="str">
        <f>VLOOKUP(C90,'[4]Иерархия - ФИНАЛ'!$A:$E,5,0)</f>
        <v>Y</v>
      </c>
      <c r="BS90" s="188">
        <v>0</v>
      </c>
      <c r="BT90" s="211">
        <f t="shared" si="38"/>
        <v>0</v>
      </c>
      <c r="BU90" s="211">
        <f t="shared" si="39"/>
        <v>0</v>
      </c>
      <c r="BV90" s="211">
        <f t="shared" si="40"/>
        <v>0</v>
      </c>
      <c r="BW90" s="235">
        <f t="shared" si="41"/>
        <v>0</v>
      </c>
      <c r="BX90" s="211">
        <f t="shared" si="42"/>
        <v>0</v>
      </c>
      <c r="BY90" s="211">
        <f t="shared" si="43"/>
        <v>0</v>
      </c>
      <c r="BZ90" s="211">
        <f t="shared" si="44"/>
        <v>0</v>
      </c>
      <c r="CA90" s="235">
        <f t="shared" si="45"/>
        <v>0</v>
      </c>
      <c r="CB90" s="235">
        <f t="shared" si="46"/>
        <v>0</v>
      </c>
      <c r="CC90" s="235">
        <f t="shared" si="47"/>
        <v>0</v>
      </c>
      <c r="CD90" s="235">
        <f t="shared" si="48"/>
        <v>0</v>
      </c>
      <c r="CE90" s="235">
        <f t="shared" si="49"/>
        <v>0</v>
      </c>
      <c r="CF90" s="235">
        <f t="shared" si="50"/>
        <v>0</v>
      </c>
      <c r="CG90" s="235">
        <f t="shared" si="51"/>
        <v>0</v>
      </c>
      <c r="CH90" s="231">
        <f t="shared" si="52"/>
        <v>0</v>
      </c>
      <c r="CI90" s="232">
        <f t="shared" si="53"/>
        <v>0</v>
      </c>
      <c r="CJ90" s="233"/>
      <c r="CK90" s="231"/>
      <c r="CM90" s="231">
        <f t="shared" si="54"/>
        <v>26491.67</v>
      </c>
      <c r="CN90" s="231">
        <f t="shared" si="55"/>
        <v>0</v>
      </c>
      <c r="CP90" s="1">
        <f>VLOOKUP(C90,[5]ALL!$B:$O,14,0)</f>
        <v>31790</v>
      </c>
      <c r="CQ90" s="168">
        <f t="shared" si="56"/>
        <v>-31790</v>
      </c>
      <c r="CS90" s="1">
        <f>VLOOKUP(C90,[5]ALL!$B:$O,14,0)</f>
        <v>31790</v>
      </c>
      <c r="CT90" s="233">
        <f t="shared" si="57"/>
        <v>-31790</v>
      </c>
      <c r="CU90" s="1">
        <f t="shared" si="58"/>
        <v>0</v>
      </c>
      <c r="CV90" s="168">
        <f t="shared" si="59"/>
        <v>31790</v>
      </c>
      <c r="CW90" s="231">
        <f t="shared" si="60"/>
        <v>31790</v>
      </c>
    </row>
    <row r="91" spans="1:101" ht="12.6" customHeight="1" x14ac:dyDescent="0.2">
      <c r="A91" s="185"/>
      <c r="B91" s="185" t="s">
        <v>707</v>
      </c>
      <c r="C91" s="92" t="s">
        <v>141</v>
      </c>
      <c r="D91" s="85" t="s">
        <v>823</v>
      </c>
      <c r="E91" s="62" t="s">
        <v>624</v>
      </c>
      <c r="F91" s="116" t="s">
        <v>140</v>
      </c>
      <c r="G91" s="116">
        <v>16890</v>
      </c>
      <c r="H91" s="148"/>
      <c r="I91" s="202"/>
      <c r="J91" s="202"/>
      <c r="K91" s="202"/>
      <c r="L91" s="202"/>
      <c r="M91" s="251"/>
      <c r="N91" s="116"/>
      <c r="O91" s="140"/>
      <c r="P91" s="133"/>
      <c r="Q91" s="167"/>
      <c r="R91" s="167"/>
      <c r="S91" s="148"/>
      <c r="T91" s="160"/>
      <c r="U91" s="160"/>
      <c r="V91" s="62"/>
      <c r="W91" s="62"/>
      <c r="X91" s="116"/>
      <c r="Y91" s="116"/>
      <c r="Z91" s="116"/>
      <c r="AA91" s="140"/>
      <c r="AB91" s="140"/>
      <c r="AC91" s="85"/>
      <c r="AD91" s="109"/>
      <c r="AE91" s="111"/>
      <c r="AF91" s="153"/>
      <c r="AG91" s="153"/>
      <c r="AH91" s="153"/>
      <c r="AI91" s="153"/>
      <c r="AJ91" s="153"/>
      <c r="AK91" s="153"/>
      <c r="AL91" s="85"/>
      <c r="AM91" s="121"/>
      <c r="AN91" s="85"/>
      <c r="AO91" s="85"/>
      <c r="AP91" s="111"/>
      <c r="AQ91" s="85"/>
      <c r="AR91" s="109"/>
      <c r="AS91" s="109"/>
      <c r="AT91" s="85"/>
      <c r="AU91" s="111"/>
      <c r="AV91" s="85"/>
      <c r="AW91" s="100"/>
      <c r="AX91" s="100"/>
      <c r="AY91" s="100"/>
      <c r="AZ91" s="102"/>
      <c r="BB91" s="62"/>
      <c r="BC91" s="62"/>
      <c r="BD91" s="62"/>
      <c r="BF91" s="1"/>
      <c r="BG91" s="1"/>
      <c r="BL91" s="168"/>
      <c r="BO91" s="188"/>
      <c r="BR91" s="247" t="str">
        <f>VLOOKUP(C91,'[4]Иерархия - ФИНАЛ'!$A:$E,5,0)</f>
        <v>Y</v>
      </c>
      <c r="BS91" s="188">
        <v>0</v>
      </c>
      <c r="BT91" s="211">
        <f t="shared" si="38"/>
        <v>0</v>
      </c>
      <c r="BU91" s="211">
        <f t="shared" si="39"/>
        <v>0</v>
      </c>
      <c r="BV91" s="211">
        <f t="shared" si="40"/>
        <v>0</v>
      </c>
      <c r="BW91" s="235">
        <f t="shared" si="41"/>
        <v>0</v>
      </c>
      <c r="BX91" s="211">
        <f t="shared" si="42"/>
        <v>0</v>
      </c>
      <c r="BY91" s="211">
        <f t="shared" si="43"/>
        <v>0</v>
      </c>
      <c r="BZ91" s="211">
        <f t="shared" si="44"/>
        <v>0</v>
      </c>
      <c r="CA91" s="235">
        <f t="shared" si="45"/>
        <v>0</v>
      </c>
      <c r="CB91" s="235">
        <f t="shared" si="46"/>
        <v>0</v>
      </c>
      <c r="CC91" s="235">
        <f t="shared" si="47"/>
        <v>0</v>
      </c>
      <c r="CD91" s="235">
        <f t="shared" si="48"/>
        <v>0</v>
      </c>
      <c r="CE91" s="235">
        <f t="shared" si="49"/>
        <v>0</v>
      </c>
      <c r="CF91" s="235">
        <f t="shared" si="50"/>
        <v>0</v>
      </c>
      <c r="CG91" s="235">
        <f t="shared" si="51"/>
        <v>0</v>
      </c>
      <c r="CH91" s="231">
        <f t="shared" si="52"/>
        <v>0</v>
      </c>
      <c r="CI91" s="232">
        <f t="shared" si="53"/>
        <v>0</v>
      </c>
      <c r="CJ91" s="233"/>
      <c r="CK91" s="231"/>
      <c r="CM91" s="231">
        <f t="shared" si="54"/>
        <v>14075</v>
      </c>
      <c r="CN91" s="231">
        <f t="shared" si="55"/>
        <v>0</v>
      </c>
      <c r="CP91" s="1">
        <f>VLOOKUP(C91,[5]ALL!$B:$O,14,0)</f>
        <v>16890</v>
      </c>
      <c r="CQ91" s="168">
        <f t="shared" si="56"/>
        <v>-16890</v>
      </c>
      <c r="CS91" s="1">
        <f>VLOOKUP(C91,[5]ALL!$B:$O,14,0)</f>
        <v>16890</v>
      </c>
      <c r="CT91" s="233">
        <f t="shared" si="57"/>
        <v>-16890</v>
      </c>
      <c r="CU91" s="1">
        <f t="shared" si="58"/>
        <v>0</v>
      </c>
      <c r="CV91" s="168">
        <f t="shared" si="59"/>
        <v>16890</v>
      </c>
      <c r="CW91" s="231">
        <f t="shared" si="60"/>
        <v>16890</v>
      </c>
    </row>
    <row r="92" spans="1:101" ht="12.6" customHeight="1" x14ac:dyDescent="0.2">
      <c r="A92" s="185"/>
      <c r="B92" s="185" t="s">
        <v>707</v>
      </c>
      <c r="C92" s="92" t="s">
        <v>142</v>
      </c>
      <c r="D92" s="85" t="s">
        <v>824</v>
      </c>
      <c r="E92" s="62" t="s">
        <v>624</v>
      </c>
      <c r="F92" s="116" t="s">
        <v>140</v>
      </c>
      <c r="G92" s="116">
        <v>24090</v>
      </c>
      <c r="H92" s="148"/>
      <c r="I92" s="202"/>
      <c r="J92" s="202"/>
      <c r="K92" s="202"/>
      <c r="L92" s="202"/>
      <c r="M92" s="251"/>
      <c r="N92" s="116"/>
      <c r="O92" s="140"/>
      <c r="P92" s="133"/>
      <c r="Q92" s="167"/>
      <c r="R92" s="167"/>
      <c r="S92" s="148"/>
      <c r="T92" s="160"/>
      <c r="U92" s="160"/>
      <c r="V92" s="62"/>
      <c r="W92" s="62"/>
      <c r="X92" s="116"/>
      <c r="Y92" s="116"/>
      <c r="Z92" s="116"/>
      <c r="AA92" s="116"/>
      <c r="AB92" s="116"/>
      <c r="AC92" s="85"/>
      <c r="AD92" s="109"/>
      <c r="AE92" s="111"/>
      <c r="AF92" s="153"/>
      <c r="AG92" s="153"/>
      <c r="AH92" s="153"/>
      <c r="AI92" s="153"/>
      <c r="AJ92" s="153"/>
      <c r="AK92" s="153"/>
      <c r="AL92" s="85"/>
      <c r="AM92" s="121"/>
      <c r="AN92" s="85"/>
      <c r="AO92" s="85"/>
      <c r="AP92" s="111"/>
      <c r="AQ92" s="85"/>
      <c r="AR92" s="109"/>
      <c r="AS92" s="109"/>
      <c r="AT92" s="85"/>
      <c r="AU92" s="111"/>
      <c r="AV92" s="105"/>
      <c r="AW92" s="100"/>
      <c r="AX92" s="100"/>
      <c r="AY92" s="100"/>
      <c r="AZ92" s="102"/>
      <c r="BB92" s="62"/>
      <c r="BC92" s="62"/>
      <c r="BD92" s="62"/>
      <c r="BF92" s="1"/>
      <c r="BG92" s="1"/>
      <c r="BL92" s="168"/>
      <c r="BO92" s="188"/>
      <c r="BR92" s="247" t="str">
        <f>VLOOKUP(C92,'[4]Иерархия - ФИНАЛ'!$A:$E,5,0)</f>
        <v>Y</v>
      </c>
      <c r="BS92" s="188">
        <v>0</v>
      </c>
      <c r="BT92" s="211">
        <f t="shared" si="38"/>
        <v>0</v>
      </c>
      <c r="BU92" s="211">
        <f t="shared" si="39"/>
        <v>0</v>
      </c>
      <c r="BV92" s="211">
        <f t="shared" si="40"/>
        <v>0</v>
      </c>
      <c r="BW92" s="235">
        <f t="shared" si="41"/>
        <v>0</v>
      </c>
      <c r="BX92" s="211">
        <f t="shared" si="42"/>
        <v>0</v>
      </c>
      <c r="BY92" s="211">
        <f t="shared" si="43"/>
        <v>0</v>
      </c>
      <c r="BZ92" s="211">
        <f t="shared" si="44"/>
        <v>0</v>
      </c>
      <c r="CA92" s="235">
        <f t="shared" si="45"/>
        <v>0</v>
      </c>
      <c r="CB92" s="235">
        <f t="shared" si="46"/>
        <v>0</v>
      </c>
      <c r="CC92" s="235">
        <f t="shared" si="47"/>
        <v>0</v>
      </c>
      <c r="CD92" s="235">
        <f t="shared" si="48"/>
        <v>0</v>
      </c>
      <c r="CE92" s="235">
        <f t="shared" si="49"/>
        <v>0</v>
      </c>
      <c r="CF92" s="235">
        <f t="shared" si="50"/>
        <v>0</v>
      </c>
      <c r="CG92" s="235">
        <f t="shared" si="51"/>
        <v>0</v>
      </c>
      <c r="CH92" s="231">
        <f t="shared" si="52"/>
        <v>0</v>
      </c>
      <c r="CI92" s="232">
        <f t="shared" si="53"/>
        <v>0</v>
      </c>
      <c r="CJ92" s="233"/>
      <c r="CK92" s="231"/>
      <c r="CM92" s="231">
        <f t="shared" si="54"/>
        <v>20075</v>
      </c>
      <c r="CN92" s="231">
        <f t="shared" si="55"/>
        <v>0</v>
      </c>
      <c r="CP92" s="1">
        <f>VLOOKUP(C92,[5]ALL!$B:$O,14,0)</f>
        <v>24090</v>
      </c>
      <c r="CQ92" s="168">
        <f t="shared" si="56"/>
        <v>-24090</v>
      </c>
      <c r="CS92" s="1">
        <f>VLOOKUP(C92,[5]ALL!$B:$O,14,0)</f>
        <v>24090</v>
      </c>
      <c r="CT92" s="233">
        <f t="shared" si="57"/>
        <v>-24090</v>
      </c>
      <c r="CU92" s="1">
        <f t="shared" si="58"/>
        <v>0</v>
      </c>
      <c r="CV92" s="168">
        <f t="shared" si="59"/>
        <v>24090</v>
      </c>
      <c r="CW92" s="231">
        <f t="shared" si="60"/>
        <v>24090</v>
      </c>
    </row>
    <row r="93" spans="1:101" ht="12.6" customHeight="1" x14ac:dyDescent="0.2">
      <c r="A93" s="185"/>
      <c r="B93" s="185" t="s">
        <v>707</v>
      </c>
      <c r="C93" s="92" t="s">
        <v>550</v>
      </c>
      <c r="D93" s="85" t="s">
        <v>552</v>
      </c>
      <c r="E93" s="62" t="s">
        <v>624</v>
      </c>
      <c r="F93" s="116" t="s">
        <v>140</v>
      </c>
      <c r="G93" s="116">
        <v>17390</v>
      </c>
      <c r="H93" s="148"/>
      <c r="I93" s="202"/>
      <c r="J93" s="202"/>
      <c r="K93" s="202"/>
      <c r="L93" s="202"/>
      <c r="M93" s="251"/>
      <c r="N93" s="116"/>
      <c r="O93" s="140"/>
      <c r="P93" s="133"/>
      <c r="Q93" s="167"/>
      <c r="R93" s="167"/>
      <c r="S93" s="148"/>
      <c r="T93" s="160"/>
      <c r="U93" s="160"/>
      <c r="V93" s="62"/>
      <c r="W93" s="62"/>
      <c r="X93" s="116"/>
      <c r="Y93" s="116"/>
      <c r="Z93" s="116"/>
      <c r="AA93" s="140"/>
      <c r="AB93" s="140"/>
      <c r="AC93" s="85"/>
      <c r="AD93" s="109"/>
      <c r="AE93" s="111"/>
      <c r="AF93" s="153"/>
      <c r="AG93" s="153"/>
      <c r="AH93" s="153"/>
      <c r="AI93" s="153"/>
      <c r="AJ93" s="153"/>
      <c r="AK93" s="153"/>
      <c r="AL93" s="85"/>
      <c r="AM93" s="121"/>
      <c r="AN93" s="85"/>
      <c r="AO93" s="85"/>
      <c r="AP93" s="111"/>
      <c r="AQ93" s="85"/>
      <c r="AR93" s="109"/>
      <c r="AS93" s="109"/>
      <c r="AT93" s="85"/>
      <c r="AU93" s="111"/>
      <c r="AV93" s="85"/>
      <c r="AW93" s="100"/>
      <c r="AX93" s="100"/>
      <c r="AY93" s="100"/>
      <c r="AZ93" s="102"/>
      <c r="BB93" s="62"/>
      <c r="BC93" s="62"/>
      <c r="BD93" s="62"/>
      <c r="BF93" s="1"/>
      <c r="BG93" s="1"/>
      <c r="BL93" s="168"/>
      <c r="BO93" s="188"/>
      <c r="BR93" s="247" t="str">
        <f>VLOOKUP(C93,'[4]Иерархия - ФИНАЛ'!$A:$E,5,0)</f>
        <v>Y</v>
      </c>
      <c r="BS93" s="188">
        <v>0</v>
      </c>
      <c r="BT93" s="211">
        <f t="shared" si="38"/>
        <v>0</v>
      </c>
      <c r="BU93" s="211">
        <f t="shared" si="39"/>
        <v>0</v>
      </c>
      <c r="BV93" s="211">
        <f t="shared" si="40"/>
        <v>0</v>
      </c>
      <c r="BW93" s="235">
        <f t="shared" si="41"/>
        <v>0</v>
      </c>
      <c r="BX93" s="211">
        <f t="shared" si="42"/>
        <v>0</v>
      </c>
      <c r="BY93" s="211">
        <f t="shared" si="43"/>
        <v>0</v>
      </c>
      <c r="BZ93" s="211">
        <f t="shared" si="44"/>
        <v>0</v>
      </c>
      <c r="CA93" s="235">
        <f t="shared" si="45"/>
        <v>0</v>
      </c>
      <c r="CB93" s="235">
        <f t="shared" si="46"/>
        <v>0</v>
      </c>
      <c r="CC93" s="235">
        <f t="shared" si="47"/>
        <v>0</v>
      </c>
      <c r="CD93" s="235">
        <f t="shared" si="48"/>
        <v>0</v>
      </c>
      <c r="CE93" s="235">
        <f t="shared" si="49"/>
        <v>0</v>
      </c>
      <c r="CF93" s="235">
        <f t="shared" si="50"/>
        <v>0</v>
      </c>
      <c r="CG93" s="235">
        <f t="shared" si="51"/>
        <v>0</v>
      </c>
      <c r="CH93" s="231">
        <f t="shared" si="52"/>
        <v>0</v>
      </c>
      <c r="CI93" s="232">
        <f t="shared" si="53"/>
        <v>0</v>
      </c>
      <c r="CJ93" s="233"/>
      <c r="CK93" s="231"/>
      <c r="CM93" s="231">
        <f t="shared" si="54"/>
        <v>14491.67</v>
      </c>
      <c r="CN93" s="231">
        <f t="shared" si="55"/>
        <v>0</v>
      </c>
      <c r="CP93" s="1">
        <f>VLOOKUP(C93,[5]ALL!$B:$O,14,0)</f>
        <v>17390</v>
      </c>
      <c r="CQ93" s="168">
        <f t="shared" si="56"/>
        <v>-17390</v>
      </c>
      <c r="CS93" s="1">
        <f>VLOOKUP(C93,[5]ALL!$B:$O,14,0)</f>
        <v>17390</v>
      </c>
      <c r="CT93" s="233">
        <f t="shared" si="57"/>
        <v>-17390</v>
      </c>
      <c r="CU93" s="1">
        <f t="shared" si="58"/>
        <v>0</v>
      </c>
      <c r="CV93" s="168">
        <f t="shared" si="59"/>
        <v>17390</v>
      </c>
      <c r="CW93" s="231">
        <f t="shared" si="60"/>
        <v>17390</v>
      </c>
    </row>
    <row r="94" spans="1:101" ht="12.6" customHeight="1" x14ac:dyDescent="0.2">
      <c r="A94" s="185"/>
      <c r="B94" s="185" t="s">
        <v>707</v>
      </c>
      <c r="C94" s="92" t="s">
        <v>551</v>
      </c>
      <c r="D94" s="85" t="s">
        <v>553</v>
      </c>
      <c r="E94" s="62" t="s">
        <v>624</v>
      </c>
      <c r="F94" s="116" t="s">
        <v>140</v>
      </c>
      <c r="G94" s="116">
        <v>25190</v>
      </c>
      <c r="H94" s="148"/>
      <c r="I94" s="202"/>
      <c r="J94" s="202"/>
      <c r="K94" s="202"/>
      <c r="L94" s="202"/>
      <c r="M94" s="251"/>
      <c r="N94" s="116"/>
      <c r="O94" s="140"/>
      <c r="P94" s="133"/>
      <c r="Q94" s="167"/>
      <c r="R94" s="167"/>
      <c r="S94" s="148"/>
      <c r="T94" s="160"/>
      <c r="U94" s="160"/>
      <c r="V94" s="62"/>
      <c r="W94" s="62"/>
      <c r="X94" s="116"/>
      <c r="Y94" s="116"/>
      <c r="Z94" s="116"/>
      <c r="AA94" s="116"/>
      <c r="AB94" s="116"/>
      <c r="AC94" s="85"/>
      <c r="AD94" s="109"/>
      <c r="AE94" s="111"/>
      <c r="AF94" s="153"/>
      <c r="AG94" s="153"/>
      <c r="AH94" s="153"/>
      <c r="AI94" s="153"/>
      <c r="AJ94" s="153"/>
      <c r="AK94" s="153"/>
      <c r="AL94" s="85"/>
      <c r="AM94" s="121"/>
      <c r="AN94" s="85"/>
      <c r="AO94" s="85"/>
      <c r="AP94" s="111"/>
      <c r="AQ94" s="85"/>
      <c r="AR94" s="109"/>
      <c r="AS94" s="109"/>
      <c r="AT94" s="85"/>
      <c r="AU94" s="111"/>
      <c r="AV94" s="85"/>
      <c r="AW94" s="100"/>
      <c r="AX94" s="100"/>
      <c r="AY94" s="100"/>
      <c r="AZ94" s="102"/>
      <c r="BB94" s="62"/>
      <c r="BC94" s="62"/>
      <c r="BD94" s="62"/>
      <c r="BF94" s="1"/>
      <c r="BG94" s="1"/>
      <c r="BL94" s="168"/>
      <c r="BO94" s="188"/>
      <c r="BR94" s="247" t="str">
        <f>VLOOKUP(C94,'[4]Иерархия - ФИНАЛ'!$A:$E,5,0)</f>
        <v>Y</v>
      </c>
      <c r="BS94" s="188">
        <v>0</v>
      </c>
      <c r="BT94" s="211">
        <f t="shared" si="38"/>
        <v>0</v>
      </c>
      <c r="BU94" s="211">
        <f t="shared" si="39"/>
        <v>0</v>
      </c>
      <c r="BV94" s="211">
        <f t="shared" si="40"/>
        <v>0</v>
      </c>
      <c r="BW94" s="235">
        <f t="shared" si="41"/>
        <v>0</v>
      </c>
      <c r="BX94" s="211">
        <f t="shared" si="42"/>
        <v>0</v>
      </c>
      <c r="BY94" s="211">
        <f t="shared" si="43"/>
        <v>0</v>
      </c>
      <c r="BZ94" s="211">
        <f t="shared" si="44"/>
        <v>0</v>
      </c>
      <c r="CA94" s="235">
        <f t="shared" si="45"/>
        <v>0</v>
      </c>
      <c r="CB94" s="235">
        <f t="shared" si="46"/>
        <v>0</v>
      </c>
      <c r="CC94" s="235">
        <f t="shared" si="47"/>
        <v>0</v>
      </c>
      <c r="CD94" s="235">
        <f t="shared" si="48"/>
        <v>0</v>
      </c>
      <c r="CE94" s="235">
        <f t="shared" si="49"/>
        <v>0</v>
      </c>
      <c r="CF94" s="235">
        <f t="shared" si="50"/>
        <v>0</v>
      </c>
      <c r="CG94" s="235">
        <f t="shared" si="51"/>
        <v>0</v>
      </c>
      <c r="CH94" s="231">
        <f t="shared" si="52"/>
        <v>0</v>
      </c>
      <c r="CI94" s="232">
        <f t="shared" si="53"/>
        <v>0</v>
      </c>
      <c r="CJ94" s="233"/>
      <c r="CK94" s="231"/>
      <c r="CM94" s="231">
        <f t="shared" si="54"/>
        <v>20991.67</v>
      </c>
      <c r="CN94" s="231">
        <f t="shared" si="55"/>
        <v>0</v>
      </c>
      <c r="CP94" s="1">
        <f>VLOOKUP(C94,[5]ALL!$B:$O,14,0)</f>
        <v>25190</v>
      </c>
      <c r="CQ94" s="168">
        <f t="shared" si="56"/>
        <v>-25190</v>
      </c>
      <c r="CS94" s="1">
        <f>VLOOKUP(C94,[5]ALL!$B:$O,14,0)</f>
        <v>25190</v>
      </c>
      <c r="CT94" s="233">
        <f t="shared" si="57"/>
        <v>-25190</v>
      </c>
      <c r="CU94" s="1">
        <f t="shared" si="58"/>
        <v>0</v>
      </c>
      <c r="CV94" s="168">
        <f t="shared" si="59"/>
        <v>25190</v>
      </c>
      <c r="CW94" s="231">
        <f t="shared" si="60"/>
        <v>25190</v>
      </c>
    </row>
    <row r="95" spans="1:101" ht="12.6" customHeight="1" x14ac:dyDescent="0.2">
      <c r="A95" s="185"/>
      <c r="B95" s="185" t="s">
        <v>1152</v>
      </c>
      <c r="C95" s="156" t="s">
        <v>158</v>
      </c>
      <c r="D95" s="85" t="s">
        <v>825</v>
      </c>
      <c r="E95" s="62" t="s">
        <v>622</v>
      </c>
      <c r="F95" s="116" t="s">
        <v>706</v>
      </c>
      <c r="G95" s="116">
        <v>21210</v>
      </c>
      <c r="H95" s="148"/>
      <c r="I95" s="202"/>
      <c r="J95" s="202"/>
      <c r="K95" s="202"/>
      <c r="L95" s="202"/>
      <c r="M95" s="251"/>
      <c r="N95" s="116"/>
      <c r="O95" s="140"/>
      <c r="P95" s="133"/>
      <c r="Q95" s="167"/>
      <c r="R95" s="167"/>
      <c r="S95" s="148"/>
      <c r="T95" s="160"/>
      <c r="U95" s="160"/>
      <c r="V95" s="62"/>
      <c r="W95" s="62"/>
      <c r="X95" s="116"/>
      <c r="Y95" s="116"/>
      <c r="Z95" s="116"/>
      <c r="AA95" s="116"/>
      <c r="AB95" s="116"/>
      <c r="AC95" s="85"/>
      <c r="AD95" s="109"/>
      <c r="AE95" s="111"/>
      <c r="AF95" s="153"/>
      <c r="AG95" s="153"/>
      <c r="AH95" s="153"/>
      <c r="AI95" s="153"/>
      <c r="AJ95" s="153"/>
      <c r="AK95" s="153"/>
      <c r="AL95" s="85"/>
      <c r="AM95" s="119"/>
      <c r="AN95" s="120"/>
      <c r="AO95" s="85"/>
      <c r="AP95" s="111"/>
      <c r="AQ95" s="85"/>
      <c r="AR95" s="109"/>
      <c r="AS95" s="109"/>
      <c r="AT95" s="85"/>
      <c r="AU95" s="111"/>
      <c r="AV95" s="85"/>
      <c r="AW95" s="102"/>
      <c r="AX95" s="102"/>
      <c r="AY95" s="100"/>
      <c r="AZ95" s="102"/>
      <c r="BB95" s="62"/>
      <c r="BC95" s="62"/>
      <c r="BD95" s="62"/>
      <c r="BF95" s="1"/>
      <c r="BG95" s="1"/>
      <c r="BJ95" s="163"/>
      <c r="BL95" s="168"/>
      <c r="BO95" s="188"/>
      <c r="BR95" s="247" t="str">
        <f>VLOOKUP(C95,'[4]Иерархия - ФИНАЛ'!$A:$E,5,0)</f>
        <v>N</v>
      </c>
      <c r="BS95" s="188">
        <v>0</v>
      </c>
      <c r="BT95" s="211">
        <f t="shared" si="38"/>
        <v>0</v>
      </c>
      <c r="BU95" s="211">
        <f t="shared" si="39"/>
        <v>0</v>
      </c>
      <c r="BV95" s="211">
        <f t="shared" si="40"/>
        <v>0</v>
      </c>
      <c r="BW95" s="235">
        <f t="shared" si="41"/>
        <v>0</v>
      </c>
      <c r="BX95" s="211">
        <f t="shared" si="42"/>
        <v>0</v>
      </c>
      <c r="BY95" s="211">
        <f t="shared" si="43"/>
        <v>0</v>
      </c>
      <c r="BZ95" s="211">
        <f t="shared" si="44"/>
        <v>0</v>
      </c>
      <c r="CA95" s="235">
        <f t="shared" si="45"/>
        <v>0</v>
      </c>
      <c r="CB95" s="235">
        <f t="shared" si="46"/>
        <v>0</v>
      </c>
      <c r="CC95" s="235">
        <f t="shared" si="47"/>
        <v>0</v>
      </c>
      <c r="CD95" s="235">
        <f t="shared" si="48"/>
        <v>0</v>
      </c>
      <c r="CE95" s="235">
        <f t="shared" si="49"/>
        <v>0</v>
      </c>
      <c r="CF95" s="235">
        <f t="shared" si="50"/>
        <v>0</v>
      </c>
      <c r="CG95" s="235">
        <f t="shared" si="51"/>
        <v>0</v>
      </c>
      <c r="CH95" s="231">
        <f t="shared" si="52"/>
        <v>0</v>
      </c>
      <c r="CI95" s="232">
        <f t="shared" si="53"/>
        <v>0</v>
      </c>
      <c r="CJ95" s="233"/>
      <c r="CK95" s="231"/>
      <c r="CM95" s="231">
        <f t="shared" si="54"/>
        <v>17675</v>
      </c>
      <c r="CN95" s="231">
        <f t="shared" si="55"/>
        <v>0</v>
      </c>
      <c r="CP95" s="1">
        <f>VLOOKUP(C95,[5]ALL!$B:$O,14,0)</f>
        <v>21210</v>
      </c>
      <c r="CQ95" s="168">
        <f t="shared" si="56"/>
        <v>-21210</v>
      </c>
      <c r="CS95" s="1">
        <f>VLOOKUP(C95,[5]ALL!$B:$O,14,0)</f>
        <v>21210</v>
      </c>
      <c r="CT95" s="233">
        <f t="shared" si="57"/>
        <v>-21210</v>
      </c>
      <c r="CU95" s="1">
        <f t="shared" si="58"/>
        <v>0</v>
      </c>
      <c r="CV95" s="168">
        <f t="shared" si="59"/>
        <v>21210</v>
      </c>
      <c r="CW95" s="231">
        <f t="shared" si="60"/>
        <v>21210</v>
      </c>
    </row>
    <row r="96" spans="1:101" ht="12.6" customHeight="1" x14ac:dyDescent="0.2">
      <c r="A96" s="185"/>
      <c r="B96" s="185" t="s">
        <v>1152</v>
      </c>
      <c r="C96" s="156" t="s">
        <v>159</v>
      </c>
      <c r="D96" s="85" t="s">
        <v>826</v>
      </c>
      <c r="E96" s="62" t="s">
        <v>622</v>
      </c>
      <c r="F96" s="116" t="s">
        <v>706</v>
      </c>
      <c r="G96" s="116">
        <v>24220</v>
      </c>
      <c r="H96" s="148"/>
      <c r="I96" s="202"/>
      <c r="J96" s="202"/>
      <c r="K96" s="202"/>
      <c r="L96" s="202"/>
      <c r="M96" s="251"/>
      <c r="N96" s="116"/>
      <c r="O96" s="140"/>
      <c r="P96" s="133"/>
      <c r="Q96" s="167"/>
      <c r="R96" s="167"/>
      <c r="S96" s="148"/>
      <c r="T96" s="160"/>
      <c r="U96" s="160"/>
      <c r="V96" s="62"/>
      <c r="W96" s="62"/>
      <c r="X96" s="116"/>
      <c r="Y96" s="116"/>
      <c r="Z96" s="116"/>
      <c r="AA96" s="116"/>
      <c r="AB96" s="116"/>
      <c r="AC96" s="85"/>
      <c r="AD96" s="109"/>
      <c r="AE96" s="111"/>
      <c r="AF96" s="153"/>
      <c r="AG96" s="153"/>
      <c r="AH96" s="153"/>
      <c r="AI96" s="153"/>
      <c r="AJ96" s="153"/>
      <c r="AK96" s="153"/>
      <c r="AL96" s="85"/>
      <c r="AM96" s="119"/>
      <c r="AN96" s="120"/>
      <c r="AO96" s="85"/>
      <c r="AP96" s="111"/>
      <c r="AQ96" s="85"/>
      <c r="AR96" s="109"/>
      <c r="AS96" s="109"/>
      <c r="AT96" s="85"/>
      <c r="AU96" s="111"/>
      <c r="AV96" s="85"/>
      <c r="AW96" s="102"/>
      <c r="AX96" s="102"/>
      <c r="AY96" s="100"/>
      <c r="AZ96" s="102"/>
      <c r="BB96" s="62"/>
      <c r="BC96" s="62"/>
      <c r="BD96" s="62"/>
      <c r="BF96" s="1"/>
      <c r="BG96" s="1"/>
      <c r="BJ96" s="163"/>
      <c r="BL96" s="168"/>
      <c r="BO96" s="188"/>
      <c r="BR96" s="247" t="e">
        <f>VLOOKUP(C96,'[4]Иерархия - ФИНАЛ'!$A:$E,5,0)</f>
        <v>#N/A</v>
      </c>
      <c r="BS96" s="188">
        <v>0</v>
      </c>
      <c r="BT96" s="211">
        <f t="shared" si="38"/>
        <v>0</v>
      </c>
      <c r="BU96" s="211">
        <f t="shared" si="39"/>
        <v>0</v>
      </c>
      <c r="BV96" s="211">
        <f t="shared" si="40"/>
        <v>0</v>
      </c>
      <c r="BW96" s="235">
        <f t="shared" si="41"/>
        <v>0</v>
      </c>
      <c r="BX96" s="211">
        <f t="shared" si="42"/>
        <v>0</v>
      </c>
      <c r="BY96" s="211">
        <f t="shared" si="43"/>
        <v>0</v>
      </c>
      <c r="BZ96" s="211">
        <f t="shared" si="44"/>
        <v>0</v>
      </c>
      <c r="CA96" s="235">
        <f t="shared" si="45"/>
        <v>0</v>
      </c>
      <c r="CB96" s="235">
        <f t="shared" si="46"/>
        <v>0</v>
      </c>
      <c r="CC96" s="235">
        <f t="shared" si="47"/>
        <v>0</v>
      </c>
      <c r="CD96" s="235">
        <f t="shared" si="48"/>
        <v>0</v>
      </c>
      <c r="CE96" s="235">
        <f t="shared" si="49"/>
        <v>0</v>
      </c>
      <c r="CF96" s="235">
        <f t="shared" si="50"/>
        <v>0</v>
      </c>
      <c r="CG96" s="235">
        <f t="shared" si="51"/>
        <v>0</v>
      </c>
      <c r="CH96" s="231">
        <f t="shared" si="52"/>
        <v>0</v>
      </c>
      <c r="CI96" s="232">
        <f t="shared" si="53"/>
        <v>0</v>
      </c>
      <c r="CJ96" s="233"/>
      <c r="CK96" s="231"/>
      <c r="CM96" s="231">
        <f t="shared" si="54"/>
        <v>20183.330000000002</v>
      </c>
      <c r="CN96" s="231">
        <f t="shared" si="55"/>
        <v>0</v>
      </c>
      <c r="CP96" s="1">
        <f>VLOOKUP(C96,[5]ALL!$B:$O,14,0)</f>
        <v>24220</v>
      </c>
      <c r="CQ96" s="168">
        <f t="shared" si="56"/>
        <v>-24220</v>
      </c>
      <c r="CS96" s="1">
        <f>VLOOKUP(C96,[5]ALL!$B:$O,14,0)</f>
        <v>24220</v>
      </c>
      <c r="CT96" s="233">
        <f t="shared" si="57"/>
        <v>-24220</v>
      </c>
      <c r="CU96" s="1">
        <f t="shared" si="58"/>
        <v>0</v>
      </c>
      <c r="CV96" s="168">
        <f t="shared" si="59"/>
        <v>24220</v>
      </c>
      <c r="CW96" s="231">
        <f t="shared" si="60"/>
        <v>24220</v>
      </c>
    </row>
    <row r="97" spans="1:101" ht="12.6" customHeight="1" x14ac:dyDescent="0.2">
      <c r="A97" s="185"/>
      <c r="B97" s="185" t="s">
        <v>1152</v>
      </c>
      <c r="C97" s="156" t="s">
        <v>160</v>
      </c>
      <c r="D97" s="85" t="s">
        <v>827</v>
      </c>
      <c r="E97" s="62" t="s">
        <v>622</v>
      </c>
      <c r="F97" s="116" t="s">
        <v>706</v>
      </c>
      <c r="G97" s="116">
        <v>27090</v>
      </c>
      <c r="H97" s="148"/>
      <c r="I97" s="202"/>
      <c r="J97" s="202"/>
      <c r="K97" s="202"/>
      <c r="L97" s="202"/>
      <c r="M97" s="251"/>
      <c r="N97" s="116"/>
      <c r="O97" s="140"/>
      <c r="P97" s="133"/>
      <c r="Q97" s="167"/>
      <c r="R97" s="167"/>
      <c r="S97" s="148"/>
      <c r="T97" s="160"/>
      <c r="U97" s="160"/>
      <c r="V97" s="62"/>
      <c r="W97" s="62"/>
      <c r="X97" s="116"/>
      <c r="Y97" s="116"/>
      <c r="Z97" s="116"/>
      <c r="AA97" s="116"/>
      <c r="AB97" s="116"/>
      <c r="AC97" s="85"/>
      <c r="AD97" s="109"/>
      <c r="AE97" s="111"/>
      <c r="AF97" s="153"/>
      <c r="AG97" s="153"/>
      <c r="AH97" s="153"/>
      <c r="AI97" s="153"/>
      <c r="AJ97" s="153"/>
      <c r="AK97" s="153"/>
      <c r="AL97" s="85"/>
      <c r="AM97" s="119"/>
      <c r="AN97" s="120"/>
      <c r="AO97" s="85"/>
      <c r="AP97" s="111"/>
      <c r="AQ97" s="85"/>
      <c r="AR97" s="109"/>
      <c r="AS97" s="109"/>
      <c r="AT97" s="85"/>
      <c r="AU97" s="111"/>
      <c r="AV97" s="85"/>
      <c r="AW97" s="102"/>
      <c r="AX97" s="102"/>
      <c r="AY97" s="100"/>
      <c r="AZ97" s="102"/>
      <c r="BB97" s="62"/>
      <c r="BC97" s="62"/>
      <c r="BD97" s="62"/>
      <c r="BF97" s="1"/>
      <c r="BG97" s="1"/>
      <c r="BJ97" s="163"/>
      <c r="BL97" s="168"/>
      <c r="BO97" s="188"/>
      <c r="BR97" s="247" t="str">
        <f>VLOOKUP(C97,'[4]Иерархия - ФИНАЛ'!$A:$E,5,0)</f>
        <v>N</v>
      </c>
      <c r="BS97" s="188">
        <v>0</v>
      </c>
      <c r="BT97" s="211">
        <f t="shared" si="38"/>
        <v>0</v>
      </c>
      <c r="BU97" s="211">
        <f t="shared" si="39"/>
        <v>0</v>
      </c>
      <c r="BV97" s="211">
        <f t="shared" si="40"/>
        <v>0</v>
      </c>
      <c r="BW97" s="235">
        <f t="shared" si="41"/>
        <v>0</v>
      </c>
      <c r="BX97" s="211">
        <f t="shared" si="42"/>
        <v>0</v>
      </c>
      <c r="BY97" s="211">
        <f t="shared" si="43"/>
        <v>0</v>
      </c>
      <c r="BZ97" s="211">
        <f t="shared" si="44"/>
        <v>0</v>
      </c>
      <c r="CA97" s="235">
        <f t="shared" si="45"/>
        <v>0</v>
      </c>
      <c r="CB97" s="235">
        <f t="shared" si="46"/>
        <v>0</v>
      </c>
      <c r="CC97" s="235">
        <f t="shared" si="47"/>
        <v>0</v>
      </c>
      <c r="CD97" s="235">
        <f t="shared" si="48"/>
        <v>0</v>
      </c>
      <c r="CE97" s="235">
        <f t="shared" si="49"/>
        <v>0</v>
      </c>
      <c r="CF97" s="235">
        <f t="shared" si="50"/>
        <v>0</v>
      </c>
      <c r="CG97" s="235">
        <f t="shared" si="51"/>
        <v>0</v>
      </c>
      <c r="CH97" s="231">
        <f t="shared" si="52"/>
        <v>0</v>
      </c>
      <c r="CI97" s="232">
        <f t="shared" si="53"/>
        <v>0</v>
      </c>
      <c r="CJ97" s="233"/>
      <c r="CK97" s="231"/>
      <c r="CM97" s="231">
        <f t="shared" si="54"/>
        <v>22575</v>
      </c>
      <c r="CN97" s="231">
        <f t="shared" si="55"/>
        <v>0</v>
      </c>
      <c r="CP97" s="1">
        <f>VLOOKUP(C97,[5]ALL!$B:$O,14,0)</f>
        <v>27090</v>
      </c>
      <c r="CQ97" s="168">
        <f t="shared" si="56"/>
        <v>-27090</v>
      </c>
      <c r="CS97" s="1">
        <f>VLOOKUP(C97,[5]ALL!$B:$O,14,0)</f>
        <v>27090</v>
      </c>
      <c r="CT97" s="233">
        <f t="shared" si="57"/>
        <v>-27090</v>
      </c>
      <c r="CU97" s="1">
        <f t="shared" si="58"/>
        <v>0</v>
      </c>
      <c r="CV97" s="168">
        <f t="shared" si="59"/>
        <v>27090</v>
      </c>
      <c r="CW97" s="231">
        <f t="shared" si="60"/>
        <v>27090</v>
      </c>
    </row>
    <row r="98" spans="1:101" ht="12.6" customHeight="1" x14ac:dyDescent="0.2">
      <c r="A98" s="185"/>
      <c r="B98" s="185" t="s">
        <v>1152</v>
      </c>
      <c r="C98" s="156" t="s">
        <v>101</v>
      </c>
      <c r="D98" s="85" t="s">
        <v>828</v>
      </c>
      <c r="E98" s="62" t="s">
        <v>622</v>
      </c>
      <c r="F98" s="116" t="s">
        <v>706</v>
      </c>
      <c r="G98" s="116">
        <v>15160</v>
      </c>
      <c r="H98" s="148"/>
      <c r="I98" s="202"/>
      <c r="J98" s="202"/>
      <c r="K98" s="202"/>
      <c r="L98" s="202"/>
      <c r="M98" s="251"/>
      <c r="N98" s="116"/>
      <c r="O98" s="140"/>
      <c r="P98" s="133"/>
      <c r="Q98" s="167"/>
      <c r="R98" s="167"/>
      <c r="S98" s="148"/>
      <c r="T98" s="160"/>
      <c r="U98" s="160"/>
      <c r="V98" s="62"/>
      <c r="W98" s="62"/>
      <c r="X98" s="142"/>
      <c r="Y98" s="142"/>
      <c r="Z98" s="142"/>
      <c r="AA98" s="142"/>
      <c r="AB98" s="142"/>
      <c r="AC98" s="85"/>
      <c r="AD98" s="109"/>
      <c r="AE98" s="111"/>
      <c r="AF98" s="153"/>
      <c r="AG98" s="153"/>
      <c r="AH98" s="153"/>
      <c r="AI98" s="153"/>
      <c r="AJ98" s="153"/>
      <c r="AK98" s="153"/>
      <c r="AL98" s="85"/>
      <c r="AM98" s="119"/>
      <c r="AN98" s="120"/>
      <c r="AO98" s="85"/>
      <c r="AP98" s="111"/>
      <c r="AQ98" s="85"/>
      <c r="AR98" s="109"/>
      <c r="AS98" s="109"/>
      <c r="AT98" s="85"/>
      <c r="AU98" s="111"/>
      <c r="AV98" s="85"/>
      <c r="AW98" s="102"/>
      <c r="AX98" s="102"/>
      <c r="AY98" s="100"/>
      <c r="AZ98" s="102"/>
      <c r="BB98" s="62"/>
      <c r="BC98" s="62"/>
      <c r="BD98" s="62"/>
      <c r="BF98" s="1"/>
      <c r="BG98" s="1"/>
      <c r="BJ98" s="163"/>
      <c r="BL98" s="168"/>
      <c r="BO98" s="188"/>
      <c r="BR98" s="247" t="str">
        <f>VLOOKUP(C98,'[4]Иерархия - ФИНАЛ'!$A:$E,5,0)</f>
        <v>N</v>
      </c>
      <c r="BS98" s="188">
        <v>0</v>
      </c>
      <c r="BT98" s="211">
        <f t="shared" si="38"/>
        <v>0</v>
      </c>
      <c r="BU98" s="211">
        <f t="shared" si="39"/>
        <v>0</v>
      </c>
      <c r="BV98" s="211">
        <f t="shared" si="40"/>
        <v>0</v>
      </c>
      <c r="BW98" s="235">
        <f t="shared" si="41"/>
        <v>0</v>
      </c>
      <c r="BX98" s="211">
        <f t="shared" si="42"/>
        <v>0</v>
      </c>
      <c r="BY98" s="211">
        <f t="shared" si="43"/>
        <v>0</v>
      </c>
      <c r="BZ98" s="211">
        <f t="shared" si="44"/>
        <v>0</v>
      </c>
      <c r="CA98" s="235">
        <f t="shared" si="45"/>
        <v>0</v>
      </c>
      <c r="CB98" s="235">
        <f t="shared" si="46"/>
        <v>0</v>
      </c>
      <c r="CC98" s="235">
        <f t="shared" si="47"/>
        <v>0</v>
      </c>
      <c r="CD98" s="235">
        <f t="shared" si="48"/>
        <v>0</v>
      </c>
      <c r="CE98" s="235">
        <f t="shared" si="49"/>
        <v>0</v>
      </c>
      <c r="CF98" s="235">
        <f t="shared" si="50"/>
        <v>0</v>
      </c>
      <c r="CG98" s="235">
        <f t="shared" si="51"/>
        <v>0</v>
      </c>
      <c r="CH98" s="231">
        <f t="shared" si="52"/>
        <v>0</v>
      </c>
      <c r="CI98" s="232">
        <f t="shared" si="53"/>
        <v>0</v>
      </c>
      <c r="CJ98" s="233"/>
      <c r="CK98" s="231"/>
      <c r="CM98" s="231">
        <f t="shared" si="54"/>
        <v>12633.33</v>
      </c>
      <c r="CN98" s="231">
        <f t="shared" si="55"/>
        <v>0</v>
      </c>
      <c r="CP98" s="1">
        <f>VLOOKUP(C98,[5]ALL!$B:$O,14,0)</f>
        <v>15160</v>
      </c>
      <c r="CQ98" s="168">
        <f t="shared" si="56"/>
        <v>-15160</v>
      </c>
      <c r="CS98" s="1">
        <f>VLOOKUP(C98,[5]ALL!$B:$O,14,0)</f>
        <v>15160</v>
      </c>
      <c r="CT98" s="233">
        <f t="shared" si="57"/>
        <v>-15160</v>
      </c>
      <c r="CU98" s="1">
        <f t="shared" si="58"/>
        <v>0</v>
      </c>
      <c r="CV98" s="168">
        <f t="shared" si="59"/>
        <v>15160</v>
      </c>
      <c r="CW98" s="231">
        <f t="shared" si="60"/>
        <v>15160</v>
      </c>
    </row>
    <row r="99" spans="1:101" ht="12.6" customHeight="1" x14ac:dyDescent="0.2">
      <c r="A99" s="185"/>
      <c r="B99" s="185" t="s">
        <v>1152</v>
      </c>
      <c r="C99" s="156" t="s">
        <v>103</v>
      </c>
      <c r="D99" s="85" t="s">
        <v>829</v>
      </c>
      <c r="E99" s="62" t="s">
        <v>622</v>
      </c>
      <c r="F99" s="116" t="s">
        <v>706</v>
      </c>
      <c r="G99" s="116">
        <v>16860</v>
      </c>
      <c r="H99" s="148"/>
      <c r="I99" s="202"/>
      <c r="J99" s="202"/>
      <c r="K99" s="202"/>
      <c r="L99" s="202"/>
      <c r="M99" s="251"/>
      <c r="N99" s="116"/>
      <c r="O99" s="140"/>
      <c r="P99" s="133"/>
      <c r="Q99" s="167"/>
      <c r="R99" s="167"/>
      <c r="S99" s="148"/>
      <c r="T99" s="160"/>
      <c r="U99" s="160"/>
      <c r="V99" s="62"/>
      <c r="W99" s="62"/>
      <c r="X99" s="116"/>
      <c r="Y99" s="116"/>
      <c r="Z99" s="116"/>
      <c r="AA99" s="116"/>
      <c r="AB99" s="116"/>
      <c r="AC99" s="85"/>
      <c r="AD99" s="109"/>
      <c r="AE99" s="111"/>
      <c r="AF99" s="153"/>
      <c r="AG99" s="153"/>
      <c r="AH99" s="153"/>
      <c r="AI99" s="153"/>
      <c r="AJ99" s="153"/>
      <c r="AK99" s="153"/>
      <c r="AL99" s="85"/>
      <c r="AM99" s="119"/>
      <c r="AN99" s="120"/>
      <c r="AO99" s="85"/>
      <c r="AP99" s="111"/>
      <c r="AQ99" s="85"/>
      <c r="AR99" s="109"/>
      <c r="AS99" s="109"/>
      <c r="AT99" s="85"/>
      <c r="AU99" s="111"/>
      <c r="AV99" s="85"/>
      <c r="AW99" s="102"/>
      <c r="AX99" s="102"/>
      <c r="AY99" s="100"/>
      <c r="AZ99" s="102"/>
      <c r="BB99" s="62"/>
      <c r="BC99" s="62"/>
      <c r="BD99" s="62"/>
      <c r="BF99" s="1"/>
      <c r="BG99" s="1"/>
      <c r="BJ99" s="163"/>
      <c r="BL99" s="168"/>
      <c r="BO99" s="188"/>
      <c r="BR99" s="247" t="str">
        <f>VLOOKUP(C99,'[4]Иерархия - ФИНАЛ'!$A:$E,5,0)</f>
        <v>N</v>
      </c>
      <c r="BS99" s="188">
        <v>0</v>
      </c>
      <c r="BT99" s="211">
        <f t="shared" si="38"/>
        <v>0</v>
      </c>
      <c r="BU99" s="211">
        <f t="shared" si="39"/>
        <v>0</v>
      </c>
      <c r="BV99" s="211">
        <f t="shared" si="40"/>
        <v>0</v>
      </c>
      <c r="BW99" s="235">
        <f t="shared" si="41"/>
        <v>0</v>
      </c>
      <c r="BX99" s="211">
        <f t="shared" si="42"/>
        <v>0</v>
      </c>
      <c r="BY99" s="211">
        <f t="shared" si="43"/>
        <v>0</v>
      </c>
      <c r="BZ99" s="211">
        <f t="shared" si="44"/>
        <v>0</v>
      </c>
      <c r="CA99" s="235">
        <f t="shared" si="45"/>
        <v>0</v>
      </c>
      <c r="CB99" s="235">
        <f t="shared" si="46"/>
        <v>0</v>
      </c>
      <c r="CC99" s="235">
        <f t="shared" si="47"/>
        <v>0</v>
      </c>
      <c r="CD99" s="235">
        <f t="shared" si="48"/>
        <v>0</v>
      </c>
      <c r="CE99" s="235">
        <f t="shared" si="49"/>
        <v>0</v>
      </c>
      <c r="CF99" s="235">
        <f t="shared" si="50"/>
        <v>0</v>
      </c>
      <c r="CG99" s="235">
        <f t="shared" si="51"/>
        <v>0</v>
      </c>
      <c r="CH99" s="231">
        <f t="shared" si="52"/>
        <v>0</v>
      </c>
      <c r="CI99" s="232">
        <f t="shared" si="53"/>
        <v>0</v>
      </c>
      <c r="CJ99" s="233"/>
      <c r="CK99" s="231"/>
      <c r="CM99" s="231">
        <f t="shared" si="54"/>
        <v>14050</v>
      </c>
      <c r="CN99" s="231">
        <f t="shared" si="55"/>
        <v>0</v>
      </c>
      <c r="CP99" s="1">
        <f>VLOOKUP(C99,[5]ALL!$B:$O,14,0)</f>
        <v>16860</v>
      </c>
      <c r="CQ99" s="168">
        <f t="shared" si="56"/>
        <v>-16860</v>
      </c>
      <c r="CS99" s="1">
        <f>VLOOKUP(C99,[5]ALL!$B:$O,14,0)</f>
        <v>16860</v>
      </c>
      <c r="CT99" s="233">
        <f t="shared" si="57"/>
        <v>-16860</v>
      </c>
      <c r="CU99" s="1">
        <f t="shared" si="58"/>
        <v>0</v>
      </c>
      <c r="CV99" s="168">
        <f t="shared" si="59"/>
        <v>16860</v>
      </c>
      <c r="CW99" s="231">
        <f t="shared" si="60"/>
        <v>16860</v>
      </c>
    </row>
    <row r="100" spans="1:101" ht="12.6" customHeight="1" x14ac:dyDescent="0.2">
      <c r="A100" s="185"/>
      <c r="B100" s="185" t="s">
        <v>1152</v>
      </c>
      <c r="C100" s="156" t="s">
        <v>105</v>
      </c>
      <c r="D100" s="85" t="s">
        <v>830</v>
      </c>
      <c r="E100" s="62" t="s">
        <v>622</v>
      </c>
      <c r="F100" s="116" t="s">
        <v>706</v>
      </c>
      <c r="G100" s="116">
        <v>19890</v>
      </c>
      <c r="H100" s="148"/>
      <c r="I100" s="202"/>
      <c r="J100" s="202"/>
      <c r="K100" s="202"/>
      <c r="L100" s="202"/>
      <c r="M100" s="251"/>
      <c r="N100" s="116"/>
      <c r="O100" s="140"/>
      <c r="P100" s="133"/>
      <c r="Q100" s="167"/>
      <c r="R100" s="167"/>
      <c r="S100" s="148"/>
      <c r="T100" s="160"/>
      <c r="U100" s="160"/>
      <c r="V100" s="62"/>
      <c r="W100" s="62"/>
      <c r="X100" s="116"/>
      <c r="Y100" s="116"/>
      <c r="Z100" s="116"/>
      <c r="AA100" s="116"/>
      <c r="AB100" s="116"/>
      <c r="AC100" s="85"/>
      <c r="AD100" s="109"/>
      <c r="AE100" s="111"/>
      <c r="AF100" s="153"/>
      <c r="AG100" s="153"/>
      <c r="AH100" s="153"/>
      <c r="AI100" s="153"/>
      <c r="AJ100" s="153"/>
      <c r="AK100" s="153"/>
      <c r="AL100" s="85"/>
      <c r="AM100" s="119"/>
      <c r="AN100" s="120"/>
      <c r="AO100" s="85"/>
      <c r="AP100" s="111"/>
      <c r="AQ100" s="85"/>
      <c r="AR100" s="109"/>
      <c r="AS100" s="109"/>
      <c r="AT100" s="85"/>
      <c r="AU100" s="111"/>
      <c r="AV100" s="85"/>
      <c r="AW100" s="102"/>
      <c r="AX100" s="102"/>
      <c r="AY100" s="100"/>
      <c r="AZ100" s="102"/>
      <c r="BB100" s="62"/>
      <c r="BC100" s="62"/>
      <c r="BD100" s="62"/>
      <c r="BF100" s="1"/>
      <c r="BG100" s="1"/>
      <c r="BJ100" s="163"/>
      <c r="BL100" s="168"/>
      <c r="BO100" s="188"/>
      <c r="BR100" s="247" t="str">
        <f>VLOOKUP(C100,'[4]Иерархия - ФИНАЛ'!$A:$E,5,0)</f>
        <v>N</v>
      </c>
      <c r="BS100" s="188">
        <v>0</v>
      </c>
      <c r="BT100" s="211">
        <f t="shared" si="38"/>
        <v>0</v>
      </c>
      <c r="BU100" s="211">
        <f t="shared" si="39"/>
        <v>0</v>
      </c>
      <c r="BV100" s="211">
        <f t="shared" si="40"/>
        <v>0</v>
      </c>
      <c r="BW100" s="235">
        <f t="shared" si="41"/>
        <v>0</v>
      </c>
      <c r="BX100" s="211">
        <f t="shared" si="42"/>
        <v>0</v>
      </c>
      <c r="BY100" s="211">
        <f t="shared" si="43"/>
        <v>0</v>
      </c>
      <c r="BZ100" s="211">
        <f t="shared" si="44"/>
        <v>0</v>
      </c>
      <c r="CA100" s="235">
        <f t="shared" si="45"/>
        <v>0</v>
      </c>
      <c r="CB100" s="235">
        <f t="shared" si="46"/>
        <v>0</v>
      </c>
      <c r="CC100" s="235">
        <f t="shared" si="47"/>
        <v>0</v>
      </c>
      <c r="CD100" s="235">
        <f t="shared" si="48"/>
        <v>0</v>
      </c>
      <c r="CE100" s="235">
        <f t="shared" si="49"/>
        <v>0</v>
      </c>
      <c r="CF100" s="235">
        <f t="shared" si="50"/>
        <v>0</v>
      </c>
      <c r="CG100" s="235">
        <f t="shared" si="51"/>
        <v>0</v>
      </c>
      <c r="CH100" s="231">
        <f t="shared" si="52"/>
        <v>0</v>
      </c>
      <c r="CI100" s="232">
        <f t="shared" si="53"/>
        <v>0</v>
      </c>
      <c r="CJ100" s="233"/>
      <c r="CK100" s="231"/>
      <c r="CM100" s="231">
        <f t="shared" si="54"/>
        <v>16575</v>
      </c>
      <c r="CN100" s="231">
        <f t="shared" si="55"/>
        <v>0</v>
      </c>
      <c r="CP100" s="1">
        <f>VLOOKUP(C100,[5]ALL!$B:$O,14,0)</f>
        <v>19890</v>
      </c>
      <c r="CQ100" s="168">
        <f t="shared" si="56"/>
        <v>-19890</v>
      </c>
      <c r="CS100" s="1">
        <f>VLOOKUP(C100,[5]ALL!$B:$O,14,0)</f>
        <v>19890</v>
      </c>
      <c r="CT100" s="233">
        <f t="shared" si="57"/>
        <v>-19890</v>
      </c>
      <c r="CU100" s="1">
        <f t="shared" si="58"/>
        <v>0</v>
      </c>
      <c r="CV100" s="168">
        <f t="shared" si="59"/>
        <v>19890</v>
      </c>
      <c r="CW100" s="231">
        <f t="shared" si="60"/>
        <v>19890</v>
      </c>
    </row>
    <row r="101" spans="1:101" ht="12.6" customHeight="1" x14ac:dyDescent="0.2">
      <c r="A101" s="185"/>
      <c r="B101" s="185" t="s">
        <v>1152</v>
      </c>
      <c r="C101" s="156" t="s">
        <v>107</v>
      </c>
      <c r="D101" s="85" t="s">
        <v>831</v>
      </c>
      <c r="E101" s="62" t="s">
        <v>622</v>
      </c>
      <c r="F101" s="116" t="s">
        <v>706</v>
      </c>
      <c r="G101" s="116">
        <v>22760</v>
      </c>
      <c r="H101" s="148"/>
      <c r="I101" s="202"/>
      <c r="J101" s="202"/>
      <c r="K101" s="202"/>
      <c r="L101" s="202"/>
      <c r="M101" s="251"/>
      <c r="N101" s="116"/>
      <c r="O101" s="140"/>
      <c r="P101" s="133"/>
      <c r="Q101" s="167"/>
      <c r="R101" s="167"/>
      <c r="S101" s="148"/>
      <c r="T101" s="160"/>
      <c r="U101" s="160"/>
      <c r="V101" s="62"/>
      <c r="W101" s="62"/>
      <c r="X101" s="116"/>
      <c r="Y101" s="116"/>
      <c r="Z101" s="116"/>
      <c r="AA101" s="116"/>
      <c r="AB101" s="116"/>
      <c r="AC101" s="85"/>
      <c r="AD101" s="109"/>
      <c r="AE101" s="111"/>
      <c r="AF101" s="153"/>
      <c r="AG101" s="153"/>
      <c r="AH101" s="153"/>
      <c r="AI101" s="153"/>
      <c r="AJ101" s="153"/>
      <c r="AK101" s="153"/>
      <c r="AL101" s="85"/>
      <c r="AM101" s="119"/>
      <c r="AN101" s="120"/>
      <c r="AO101" s="85"/>
      <c r="AP101" s="111"/>
      <c r="AQ101" s="85"/>
      <c r="AR101" s="109"/>
      <c r="AS101" s="109"/>
      <c r="AT101" s="85"/>
      <c r="AU101" s="111"/>
      <c r="AV101" s="85"/>
      <c r="AW101" s="102"/>
      <c r="AX101" s="102"/>
      <c r="AY101" s="100"/>
      <c r="AZ101" s="102"/>
      <c r="BB101" s="62"/>
      <c r="BC101" s="62"/>
      <c r="BD101" s="62"/>
      <c r="BF101" s="1"/>
      <c r="BG101" s="1"/>
      <c r="BJ101" s="163"/>
      <c r="BL101" s="168"/>
      <c r="BO101" s="188"/>
      <c r="BR101" s="247" t="str">
        <f>VLOOKUP(C101,'[4]Иерархия - ФИНАЛ'!$A:$E,5,0)</f>
        <v>N</v>
      </c>
      <c r="BS101" s="188">
        <v>0</v>
      </c>
      <c r="BT101" s="211">
        <f t="shared" si="38"/>
        <v>0</v>
      </c>
      <c r="BU101" s="211">
        <f t="shared" si="39"/>
        <v>0</v>
      </c>
      <c r="BV101" s="211">
        <f t="shared" si="40"/>
        <v>0</v>
      </c>
      <c r="BW101" s="235">
        <f t="shared" si="41"/>
        <v>0</v>
      </c>
      <c r="BX101" s="211">
        <f t="shared" si="42"/>
        <v>0</v>
      </c>
      <c r="BY101" s="211">
        <f t="shared" si="43"/>
        <v>0</v>
      </c>
      <c r="BZ101" s="211">
        <f t="shared" si="44"/>
        <v>0</v>
      </c>
      <c r="CA101" s="235">
        <f t="shared" si="45"/>
        <v>0</v>
      </c>
      <c r="CB101" s="235">
        <f t="shared" si="46"/>
        <v>0</v>
      </c>
      <c r="CC101" s="235">
        <f t="shared" si="47"/>
        <v>0</v>
      </c>
      <c r="CD101" s="235">
        <f t="shared" si="48"/>
        <v>0</v>
      </c>
      <c r="CE101" s="235">
        <f t="shared" si="49"/>
        <v>0</v>
      </c>
      <c r="CF101" s="235">
        <f t="shared" si="50"/>
        <v>0</v>
      </c>
      <c r="CG101" s="235">
        <f t="shared" si="51"/>
        <v>0</v>
      </c>
      <c r="CH101" s="231">
        <f t="shared" si="52"/>
        <v>0</v>
      </c>
      <c r="CI101" s="232">
        <f t="shared" si="53"/>
        <v>0</v>
      </c>
      <c r="CJ101" s="233"/>
      <c r="CK101" s="231"/>
      <c r="CM101" s="231">
        <f t="shared" si="54"/>
        <v>18966.669999999998</v>
      </c>
      <c r="CN101" s="231">
        <f t="shared" si="55"/>
        <v>0</v>
      </c>
      <c r="CP101" s="1">
        <f>VLOOKUP(C101,[5]ALL!$B:$O,14,0)</f>
        <v>22760</v>
      </c>
      <c r="CQ101" s="168">
        <f t="shared" si="56"/>
        <v>-22760</v>
      </c>
      <c r="CS101" s="1">
        <f>VLOOKUP(C101,[5]ALL!$B:$O,14,0)</f>
        <v>22760</v>
      </c>
      <c r="CT101" s="233">
        <f t="shared" si="57"/>
        <v>-22760</v>
      </c>
      <c r="CU101" s="1">
        <f t="shared" si="58"/>
        <v>0</v>
      </c>
      <c r="CV101" s="168">
        <f t="shared" si="59"/>
        <v>22760</v>
      </c>
      <c r="CW101" s="231">
        <f t="shared" si="60"/>
        <v>22760</v>
      </c>
    </row>
    <row r="102" spans="1:101" ht="12.6" customHeight="1" x14ac:dyDescent="0.2">
      <c r="A102" s="185"/>
      <c r="B102" s="185" t="s">
        <v>1152</v>
      </c>
      <c r="C102" s="92" t="s">
        <v>104</v>
      </c>
      <c r="D102" s="85" t="s">
        <v>832</v>
      </c>
      <c r="E102" s="62" t="s">
        <v>622</v>
      </c>
      <c r="F102" s="116" t="s">
        <v>706</v>
      </c>
      <c r="G102" s="116">
        <v>16860</v>
      </c>
      <c r="H102" s="148"/>
      <c r="I102" s="202"/>
      <c r="J102" s="202"/>
      <c r="K102" s="202"/>
      <c r="L102" s="202"/>
      <c r="M102" s="251"/>
      <c r="N102" s="116"/>
      <c r="O102" s="140"/>
      <c r="P102" s="133"/>
      <c r="Q102" s="167"/>
      <c r="R102" s="167"/>
      <c r="S102" s="148"/>
      <c r="T102" s="160"/>
      <c r="U102" s="160"/>
      <c r="V102" s="62"/>
      <c r="W102" s="62"/>
      <c r="X102" s="116"/>
      <c r="Y102" s="116"/>
      <c r="Z102" s="116"/>
      <c r="AA102" s="116"/>
      <c r="AB102" s="116"/>
      <c r="AC102" s="85"/>
      <c r="AD102" s="109"/>
      <c r="AE102" s="111"/>
      <c r="AF102" s="153"/>
      <c r="AG102" s="153"/>
      <c r="AH102" s="153"/>
      <c r="AI102" s="153"/>
      <c r="AJ102" s="153"/>
      <c r="AK102" s="153"/>
      <c r="AL102" s="85"/>
      <c r="AM102" s="119"/>
      <c r="AN102" s="120"/>
      <c r="AO102" s="85"/>
      <c r="AP102" s="111"/>
      <c r="AQ102" s="85"/>
      <c r="AR102" s="109"/>
      <c r="AS102" s="109"/>
      <c r="AT102" s="85"/>
      <c r="AU102" s="111"/>
      <c r="AV102" s="85"/>
      <c r="AW102" s="102"/>
      <c r="AX102" s="102"/>
      <c r="AY102" s="100"/>
      <c r="AZ102" s="102"/>
      <c r="BB102" s="62"/>
      <c r="BC102" s="62"/>
      <c r="BD102" s="62"/>
      <c r="BF102" s="1"/>
      <c r="BG102" s="1"/>
      <c r="BJ102" s="163"/>
      <c r="BL102" s="168"/>
      <c r="BO102" s="188"/>
      <c r="BR102" s="247" t="str">
        <f>VLOOKUP(C102,'[4]Иерархия - ФИНАЛ'!$A:$E,5,0)</f>
        <v>N</v>
      </c>
      <c r="BS102" s="188">
        <v>0</v>
      </c>
      <c r="BT102" s="211">
        <f t="shared" si="38"/>
        <v>0</v>
      </c>
      <c r="BU102" s="211">
        <f t="shared" si="39"/>
        <v>0</v>
      </c>
      <c r="BV102" s="211">
        <f t="shared" si="40"/>
        <v>0</v>
      </c>
      <c r="BW102" s="235">
        <f t="shared" si="41"/>
        <v>0</v>
      </c>
      <c r="BX102" s="211">
        <f t="shared" si="42"/>
        <v>0</v>
      </c>
      <c r="BY102" s="211">
        <f t="shared" si="43"/>
        <v>0</v>
      </c>
      <c r="BZ102" s="211">
        <f t="shared" si="44"/>
        <v>0</v>
      </c>
      <c r="CA102" s="235">
        <f t="shared" si="45"/>
        <v>0</v>
      </c>
      <c r="CB102" s="235">
        <f t="shared" si="46"/>
        <v>0</v>
      </c>
      <c r="CC102" s="235">
        <f t="shared" si="47"/>
        <v>0</v>
      </c>
      <c r="CD102" s="235">
        <f t="shared" si="48"/>
        <v>0</v>
      </c>
      <c r="CE102" s="235">
        <f t="shared" si="49"/>
        <v>0</v>
      </c>
      <c r="CF102" s="235">
        <f t="shared" si="50"/>
        <v>0</v>
      </c>
      <c r="CG102" s="235">
        <f t="shared" si="51"/>
        <v>0</v>
      </c>
      <c r="CH102" s="231">
        <f t="shared" si="52"/>
        <v>0</v>
      </c>
      <c r="CI102" s="232">
        <f t="shared" si="53"/>
        <v>0</v>
      </c>
      <c r="CJ102" s="233"/>
      <c r="CK102" s="231"/>
      <c r="CM102" s="231">
        <f t="shared" si="54"/>
        <v>14050</v>
      </c>
      <c r="CN102" s="231">
        <f t="shared" si="55"/>
        <v>0</v>
      </c>
      <c r="CP102" s="1">
        <f>VLOOKUP(C102,[5]ALL!$B:$O,14,0)</f>
        <v>16860</v>
      </c>
      <c r="CQ102" s="168">
        <f t="shared" si="56"/>
        <v>-16860</v>
      </c>
      <c r="CS102" s="1">
        <f>VLOOKUP(C102,[5]ALL!$B:$O,14,0)</f>
        <v>16860</v>
      </c>
      <c r="CT102" s="233">
        <f t="shared" si="57"/>
        <v>-16860</v>
      </c>
      <c r="CU102" s="1">
        <f t="shared" si="58"/>
        <v>0</v>
      </c>
      <c r="CV102" s="168">
        <f t="shared" si="59"/>
        <v>16860</v>
      </c>
      <c r="CW102" s="231">
        <f t="shared" si="60"/>
        <v>16860</v>
      </c>
    </row>
    <row r="103" spans="1:101" ht="12.6" customHeight="1" x14ac:dyDescent="0.2">
      <c r="A103" s="185"/>
      <c r="B103" s="185" t="s">
        <v>1152</v>
      </c>
      <c r="C103" s="92" t="s">
        <v>106</v>
      </c>
      <c r="D103" s="85" t="s">
        <v>833</v>
      </c>
      <c r="E103" s="62" t="s">
        <v>622</v>
      </c>
      <c r="F103" s="116" t="s">
        <v>706</v>
      </c>
      <c r="G103" s="116">
        <v>19890</v>
      </c>
      <c r="H103" s="148"/>
      <c r="I103" s="202"/>
      <c r="J103" s="202"/>
      <c r="K103" s="202"/>
      <c r="L103" s="202"/>
      <c r="M103" s="251"/>
      <c r="N103" s="116"/>
      <c r="O103" s="140"/>
      <c r="P103" s="133"/>
      <c r="Q103" s="167"/>
      <c r="R103" s="167"/>
      <c r="S103" s="148"/>
      <c r="T103" s="160"/>
      <c r="U103" s="160"/>
      <c r="V103" s="62"/>
      <c r="W103" s="62"/>
      <c r="X103" s="116"/>
      <c r="Y103" s="116"/>
      <c r="Z103" s="116"/>
      <c r="AA103" s="116"/>
      <c r="AB103" s="116"/>
      <c r="AC103" s="85"/>
      <c r="AD103" s="109"/>
      <c r="AE103" s="111"/>
      <c r="AF103" s="153"/>
      <c r="AG103" s="153"/>
      <c r="AH103" s="153"/>
      <c r="AI103" s="153"/>
      <c r="AJ103" s="153"/>
      <c r="AK103" s="153"/>
      <c r="AL103" s="85"/>
      <c r="AM103" s="119"/>
      <c r="AN103" s="120"/>
      <c r="AO103" s="85"/>
      <c r="AP103" s="111"/>
      <c r="AQ103" s="85"/>
      <c r="AR103" s="109"/>
      <c r="AS103" s="109"/>
      <c r="AT103" s="85"/>
      <c r="AU103" s="111"/>
      <c r="AV103" s="85"/>
      <c r="AW103" s="102"/>
      <c r="AX103" s="102"/>
      <c r="AY103" s="100"/>
      <c r="AZ103" s="102"/>
      <c r="BB103" s="62"/>
      <c r="BC103" s="62"/>
      <c r="BD103" s="62"/>
      <c r="BF103" s="1"/>
      <c r="BG103" s="1"/>
      <c r="BJ103" s="163"/>
      <c r="BL103" s="168"/>
      <c r="BO103" s="188"/>
      <c r="BR103" s="247" t="str">
        <f>VLOOKUP(C103,'[4]Иерархия - ФИНАЛ'!$A:$E,5,0)</f>
        <v>N</v>
      </c>
      <c r="BS103" s="188">
        <v>0</v>
      </c>
      <c r="BT103" s="211">
        <f t="shared" si="38"/>
        <v>0</v>
      </c>
      <c r="BU103" s="211">
        <f t="shared" si="39"/>
        <v>0</v>
      </c>
      <c r="BV103" s="211">
        <f t="shared" si="40"/>
        <v>0</v>
      </c>
      <c r="BW103" s="235">
        <f t="shared" si="41"/>
        <v>0</v>
      </c>
      <c r="BX103" s="211">
        <f t="shared" si="42"/>
        <v>0</v>
      </c>
      <c r="BY103" s="211">
        <f t="shared" si="43"/>
        <v>0</v>
      </c>
      <c r="BZ103" s="211">
        <f t="shared" si="44"/>
        <v>0</v>
      </c>
      <c r="CA103" s="235">
        <f t="shared" si="45"/>
        <v>0</v>
      </c>
      <c r="CB103" s="235">
        <f t="shared" si="46"/>
        <v>0</v>
      </c>
      <c r="CC103" s="235">
        <f t="shared" si="47"/>
        <v>0</v>
      </c>
      <c r="CD103" s="235">
        <f t="shared" si="48"/>
        <v>0</v>
      </c>
      <c r="CE103" s="235">
        <f t="shared" si="49"/>
        <v>0</v>
      </c>
      <c r="CF103" s="235">
        <f t="shared" si="50"/>
        <v>0</v>
      </c>
      <c r="CG103" s="235">
        <f t="shared" si="51"/>
        <v>0</v>
      </c>
      <c r="CH103" s="231">
        <f t="shared" si="52"/>
        <v>0</v>
      </c>
      <c r="CI103" s="232">
        <f t="shared" si="53"/>
        <v>0</v>
      </c>
      <c r="CJ103" s="233"/>
      <c r="CK103" s="231"/>
      <c r="CM103" s="231">
        <f t="shared" si="54"/>
        <v>16575</v>
      </c>
      <c r="CN103" s="231">
        <f t="shared" si="55"/>
        <v>0</v>
      </c>
      <c r="CP103" s="1">
        <f>VLOOKUP(C103,[5]ALL!$B:$O,14,0)</f>
        <v>19890</v>
      </c>
      <c r="CQ103" s="168">
        <f t="shared" si="56"/>
        <v>-19890</v>
      </c>
      <c r="CS103" s="1">
        <f>VLOOKUP(C103,[5]ALL!$B:$O,14,0)</f>
        <v>19890</v>
      </c>
      <c r="CT103" s="233">
        <f t="shared" si="57"/>
        <v>-19890</v>
      </c>
      <c r="CU103" s="1">
        <f t="shared" si="58"/>
        <v>0</v>
      </c>
      <c r="CV103" s="168">
        <f t="shared" si="59"/>
        <v>19890</v>
      </c>
      <c r="CW103" s="231">
        <f t="shared" si="60"/>
        <v>19890</v>
      </c>
    </row>
    <row r="104" spans="1:101" ht="12.6" customHeight="1" x14ac:dyDescent="0.2">
      <c r="A104" s="185"/>
      <c r="B104" s="185" t="s">
        <v>707</v>
      </c>
      <c r="C104" s="92" t="s">
        <v>472</v>
      </c>
      <c r="D104" s="85" t="s">
        <v>834</v>
      </c>
      <c r="E104" s="62" t="s">
        <v>622</v>
      </c>
      <c r="F104" s="116" t="s">
        <v>706</v>
      </c>
      <c r="G104" s="116">
        <v>24190</v>
      </c>
      <c r="H104" s="148">
        <v>21790</v>
      </c>
      <c r="I104" s="202"/>
      <c r="J104" s="202"/>
      <c r="K104" s="202"/>
      <c r="L104" s="202"/>
      <c r="M104" s="251"/>
      <c r="N104" s="116"/>
      <c r="O104" s="140"/>
      <c r="P104" s="133"/>
      <c r="Q104" s="167"/>
      <c r="R104" s="167"/>
      <c r="S104" s="148"/>
      <c r="T104" s="160"/>
      <c r="U104" s="160"/>
      <c r="V104" s="62"/>
      <c r="W104" s="62"/>
      <c r="X104" s="116"/>
      <c r="Y104" s="116"/>
      <c r="Z104" s="116"/>
      <c r="AA104" s="140"/>
      <c r="AB104" s="140"/>
      <c r="AC104" s="85"/>
      <c r="AD104" s="109"/>
      <c r="AE104" s="111"/>
      <c r="AF104" s="153"/>
      <c r="AG104" s="153"/>
      <c r="AH104" s="153"/>
      <c r="AI104" s="153"/>
      <c r="AJ104" s="153"/>
      <c r="AK104" s="153"/>
      <c r="AL104" s="85"/>
      <c r="AM104" s="119"/>
      <c r="AN104" s="120"/>
      <c r="AO104" s="85"/>
      <c r="AP104" s="111"/>
      <c r="AQ104" s="85"/>
      <c r="AR104" s="112"/>
      <c r="AS104" s="112"/>
      <c r="AT104" s="112"/>
      <c r="AU104" s="112"/>
      <c r="AV104" s="112"/>
      <c r="AW104" s="143"/>
      <c r="AX104" s="143"/>
      <c r="AY104" s="145"/>
      <c r="AZ104" s="143"/>
      <c r="BA104" s="147"/>
      <c r="BB104" s="237"/>
      <c r="BC104" s="237"/>
      <c r="BD104" s="237"/>
      <c r="BF104" s="1"/>
      <c r="BL104" s="168"/>
      <c r="BO104" s="188"/>
      <c r="BR104" s="247" t="str">
        <f>VLOOKUP(C104,'[4]Иерархия - ФИНАЛ'!$A:$E,5,0)</f>
        <v>Y</v>
      </c>
      <c r="BS104" s="188">
        <v>0.1</v>
      </c>
      <c r="BT104" s="211">
        <f t="shared" si="38"/>
        <v>0</v>
      </c>
      <c r="BU104" s="211">
        <f t="shared" si="39"/>
        <v>0</v>
      </c>
      <c r="BV104" s="211">
        <f t="shared" si="40"/>
        <v>0</v>
      </c>
      <c r="BW104" s="235">
        <f t="shared" si="41"/>
        <v>0</v>
      </c>
      <c r="BX104" s="211">
        <f t="shared" si="42"/>
        <v>0</v>
      </c>
      <c r="BY104" s="211">
        <f t="shared" si="43"/>
        <v>0</v>
      </c>
      <c r="BZ104" s="211">
        <f t="shared" si="44"/>
        <v>0</v>
      </c>
      <c r="CA104" s="235">
        <f t="shared" si="45"/>
        <v>0</v>
      </c>
      <c r="CB104" s="235">
        <f t="shared" si="46"/>
        <v>0</v>
      </c>
      <c r="CC104" s="235">
        <f t="shared" si="47"/>
        <v>0</v>
      </c>
      <c r="CD104" s="235">
        <f t="shared" si="48"/>
        <v>0</v>
      </c>
      <c r="CE104" s="235">
        <f t="shared" si="49"/>
        <v>0</v>
      </c>
      <c r="CF104" s="235">
        <f t="shared" si="50"/>
        <v>0</v>
      </c>
      <c r="CG104" s="235">
        <f t="shared" si="51"/>
        <v>0</v>
      </c>
      <c r="CH104" s="231">
        <f t="shared" si="52"/>
        <v>0</v>
      </c>
      <c r="CI104" s="232">
        <f t="shared" si="53"/>
        <v>181.58333333333334</v>
      </c>
      <c r="CJ104" s="233"/>
      <c r="CK104" s="231"/>
      <c r="CM104" s="231">
        <f t="shared" si="54"/>
        <v>20158.330000000002</v>
      </c>
      <c r="CN104" s="231">
        <f t="shared" si="55"/>
        <v>18158.330000000002</v>
      </c>
      <c r="CP104" s="1">
        <f>VLOOKUP(C104,[5]ALL!$B:$O,14,0)</f>
        <v>21990</v>
      </c>
      <c r="CQ104" s="168">
        <f t="shared" si="56"/>
        <v>-21990</v>
      </c>
      <c r="CR104" s="1" t="str">
        <f>VLOOKUP(C104,[6]ELECTRIC!$D:$J,7,0)</f>
        <v>current</v>
      </c>
      <c r="CS104" s="1">
        <f>VLOOKUP(C104,[5]ALL!$B:$O,14,0)</f>
        <v>21990</v>
      </c>
      <c r="CT104" s="233">
        <f t="shared" si="57"/>
        <v>-21990</v>
      </c>
      <c r="CU104" s="1">
        <f t="shared" si="58"/>
        <v>0</v>
      </c>
      <c r="CV104" s="168">
        <f t="shared" si="59"/>
        <v>24190</v>
      </c>
      <c r="CW104" s="231">
        <f t="shared" si="60"/>
        <v>24190</v>
      </c>
    </row>
    <row r="105" spans="1:101" ht="12.6" customHeight="1" x14ac:dyDescent="0.2">
      <c r="A105" s="185"/>
      <c r="B105" s="185" t="s">
        <v>1152</v>
      </c>
      <c r="C105" s="92" t="s">
        <v>108</v>
      </c>
      <c r="D105" s="85" t="s">
        <v>835</v>
      </c>
      <c r="E105" s="62" t="s">
        <v>622</v>
      </c>
      <c r="F105" s="116" t="s">
        <v>706</v>
      </c>
      <c r="G105" s="116">
        <v>22760</v>
      </c>
      <c r="H105" s="148">
        <v>22760</v>
      </c>
      <c r="I105" s="202"/>
      <c r="J105" s="202"/>
      <c r="K105" s="202"/>
      <c r="L105" s="202"/>
      <c r="M105" s="251"/>
      <c r="N105" s="116"/>
      <c r="O105" s="140"/>
      <c r="P105" s="133"/>
      <c r="Q105" s="167"/>
      <c r="R105" s="167"/>
      <c r="S105" s="148"/>
      <c r="T105" s="160"/>
      <c r="U105" s="160"/>
      <c r="V105" s="62"/>
      <c r="W105" s="62"/>
      <c r="X105" s="116"/>
      <c r="Y105" s="116"/>
      <c r="Z105" s="116"/>
      <c r="AA105" s="116"/>
      <c r="AB105" s="116"/>
      <c r="AC105" s="85"/>
      <c r="AD105" s="109"/>
      <c r="AE105" s="111"/>
      <c r="AF105" s="153"/>
      <c r="AG105" s="153"/>
      <c r="AH105" s="153"/>
      <c r="AI105" s="153"/>
      <c r="AJ105" s="153"/>
      <c r="AK105" s="153"/>
      <c r="AL105" s="85"/>
      <c r="AM105" s="119"/>
      <c r="AN105" s="120"/>
      <c r="AO105" s="85"/>
      <c r="AP105" s="111"/>
      <c r="AQ105" s="85"/>
      <c r="AR105" s="109"/>
      <c r="AS105" s="109"/>
      <c r="AT105" s="85"/>
      <c r="AU105" s="111"/>
      <c r="AV105" s="85"/>
      <c r="AW105" s="102"/>
      <c r="AX105" s="102"/>
      <c r="AY105" s="100"/>
      <c r="AZ105" s="102"/>
      <c r="BB105" s="62"/>
      <c r="BC105" s="62"/>
      <c r="BD105" s="62"/>
      <c r="BF105" s="1"/>
      <c r="BG105" s="1"/>
      <c r="BJ105" s="163"/>
      <c r="BL105" s="168"/>
      <c r="BO105" s="188"/>
      <c r="BR105" s="247" t="str">
        <f>VLOOKUP(C105,'[4]Иерархия - ФИНАЛ'!$A:$E,5,0)</f>
        <v>N</v>
      </c>
      <c r="BS105" s="188">
        <v>0</v>
      </c>
      <c r="BT105" s="211">
        <f t="shared" si="38"/>
        <v>0</v>
      </c>
      <c r="BU105" s="211">
        <f t="shared" si="39"/>
        <v>0</v>
      </c>
      <c r="BV105" s="211">
        <f t="shared" si="40"/>
        <v>0</v>
      </c>
      <c r="BW105" s="235">
        <f t="shared" si="41"/>
        <v>0</v>
      </c>
      <c r="BX105" s="211">
        <f t="shared" si="42"/>
        <v>0</v>
      </c>
      <c r="BY105" s="211">
        <f t="shared" si="43"/>
        <v>0</v>
      </c>
      <c r="BZ105" s="211">
        <f t="shared" si="44"/>
        <v>0</v>
      </c>
      <c r="CA105" s="235">
        <f t="shared" si="45"/>
        <v>0</v>
      </c>
      <c r="CB105" s="235">
        <f t="shared" si="46"/>
        <v>0</v>
      </c>
      <c r="CC105" s="235">
        <f t="shared" si="47"/>
        <v>0</v>
      </c>
      <c r="CD105" s="235">
        <f t="shared" si="48"/>
        <v>0</v>
      </c>
      <c r="CE105" s="235">
        <f t="shared" si="49"/>
        <v>0</v>
      </c>
      <c r="CF105" s="235">
        <f t="shared" si="50"/>
        <v>0</v>
      </c>
      <c r="CG105" s="235">
        <f t="shared" si="51"/>
        <v>0</v>
      </c>
      <c r="CH105" s="231">
        <f t="shared" si="52"/>
        <v>0</v>
      </c>
      <c r="CI105" s="232">
        <f t="shared" si="53"/>
        <v>189.66666666666666</v>
      </c>
      <c r="CJ105" s="233"/>
      <c r="CK105" s="231"/>
      <c r="CM105" s="231">
        <f t="shared" si="54"/>
        <v>18966.669999999998</v>
      </c>
      <c r="CN105" s="231">
        <f t="shared" si="55"/>
        <v>18966.669999999998</v>
      </c>
      <c r="CP105" s="1">
        <f>VLOOKUP(C105,[5]ALL!$B:$O,14,0)</f>
        <v>22760</v>
      </c>
      <c r="CQ105" s="168">
        <f t="shared" si="56"/>
        <v>-22760</v>
      </c>
      <c r="CS105" s="1">
        <f>VLOOKUP(C105,[5]ALL!$B:$O,14,0)</f>
        <v>22760</v>
      </c>
      <c r="CT105" s="233">
        <f t="shared" si="57"/>
        <v>-22760</v>
      </c>
      <c r="CU105" s="1">
        <f t="shared" si="58"/>
        <v>0</v>
      </c>
      <c r="CV105" s="168">
        <f t="shared" si="59"/>
        <v>22760</v>
      </c>
      <c r="CW105" s="231">
        <f t="shared" si="60"/>
        <v>22760</v>
      </c>
    </row>
    <row r="106" spans="1:101" ht="12.6" customHeight="1" x14ac:dyDescent="0.2">
      <c r="A106" s="185"/>
      <c r="B106" s="185" t="s">
        <v>1152</v>
      </c>
      <c r="C106" s="92" t="s">
        <v>397</v>
      </c>
      <c r="D106" s="85" t="s">
        <v>836</v>
      </c>
      <c r="E106" s="62" t="s">
        <v>622</v>
      </c>
      <c r="F106" s="116" t="s">
        <v>706</v>
      </c>
      <c r="G106" s="116">
        <v>13890</v>
      </c>
      <c r="H106" s="148">
        <v>13890</v>
      </c>
      <c r="I106" s="202"/>
      <c r="J106" s="202"/>
      <c r="K106" s="202"/>
      <c r="L106" s="202"/>
      <c r="M106" s="251"/>
      <c r="N106" s="116"/>
      <c r="O106" s="140"/>
      <c r="P106" s="133"/>
      <c r="Q106" s="167"/>
      <c r="R106" s="167"/>
      <c r="S106" s="148"/>
      <c r="T106" s="160"/>
      <c r="U106" s="160"/>
      <c r="V106" s="62"/>
      <c r="W106" s="62"/>
      <c r="X106" s="116"/>
      <c r="Y106" s="116"/>
      <c r="Z106" s="116"/>
      <c r="AA106" s="116"/>
      <c r="AB106" s="116"/>
      <c r="AC106" s="85"/>
      <c r="AD106" s="109"/>
      <c r="AE106" s="111"/>
      <c r="AF106" s="153"/>
      <c r="AG106" s="153"/>
      <c r="AH106" s="153"/>
      <c r="AI106" s="153"/>
      <c r="AJ106" s="153"/>
      <c r="AK106" s="153"/>
      <c r="AL106" s="85"/>
      <c r="AM106" s="119"/>
      <c r="AN106" s="120"/>
      <c r="AO106" s="85"/>
      <c r="AP106" s="111"/>
      <c r="AQ106" s="85"/>
      <c r="AR106" s="109"/>
      <c r="AS106" s="109"/>
      <c r="AT106" s="108"/>
      <c r="AU106" s="111"/>
      <c r="AV106" s="85"/>
      <c r="BB106" s="237"/>
      <c r="BC106" s="237"/>
      <c r="BD106" s="237"/>
      <c r="BF106" s="1"/>
      <c r="BG106" s="1"/>
      <c r="BL106" s="168"/>
      <c r="BO106" s="188"/>
      <c r="BR106" s="247" t="str">
        <f>VLOOKUP(C106,'[4]Иерархия - ФИНАЛ'!$A:$E,5,0)</f>
        <v>N</v>
      </c>
      <c r="BS106" s="188">
        <v>0</v>
      </c>
      <c r="BT106" s="211">
        <f t="shared" si="38"/>
        <v>0</v>
      </c>
      <c r="BU106" s="211">
        <f t="shared" si="39"/>
        <v>0</v>
      </c>
      <c r="BV106" s="211">
        <f t="shared" si="40"/>
        <v>0</v>
      </c>
      <c r="BW106" s="235">
        <f t="shared" si="41"/>
        <v>0</v>
      </c>
      <c r="BX106" s="211">
        <f t="shared" si="42"/>
        <v>0</v>
      </c>
      <c r="BY106" s="211">
        <f t="shared" si="43"/>
        <v>0</v>
      </c>
      <c r="BZ106" s="211">
        <f t="shared" si="44"/>
        <v>0</v>
      </c>
      <c r="CA106" s="235">
        <f t="shared" si="45"/>
        <v>0</v>
      </c>
      <c r="CB106" s="235">
        <f t="shared" si="46"/>
        <v>0</v>
      </c>
      <c r="CC106" s="235">
        <f t="shared" si="47"/>
        <v>0</v>
      </c>
      <c r="CD106" s="235">
        <f t="shared" si="48"/>
        <v>0</v>
      </c>
      <c r="CE106" s="235">
        <f t="shared" si="49"/>
        <v>0</v>
      </c>
      <c r="CF106" s="235">
        <f t="shared" si="50"/>
        <v>0</v>
      </c>
      <c r="CG106" s="235">
        <f t="shared" si="51"/>
        <v>0</v>
      </c>
      <c r="CH106" s="231">
        <f t="shared" si="52"/>
        <v>0</v>
      </c>
      <c r="CI106" s="232">
        <f t="shared" si="53"/>
        <v>115.75</v>
      </c>
      <c r="CJ106" s="233"/>
      <c r="CK106" s="231"/>
      <c r="CM106" s="231">
        <f t="shared" si="54"/>
        <v>11575</v>
      </c>
      <c r="CN106" s="231">
        <f t="shared" si="55"/>
        <v>11575</v>
      </c>
      <c r="CP106" s="1">
        <f>VLOOKUP(C106,[5]ALL!$B:$O,14,0)</f>
        <v>13890</v>
      </c>
      <c r="CQ106" s="168">
        <f t="shared" si="56"/>
        <v>-13890</v>
      </c>
      <c r="CS106" s="1">
        <f>VLOOKUP(C106,[5]ALL!$B:$O,14,0)</f>
        <v>13890</v>
      </c>
      <c r="CT106" s="233">
        <f t="shared" si="57"/>
        <v>-13890</v>
      </c>
      <c r="CU106" s="1">
        <f t="shared" si="58"/>
        <v>0</v>
      </c>
      <c r="CV106" s="168">
        <f t="shared" si="59"/>
        <v>13890</v>
      </c>
      <c r="CW106" s="231">
        <f t="shared" si="60"/>
        <v>13890</v>
      </c>
    </row>
    <row r="107" spans="1:101" ht="12.6" customHeight="1" x14ac:dyDescent="0.2">
      <c r="A107" s="185"/>
      <c r="B107" s="185" t="s">
        <v>1152</v>
      </c>
      <c r="C107" s="92" t="s">
        <v>391</v>
      </c>
      <c r="D107" s="85" t="s">
        <v>837</v>
      </c>
      <c r="E107" s="62" t="s">
        <v>622</v>
      </c>
      <c r="F107" s="116" t="s">
        <v>706</v>
      </c>
      <c r="G107" s="116">
        <v>16860</v>
      </c>
      <c r="H107" s="148">
        <v>16860</v>
      </c>
      <c r="I107" s="202"/>
      <c r="J107" s="202"/>
      <c r="K107" s="202"/>
      <c r="L107" s="202"/>
      <c r="M107" s="251"/>
      <c r="N107" s="116"/>
      <c r="O107" s="140"/>
      <c r="P107" s="133"/>
      <c r="Q107" s="167"/>
      <c r="R107" s="167"/>
      <c r="S107" s="148"/>
      <c r="T107" s="160"/>
      <c r="U107" s="160"/>
      <c r="V107" s="62"/>
      <c r="W107" s="62"/>
      <c r="X107" s="116"/>
      <c r="Y107" s="116"/>
      <c r="Z107" s="116"/>
      <c r="AA107" s="116"/>
      <c r="AB107" s="116"/>
      <c r="AC107" s="85"/>
      <c r="AD107" s="109"/>
      <c r="AE107" s="111"/>
      <c r="AF107" s="153"/>
      <c r="AG107" s="153"/>
      <c r="AH107" s="153"/>
      <c r="AI107" s="153"/>
      <c r="AJ107" s="153"/>
      <c r="AK107" s="153"/>
      <c r="AL107" s="85"/>
      <c r="AM107" s="119"/>
      <c r="AN107" s="120"/>
      <c r="AO107" s="85"/>
      <c r="AP107" s="111"/>
      <c r="AQ107" s="85"/>
      <c r="AR107" s="109"/>
      <c r="AS107" s="109"/>
      <c r="AT107" s="85"/>
      <c r="AU107" s="111"/>
      <c r="AV107" s="85"/>
      <c r="AW107" s="102"/>
      <c r="AX107" s="102"/>
      <c r="AY107" s="100"/>
      <c r="AZ107" s="102"/>
      <c r="BB107" s="62"/>
      <c r="BC107" s="62"/>
      <c r="BD107" s="62"/>
      <c r="BF107" s="1"/>
      <c r="BG107" s="1"/>
      <c r="BJ107" s="163"/>
      <c r="BL107" s="168"/>
      <c r="BO107" s="188"/>
      <c r="BR107" s="247" t="e">
        <f>VLOOKUP(C107,'[4]Иерархия - ФИНАЛ'!$A:$E,5,0)</f>
        <v>#N/A</v>
      </c>
      <c r="BS107" s="188">
        <v>0</v>
      </c>
      <c r="BT107" s="211">
        <f t="shared" si="38"/>
        <v>0</v>
      </c>
      <c r="BU107" s="211">
        <f t="shared" si="39"/>
        <v>0</v>
      </c>
      <c r="BV107" s="211">
        <f t="shared" si="40"/>
        <v>0</v>
      </c>
      <c r="BW107" s="235">
        <f t="shared" si="41"/>
        <v>0</v>
      </c>
      <c r="BX107" s="211">
        <f t="shared" si="42"/>
        <v>0</v>
      </c>
      <c r="BY107" s="211">
        <f t="shared" si="43"/>
        <v>0</v>
      </c>
      <c r="BZ107" s="211">
        <f t="shared" si="44"/>
        <v>0</v>
      </c>
      <c r="CA107" s="235">
        <f t="shared" si="45"/>
        <v>0</v>
      </c>
      <c r="CB107" s="235">
        <f t="shared" si="46"/>
        <v>0</v>
      </c>
      <c r="CC107" s="235">
        <f t="shared" si="47"/>
        <v>0</v>
      </c>
      <c r="CD107" s="235">
        <f t="shared" si="48"/>
        <v>0</v>
      </c>
      <c r="CE107" s="235">
        <f t="shared" si="49"/>
        <v>0</v>
      </c>
      <c r="CF107" s="235">
        <f t="shared" si="50"/>
        <v>0</v>
      </c>
      <c r="CG107" s="235">
        <f t="shared" si="51"/>
        <v>0</v>
      </c>
      <c r="CH107" s="231">
        <f t="shared" si="52"/>
        <v>0</v>
      </c>
      <c r="CI107" s="232">
        <f t="shared" si="53"/>
        <v>140.5</v>
      </c>
      <c r="CJ107" s="233"/>
      <c r="CK107" s="231"/>
      <c r="CM107" s="231">
        <f t="shared" si="54"/>
        <v>14050</v>
      </c>
      <c r="CN107" s="231">
        <f t="shared" si="55"/>
        <v>14050</v>
      </c>
      <c r="CP107" s="1">
        <f>VLOOKUP(C107,[5]ALL!$B:$O,14,0)</f>
        <v>16860</v>
      </c>
      <c r="CQ107" s="168">
        <f t="shared" si="56"/>
        <v>-16860</v>
      </c>
      <c r="CS107" s="1">
        <f>VLOOKUP(C107,[5]ALL!$B:$O,14,0)</f>
        <v>16860</v>
      </c>
      <c r="CT107" s="233">
        <f t="shared" si="57"/>
        <v>-16860</v>
      </c>
      <c r="CU107" s="1">
        <f t="shared" si="58"/>
        <v>0</v>
      </c>
      <c r="CV107" s="168">
        <f t="shared" si="59"/>
        <v>16860</v>
      </c>
      <c r="CW107" s="231">
        <f t="shared" si="60"/>
        <v>16860</v>
      </c>
    </row>
    <row r="108" spans="1:101" ht="12.6" customHeight="1" x14ac:dyDescent="0.2">
      <c r="A108" s="185"/>
      <c r="B108" s="185" t="s">
        <v>1152</v>
      </c>
      <c r="C108" s="92" t="s">
        <v>392</v>
      </c>
      <c r="D108" s="85" t="s">
        <v>838</v>
      </c>
      <c r="E108" s="62" t="s">
        <v>622</v>
      </c>
      <c r="F108" s="116" t="s">
        <v>706</v>
      </c>
      <c r="G108" s="116">
        <v>19890</v>
      </c>
      <c r="H108" s="148">
        <v>19890</v>
      </c>
      <c r="I108" s="202"/>
      <c r="J108" s="202"/>
      <c r="K108" s="202"/>
      <c r="L108" s="202"/>
      <c r="M108" s="251"/>
      <c r="N108" s="116"/>
      <c r="O108" s="140"/>
      <c r="P108" s="133"/>
      <c r="Q108" s="167"/>
      <c r="R108" s="167"/>
      <c r="S108" s="148"/>
      <c r="T108" s="160"/>
      <c r="U108" s="160"/>
      <c r="V108" s="62"/>
      <c r="W108" s="62"/>
      <c r="X108" s="116"/>
      <c r="Y108" s="116"/>
      <c r="Z108" s="116"/>
      <c r="AA108" s="116"/>
      <c r="AB108" s="116"/>
      <c r="AC108" s="85"/>
      <c r="AD108" s="109"/>
      <c r="AE108" s="111"/>
      <c r="AF108" s="153"/>
      <c r="AG108" s="153"/>
      <c r="AH108" s="153"/>
      <c r="AI108" s="153"/>
      <c r="AJ108" s="153"/>
      <c r="AK108" s="153"/>
      <c r="AL108" s="85"/>
      <c r="AM108" s="119"/>
      <c r="AN108" s="120"/>
      <c r="AO108" s="85"/>
      <c r="AP108" s="111"/>
      <c r="AQ108" s="85"/>
      <c r="AR108" s="109"/>
      <c r="AS108" s="109"/>
      <c r="AT108" s="85"/>
      <c r="AU108" s="111"/>
      <c r="AV108" s="85"/>
      <c r="AW108" s="102"/>
      <c r="AX108" s="102"/>
      <c r="AY108" s="100"/>
      <c r="AZ108" s="102"/>
      <c r="BB108" s="62"/>
      <c r="BC108" s="62"/>
      <c r="BD108" s="62"/>
      <c r="BF108" s="1"/>
      <c r="BG108" s="1"/>
      <c r="BJ108" s="163"/>
      <c r="BL108" s="168"/>
      <c r="BO108" s="188"/>
      <c r="BR108" s="247" t="str">
        <f>VLOOKUP(C108,'[4]Иерархия - ФИНАЛ'!$A:$E,5,0)</f>
        <v>N</v>
      </c>
      <c r="BS108" s="188">
        <v>0</v>
      </c>
      <c r="BT108" s="211">
        <f t="shared" si="38"/>
        <v>0</v>
      </c>
      <c r="BU108" s="211">
        <f t="shared" si="39"/>
        <v>0</v>
      </c>
      <c r="BV108" s="211">
        <f t="shared" si="40"/>
        <v>0</v>
      </c>
      <c r="BW108" s="235">
        <f t="shared" si="41"/>
        <v>0</v>
      </c>
      <c r="BX108" s="211">
        <f t="shared" si="42"/>
        <v>0</v>
      </c>
      <c r="BY108" s="211">
        <f t="shared" si="43"/>
        <v>0</v>
      </c>
      <c r="BZ108" s="211">
        <f t="shared" si="44"/>
        <v>0</v>
      </c>
      <c r="CA108" s="235">
        <f t="shared" si="45"/>
        <v>0</v>
      </c>
      <c r="CB108" s="235">
        <f t="shared" si="46"/>
        <v>0</v>
      </c>
      <c r="CC108" s="235">
        <f t="shared" si="47"/>
        <v>0</v>
      </c>
      <c r="CD108" s="235">
        <f t="shared" si="48"/>
        <v>0</v>
      </c>
      <c r="CE108" s="235">
        <f t="shared" si="49"/>
        <v>0</v>
      </c>
      <c r="CF108" s="235">
        <f t="shared" si="50"/>
        <v>0</v>
      </c>
      <c r="CG108" s="235">
        <f t="shared" si="51"/>
        <v>0</v>
      </c>
      <c r="CH108" s="231">
        <f t="shared" si="52"/>
        <v>0</v>
      </c>
      <c r="CI108" s="232">
        <f t="shared" si="53"/>
        <v>165.75</v>
      </c>
      <c r="CJ108" s="233"/>
      <c r="CK108" s="231"/>
      <c r="CM108" s="231">
        <f t="shared" si="54"/>
        <v>16575</v>
      </c>
      <c r="CN108" s="231">
        <f t="shared" si="55"/>
        <v>16575</v>
      </c>
      <c r="CP108" s="1">
        <f>VLOOKUP(C108,[5]ALL!$B:$O,14,0)</f>
        <v>19890</v>
      </c>
      <c r="CQ108" s="168">
        <f t="shared" si="56"/>
        <v>-19890</v>
      </c>
      <c r="CS108" s="1">
        <f>VLOOKUP(C108,[5]ALL!$B:$O,14,0)</f>
        <v>19890</v>
      </c>
      <c r="CT108" s="233">
        <f t="shared" si="57"/>
        <v>-19890</v>
      </c>
      <c r="CU108" s="1">
        <f t="shared" si="58"/>
        <v>0</v>
      </c>
      <c r="CV108" s="168">
        <f t="shared" si="59"/>
        <v>19890</v>
      </c>
      <c r="CW108" s="231">
        <f t="shared" si="60"/>
        <v>19890</v>
      </c>
    </row>
    <row r="109" spans="1:101" ht="12.6" customHeight="1" x14ac:dyDescent="0.2">
      <c r="A109" s="185"/>
      <c r="B109" s="185" t="s">
        <v>707</v>
      </c>
      <c r="C109" s="92" t="s">
        <v>473</v>
      </c>
      <c r="D109" s="85" t="s">
        <v>839</v>
      </c>
      <c r="E109" s="62" t="s">
        <v>622</v>
      </c>
      <c r="F109" s="116" t="s">
        <v>706</v>
      </c>
      <c r="G109" s="116">
        <v>28390</v>
      </c>
      <c r="H109" s="148">
        <v>25590</v>
      </c>
      <c r="I109" s="202"/>
      <c r="J109" s="202"/>
      <c r="K109" s="202"/>
      <c r="L109" s="202"/>
      <c r="M109" s="251"/>
      <c r="N109" s="116"/>
      <c r="O109" s="140"/>
      <c r="P109" s="133"/>
      <c r="Q109" s="167"/>
      <c r="R109" s="167"/>
      <c r="S109" s="148"/>
      <c r="T109" s="160"/>
      <c r="U109" s="160"/>
      <c r="V109" s="62"/>
      <c r="W109" s="62"/>
      <c r="X109" s="116"/>
      <c r="Y109" s="116"/>
      <c r="Z109" s="116"/>
      <c r="AA109" s="116"/>
      <c r="AB109" s="116"/>
      <c r="AC109" s="85"/>
      <c r="AD109" s="109"/>
      <c r="AE109" s="111"/>
      <c r="AF109" s="153"/>
      <c r="AG109" s="153"/>
      <c r="AH109" s="153"/>
      <c r="AI109" s="153"/>
      <c r="AJ109" s="153"/>
      <c r="AK109" s="153"/>
      <c r="AL109" s="85"/>
      <c r="AM109" s="119"/>
      <c r="AN109" s="120"/>
      <c r="AO109" s="85"/>
      <c r="AP109" s="111"/>
      <c r="AQ109" s="85"/>
      <c r="AR109" s="112"/>
      <c r="AS109" s="112"/>
      <c r="AT109" s="112"/>
      <c r="AU109" s="112"/>
      <c r="AV109" s="112"/>
      <c r="AW109" s="143"/>
      <c r="AX109" s="143"/>
      <c r="AY109" s="145"/>
      <c r="AZ109" s="143"/>
      <c r="BA109" s="147"/>
      <c r="BB109" s="237"/>
      <c r="BC109" s="237"/>
      <c r="BD109" s="237"/>
      <c r="BE109" s="147"/>
      <c r="BF109" s="147"/>
      <c r="BG109" s="143"/>
      <c r="BH109" s="143"/>
      <c r="BL109" s="168"/>
      <c r="BO109" s="188"/>
      <c r="BR109" s="247" t="str">
        <f>VLOOKUP(C109,'[4]Иерархия - ФИНАЛ'!$A:$E,5,0)</f>
        <v>Y</v>
      </c>
      <c r="BS109" s="188">
        <v>0.1</v>
      </c>
      <c r="BT109" s="211">
        <f t="shared" si="38"/>
        <v>0</v>
      </c>
      <c r="BU109" s="211">
        <f t="shared" si="39"/>
        <v>0</v>
      </c>
      <c r="BV109" s="211">
        <f t="shared" si="40"/>
        <v>0</v>
      </c>
      <c r="BW109" s="235">
        <f t="shared" si="41"/>
        <v>0</v>
      </c>
      <c r="BX109" s="211">
        <f t="shared" si="42"/>
        <v>0</v>
      </c>
      <c r="BY109" s="211">
        <f t="shared" si="43"/>
        <v>0</v>
      </c>
      <c r="BZ109" s="211">
        <f t="shared" si="44"/>
        <v>0</v>
      </c>
      <c r="CA109" s="235">
        <f t="shared" si="45"/>
        <v>0</v>
      </c>
      <c r="CB109" s="235">
        <f t="shared" si="46"/>
        <v>0</v>
      </c>
      <c r="CC109" s="235">
        <f t="shared" si="47"/>
        <v>0</v>
      </c>
      <c r="CD109" s="235">
        <f t="shared" si="48"/>
        <v>0</v>
      </c>
      <c r="CE109" s="235">
        <f t="shared" si="49"/>
        <v>0</v>
      </c>
      <c r="CF109" s="235">
        <f t="shared" si="50"/>
        <v>0</v>
      </c>
      <c r="CG109" s="235">
        <f t="shared" si="51"/>
        <v>0</v>
      </c>
      <c r="CH109" s="231">
        <f t="shared" si="52"/>
        <v>0</v>
      </c>
      <c r="CI109" s="232">
        <f t="shared" si="53"/>
        <v>213.25</v>
      </c>
      <c r="CJ109" s="233"/>
      <c r="CK109" s="231"/>
      <c r="CM109" s="231">
        <f t="shared" si="54"/>
        <v>23658.33</v>
      </c>
      <c r="CN109" s="231">
        <f t="shared" si="55"/>
        <v>21325</v>
      </c>
      <c r="CP109" s="1">
        <f>VLOOKUP(C109,[5]ALL!$B:$O,14,0)</f>
        <v>25790</v>
      </c>
      <c r="CQ109" s="168">
        <f t="shared" si="56"/>
        <v>-25790</v>
      </c>
      <c r="CR109" s="1" t="str">
        <f>VLOOKUP(C109,[6]ELECTRIC!$D:$J,7,0)</f>
        <v>current</v>
      </c>
      <c r="CS109" s="1">
        <f>VLOOKUP(C109,[5]ALL!$B:$O,14,0)</f>
        <v>25790</v>
      </c>
      <c r="CT109" s="233">
        <f t="shared" si="57"/>
        <v>-25790</v>
      </c>
      <c r="CU109" s="1">
        <f t="shared" si="58"/>
        <v>0</v>
      </c>
      <c r="CV109" s="168">
        <f t="shared" si="59"/>
        <v>28390</v>
      </c>
      <c r="CW109" s="231">
        <f t="shared" si="60"/>
        <v>28390</v>
      </c>
    </row>
    <row r="110" spans="1:101" ht="12.6" customHeight="1" x14ac:dyDescent="0.2">
      <c r="A110" s="185"/>
      <c r="B110" s="185" t="s">
        <v>1152</v>
      </c>
      <c r="C110" s="92" t="s">
        <v>454</v>
      </c>
      <c r="D110" s="85" t="s">
        <v>840</v>
      </c>
      <c r="E110" s="62" t="s">
        <v>622</v>
      </c>
      <c r="F110" s="116" t="s">
        <v>706</v>
      </c>
      <c r="G110" s="116">
        <v>16030</v>
      </c>
      <c r="H110" s="148">
        <v>16030</v>
      </c>
      <c r="I110" s="202"/>
      <c r="J110" s="202"/>
      <c r="K110" s="202"/>
      <c r="L110" s="202"/>
      <c r="M110" s="251"/>
      <c r="N110" s="116"/>
      <c r="O110" s="140"/>
      <c r="P110" s="133"/>
      <c r="Q110" s="167"/>
      <c r="R110" s="167"/>
      <c r="S110" s="148"/>
      <c r="T110" s="160"/>
      <c r="U110" s="160"/>
      <c r="V110" s="62"/>
      <c r="W110" s="62"/>
      <c r="X110" s="116"/>
      <c r="Y110" s="116"/>
      <c r="Z110" s="116"/>
      <c r="AA110" s="116"/>
      <c r="AB110" s="116"/>
      <c r="AC110" s="85"/>
      <c r="AD110" s="109"/>
      <c r="AE110" s="111"/>
      <c r="AF110" s="153"/>
      <c r="AG110" s="153"/>
      <c r="AH110" s="153"/>
      <c r="AI110" s="153"/>
      <c r="AJ110" s="153"/>
      <c r="AK110" s="153"/>
      <c r="AL110" s="85"/>
      <c r="AM110" s="119"/>
      <c r="AN110" s="120"/>
      <c r="AO110" s="85"/>
      <c r="AP110" s="111"/>
      <c r="AQ110" s="85"/>
      <c r="AR110" s="109"/>
      <c r="AS110" s="109"/>
      <c r="AT110" s="108"/>
      <c r="AU110" s="111"/>
      <c r="AV110" s="85"/>
      <c r="BB110" s="237"/>
      <c r="BC110" s="237"/>
      <c r="BD110" s="237"/>
      <c r="BF110" s="1"/>
      <c r="BG110" s="1"/>
      <c r="BL110" s="168"/>
      <c r="BO110" s="188"/>
      <c r="BR110" s="247" t="str">
        <f>VLOOKUP(C110,'[4]Иерархия - ФИНАЛ'!$A:$E,5,0)</f>
        <v>N</v>
      </c>
      <c r="BS110" s="188">
        <v>0</v>
      </c>
      <c r="BT110" s="211">
        <f t="shared" si="38"/>
        <v>0</v>
      </c>
      <c r="BU110" s="211">
        <f t="shared" si="39"/>
        <v>0</v>
      </c>
      <c r="BV110" s="211">
        <f t="shared" si="40"/>
        <v>0</v>
      </c>
      <c r="BW110" s="235">
        <f t="shared" si="41"/>
        <v>0</v>
      </c>
      <c r="BX110" s="211">
        <f t="shared" si="42"/>
        <v>0</v>
      </c>
      <c r="BY110" s="211">
        <f t="shared" si="43"/>
        <v>0</v>
      </c>
      <c r="BZ110" s="211">
        <f t="shared" si="44"/>
        <v>0</v>
      </c>
      <c r="CA110" s="235">
        <f t="shared" si="45"/>
        <v>0</v>
      </c>
      <c r="CB110" s="235">
        <f t="shared" si="46"/>
        <v>0</v>
      </c>
      <c r="CC110" s="235">
        <f t="shared" si="47"/>
        <v>0</v>
      </c>
      <c r="CD110" s="235">
        <f t="shared" si="48"/>
        <v>0</v>
      </c>
      <c r="CE110" s="235">
        <f t="shared" si="49"/>
        <v>0</v>
      </c>
      <c r="CF110" s="235">
        <f t="shared" si="50"/>
        <v>0</v>
      </c>
      <c r="CG110" s="235">
        <f t="shared" si="51"/>
        <v>0</v>
      </c>
      <c r="CH110" s="231">
        <f t="shared" si="52"/>
        <v>0</v>
      </c>
      <c r="CI110" s="232">
        <f t="shared" si="53"/>
        <v>133.58333333333334</v>
      </c>
      <c r="CJ110" s="233"/>
      <c r="CK110" s="231"/>
      <c r="CM110" s="231">
        <f t="shared" si="54"/>
        <v>13358.33</v>
      </c>
      <c r="CN110" s="231">
        <f t="shared" si="55"/>
        <v>13358.33</v>
      </c>
      <c r="CP110" s="1">
        <f>VLOOKUP(C110,[5]ALL!$B:$O,14,0)</f>
        <v>16030</v>
      </c>
      <c r="CQ110" s="168">
        <f t="shared" si="56"/>
        <v>-16030</v>
      </c>
      <c r="CS110" s="1">
        <f>VLOOKUP(C110,[5]ALL!$B:$O,14,0)</f>
        <v>16030</v>
      </c>
      <c r="CT110" s="233">
        <f t="shared" si="57"/>
        <v>-16030</v>
      </c>
      <c r="CU110" s="1">
        <f t="shared" si="58"/>
        <v>0</v>
      </c>
      <c r="CV110" s="168">
        <f t="shared" si="59"/>
        <v>16030</v>
      </c>
      <c r="CW110" s="231">
        <f t="shared" si="60"/>
        <v>16030</v>
      </c>
    </row>
    <row r="111" spans="1:101" ht="12.6" customHeight="1" x14ac:dyDescent="0.2">
      <c r="A111" s="185"/>
      <c r="B111" s="185" t="s">
        <v>1152</v>
      </c>
      <c r="C111" s="92" t="s">
        <v>102</v>
      </c>
      <c r="D111" s="85" t="s">
        <v>841</v>
      </c>
      <c r="E111" s="62" t="s">
        <v>622</v>
      </c>
      <c r="F111" s="116" t="s">
        <v>706</v>
      </c>
      <c r="G111" s="116">
        <v>15160</v>
      </c>
      <c r="H111" s="148">
        <v>15160</v>
      </c>
      <c r="I111" s="202"/>
      <c r="J111" s="202"/>
      <c r="K111" s="202"/>
      <c r="L111" s="202"/>
      <c r="M111" s="251"/>
      <c r="N111" s="116"/>
      <c r="O111" s="140"/>
      <c r="P111" s="133"/>
      <c r="Q111" s="167"/>
      <c r="R111" s="167"/>
      <c r="S111" s="148"/>
      <c r="T111" s="160"/>
      <c r="U111" s="160"/>
      <c r="V111" s="62"/>
      <c r="W111" s="62"/>
      <c r="X111" s="116"/>
      <c r="Y111" s="116"/>
      <c r="Z111" s="116"/>
      <c r="AA111" s="116"/>
      <c r="AB111" s="116"/>
      <c r="AC111" s="85"/>
      <c r="AD111" s="109"/>
      <c r="AE111" s="111"/>
      <c r="AF111" s="153"/>
      <c r="AG111" s="153"/>
      <c r="AH111" s="153"/>
      <c r="AI111" s="153"/>
      <c r="AJ111" s="153"/>
      <c r="AK111" s="153"/>
      <c r="AL111" s="85"/>
      <c r="AM111" s="119"/>
      <c r="AN111" s="120"/>
      <c r="AO111" s="85"/>
      <c r="AP111" s="111"/>
      <c r="AQ111" s="85"/>
      <c r="AR111" s="109"/>
      <c r="AS111" s="109"/>
      <c r="AT111" s="85"/>
      <c r="AU111" s="111"/>
      <c r="AV111" s="85"/>
      <c r="AW111" s="102"/>
      <c r="AX111" s="102"/>
      <c r="AY111" s="100"/>
      <c r="AZ111" s="102"/>
      <c r="BB111" s="62"/>
      <c r="BC111" s="62"/>
      <c r="BD111" s="62"/>
      <c r="BF111" s="1"/>
      <c r="BG111" s="1"/>
      <c r="BJ111" s="163"/>
      <c r="BL111" s="168"/>
      <c r="BO111" s="188"/>
      <c r="BR111" s="247" t="str">
        <f>VLOOKUP(C111,'[4]Иерархия - ФИНАЛ'!$A:$E,5,0)</f>
        <v>N</v>
      </c>
      <c r="BS111" s="188">
        <v>0</v>
      </c>
      <c r="BT111" s="211">
        <f t="shared" si="38"/>
        <v>0</v>
      </c>
      <c r="BU111" s="211">
        <f t="shared" si="39"/>
        <v>0</v>
      </c>
      <c r="BV111" s="211">
        <f t="shared" si="40"/>
        <v>0</v>
      </c>
      <c r="BW111" s="235">
        <f t="shared" si="41"/>
        <v>0</v>
      </c>
      <c r="BX111" s="211">
        <f t="shared" si="42"/>
        <v>0</v>
      </c>
      <c r="BY111" s="211">
        <f t="shared" si="43"/>
        <v>0</v>
      </c>
      <c r="BZ111" s="211">
        <f t="shared" si="44"/>
        <v>0</v>
      </c>
      <c r="CA111" s="235">
        <f t="shared" si="45"/>
        <v>0</v>
      </c>
      <c r="CB111" s="235">
        <f t="shared" si="46"/>
        <v>0</v>
      </c>
      <c r="CC111" s="235">
        <f t="shared" si="47"/>
        <v>0</v>
      </c>
      <c r="CD111" s="235">
        <f t="shared" si="48"/>
        <v>0</v>
      </c>
      <c r="CE111" s="235">
        <f t="shared" si="49"/>
        <v>0</v>
      </c>
      <c r="CF111" s="235">
        <f t="shared" si="50"/>
        <v>0</v>
      </c>
      <c r="CG111" s="235">
        <f t="shared" si="51"/>
        <v>0</v>
      </c>
      <c r="CH111" s="231">
        <f t="shared" si="52"/>
        <v>0</v>
      </c>
      <c r="CI111" s="232">
        <f t="shared" si="53"/>
        <v>126.33333333333333</v>
      </c>
      <c r="CJ111" s="233"/>
      <c r="CK111" s="231"/>
      <c r="CM111" s="231">
        <f t="shared" si="54"/>
        <v>12633.33</v>
      </c>
      <c r="CN111" s="231">
        <f t="shared" si="55"/>
        <v>12633.33</v>
      </c>
      <c r="CP111" s="1">
        <f>VLOOKUP(C111,[5]ALL!$B:$O,14,0)</f>
        <v>15160</v>
      </c>
      <c r="CQ111" s="168">
        <f t="shared" si="56"/>
        <v>-15160</v>
      </c>
      <c r="CS111" s="1">
        <f>VLOOKUP(C111,[5]ALL!$B:$O,14,0)</f>
        <v>15160</v>
      </c>
      <c r="CT111" s="233">
        <f t="shared" si="57"/>
        <v>-15160</v>
      </c>
      <c r="CU111" s="1">
        <f t="shared" si="58"/>
        <v>0</v>
      </c>
      <c r="CV111" s="168">
        <f t="shared" si="59"/>
        <v>15160</v>
      </c>
      <c r="CW111" s="231">
        <f t="shared" si="60"/>
        <v>15160</v>
      </c>
    </row>
    <row r="112" spans="1:101" ht="12.6" customHeight="1" x14ac:dyDescent="0.2">
      <c r="A112" s="185"/>
      <c r="B112" s="185" t="s">
        <v>707</v>
      </c>
      <c r="C112" s="92" t="s">
        <v>480</v>
      </c>
      <c r="D112" s="85" t="s">
        <v>842</v>
      </c>
      <c r="E112" s="62" t="s">
        <v>622</v>
      </c>
      <c r="F112" s="116" t="s">
        <v>706</v>
      </c>
      <c r="G112" s="116">
        <v>19890</v>
      </c>
      <c r="H112" s="148">
        <v>17890</v>
      </c>
      <c r="I112" s="202"/>
      <c r="J112" s="202"/>
      <c r="K112" s="202"/>
      <c r="L112" s="202"/>
      <c r="M112" s="251"/>
      <c r="N112" s="116"/>
      <c r="O112" s="140"/>
      <c r="P112" s="237"/>
      <c r="Q112" s="167"/>
      <c r="R112" s="167"/>
      <c r="S112" s="148"/>
      <c r="T112" s="160"/>
      <c r="U112" s="160"/>
      <c r="V112" s="62"/>
      <c r="W112" s="62"/>
      <c r="X112" s="116"/>
      <c r="Y112" s="116"/>
      <c r="Z112" s="237"/>
      <c r="AA112" s="140"/>
      <c r="AB112" s="140"/>
      <c r="AC112" s="85"/>
      <c r="AD112" s="109"/>
      <c r="AE112" s="111"/>
      <c r="AF112" s="153"/>
      <c r="AG112" s="153"/>
      <c r="AH112" s="153"/>
      <c r="AI112" s="153"/>
      <c r="AJ112" s="153"/>
      <c r="AK112" s="153"/>
      <c r="AL112" s="85"/>
      <c r="AM112" s="119"/>
      <c r="AN112" s="120"/>
      <c r="AO112" s="85"/>
      <c r="AP112" s="111"/>
      <c r="AQ112" s="85"/>
      <c r="AR112" s="112"/>
      <c r="AS112" s="112"/>
      <c r="AT112" s="112"/>
      <c r="AU112" s="112"/>
      <c r="AV112" s="112"/>
      <c r="AW112" s="143"/>
      <c r="AX112" s="143"/>
      <c r="AY112" s="145"/>
      <c r="AZ112" s="143"/>
      <c r="BA112" s="147"/>
      <c r="BB112" s="237"/>
      <c r="BC112" s="237"/>
      <c r="BD112" s="237"/>
      <c r="BE112" s="147"/>
      <c r="BF112" s="147"/>
      <c r="BG112" s="143"/>
      <c r="BH112" s="143"/>
      <c r="BL112" s="168"/>
      <c r="BO112" s="188"/>
      <c r="BR112" s="247" t="str">
        <f>VLOOKUP(C112,'[4]Иерархия - ФИНАЛ'!$A:$E,5,0)</f>
        <v>Y</v>
      </c>
      <c r="BS112" s="188">
        <v>0.12</v>
      </c>
      <c r="BT112" s="211">
        <f t="shared" si="38"/>
        <v>0</v>
      </c>
      <c r="BU112" s="211">
        <f t="shared" si="39"/>
        <v>0</v>
      </c>
      <c r="BV112" s="211">
        <f t="shared" si="40"/>
        <v>0</v>
      </c>
      <c r="BW112" s="235">
        <f t="shared" si="41"/>
        <v>0</v>
      </c>
      <c r="BX112" s="211">
        <f t="shared" si="42"/>
        <v>0</v>
      </c>
      <c r="BY112" s="211">
        <f t="shared" si="43"/>
        <v>0</v>
      </c>
      <c r="BZ112" s="211">
        <f t="shared" si="44"/>
        <v>0</v>
      </c>
      <c r="CA112" s="235">
        <f t="shared" si="45"/>
        <v>0</v>
      </c>
      <c r="CB112" s="235">
        <f t="shared" si="46"/>
        <v>0</v>
      </c>
      <c r="CC112" s="235">
        <f t="shared" si="47"/>
        <v>0</v>
      </c>
      <c r="CD112" s="235">
        <f t="shared" si="48"/>
        <v>0</v>
      </c>
      <c r="CE112" s="235">
        <f t="shared" si="49"/>
        <v>0</v>
      </c>
      <c r="CF112" s="235">
        <f t="shared" si="50"/>
        <v>0</v>
      </c>
      <c r="CG112" s="235">
        <f t="shared" si="51"/>
        <v>0</v>
      </c>
      <c r="CH112" s="231">
        <f t="shared" si="52"/>
        <v>0</v>
      </c>
      <c r="CI112" s="232">
        <f t="shared" si="53"/>
        <v>149.08333333333334</v>
      </c>
      <c r="CJ112" s="233"/>
      <c r="CK112" s="231"/>
      <c r="CM112" s="231">
        <f t="shared" si="54"/>
        <v>16575</v>
      </c>
      <c r="CN112" s="231">
        <f t="shared" si="55"/>
        <v>14908.33</v>
      </c>
      <c r="CP112" s="1">
        <f>VLOOKUP(C112,[5]ALL!$B:$O,14,0)</f>
        <v>17790</v>
      </c>
      <c r="CQ112" s="168">
        <f t="shared" si="56"/>
        <v>-17790</v>
      </c>
      <c r="CR112" s="1" t="str">
        <f>VLOOKUP(C112,[6]ELECTRIC!$D:$J,7,0)</f>
        <v>current</v>
      </c>
      <c r="CS112" s="1">
        <f>VLOOKUP(C112,[5]ALL!$B:$O,14,0)</f>
        <v>17790</v>
      </c>
      <c r="CT112" s="233">
        <f t="shared" si="57"/>
        <v>-17790</v>
      </c>
      <c r="CU112" s="1">
        <f t="shared" si="58"/>
        <v>0</v>
      </c>
      <c r="CV112" s="168">
        <f t="shared" si="59"/>
        <v>19890</v>
      </c>
      <c r="CW112" s="231">
        <f t="shared" si="60"/>
        <v>19890</v>
      </c>
    </row>
    <row r="113" spans="1:101" ht="12.6" customHeight="1" x14ac:dyDescent="0.2">
      <c r="A113" s="185"/>
      <c r="B113" s="185" t="s">
        <v>1152</v>
      </c>
      <c r="C113" s="92" t="s">
        <v>396</v>
      </c>
      <c r="D113" s="85" t="s">
        <v>843</v>
      </c>
      <c r="E113" s="62" t="s">
        <v>622</v>
      </c>
      <c r="F113" s="116" t="s">
        <v>706</v>
      </c>
      <c r="G113" s="116">
        <v>11780</v>
      </c>
      <c r="H113" s="148">
        <v>11780</v>
      </c>
      <c r="I113" s="202"/>
      <c r="J113" s="202"/>
      <c r="K113" s="202"/>
      <c r="L113" s="202"/>
      <c r="M113" s="251"/>
      <c r="N113" s="116"/>
      <c r="O113" s="140"/>
      <c r="P113" s="133"/>
      <c r="Q113" s="167"/>
      <c r="R113" s="167"/>
      <c r="S113" s="148"/>
      <c r="T113" s="160"/>
      <c r="U113" s="160"/>
      <c r="V113" s="62"/>
      <c r="W113" s="62"/>
      <c r="X113" s="116"/>
      <c r="Y113" s="116"/>
      <c r="Z113" s="116"/>
      <c r="AA113" s="116"/>
      <c r="AB113" s="116"/>
      <c r="AC113" s="85"/>
      <c r="AD113" s="109"/>
      <c r="AE113" s="111"/>
      <c r="AF113" s="153"/>
      <c r="AG113" s="153"/>
      <c r="AH113" s="153"/>
      <c r="AI113" s="153"/>
      <c r="AJ113" s="153"/>
      <c r="AK113" s="153"/>
      <c r="AL113" s="85"/>
      <c r="AM113" s="119"/>
      <c r="AN113" s="120"/>
      <c r="AO113" s="85"/>
      <c r="AP113" s="111"/>
      <c r="AQ113" s="85"/>
      <c r="AR113" s="109"/>
      <c r="AS113" s="109"/>
      <c r="AT113" s="108"/>
      <c r="AU113" s="111"/>
      <c r="AV113" s="85"/>
      <c r="AW113" s="106"/>
      <c r="AX113" s="106"/>
      <c r="BB113" s="112"/>
      <c r="BC113" s="112"/>
      <c r="BD113" s="112"/>
      <c r="BF113" s="1"/>
      <c r="BG113" s="1"/>
      <c r="BL113" s="168"/>
      <c r="BO113" s="188"/>
      <c r="BR113" s="247" t="str">
        <f>VLOOKUP(C113,'[4]Иерархия - ФИНАЛ'!$A:$E,5,0)</f>
        <v>N</v>
      </c>
      <c r="BS113" s="188">
        <v>0</v>
      </c>
      <c r="BT113" s="211">
        <f t="shared" si="38"/>
        <v>0</v>
      </c>
      <c r="BU113" s="211">
        <f t="shared" si="39"/>
        <v>0</v>
      </c>
      <c r="BV113" s="211">
        <f t="shared" si="40"/>
        <v>0</v>
      </c>
      <c r="BW113" s="235">
        <f t="shared" si="41"/>
        <v>0</v>
      </c>
      <c r="BX113" s="211">
        <f t="shared" si="42"/>
        <v>0</v>
      </c>
      <c r="BY113" s="211">
        <f t="shared" si="43"/>
        <v>0</v>
      </c>
      <c r="BZ113" s="211">
        <f t="shared" si="44"/>
        <v>0</v>
      </c>
      <c r="CA113" s="235">
        <f t="shared" si="45"/>
        <v>0</v>
      </c>
      <c r="CB113" s="235">
        <f t="shared" si="46"/>
        <v>0</v>
      </c>
      <c r="CC113" s="235">
        <f t="shared" si="47"/>
        <v>0</v>
      </c>
      <c r="CD113" s="235">
        <f t="shared" si="48"/>
        <v>0</v>
      </c>
      <c r="CE113" s="235">
        <f t="shared" si="49"/>
        <v>0</v>
      </c>
      <c r="CF113" s="235">
        <f t="shared" si="50"/>
        <v>0</v>
      </c>
      <c r="CG113" s="235">
        <f t="shared" si="51"/>
        <v>0</v>
      </c>
      <c r="CH113" s="231">
        <f t="shared" si="52"/>
        <v>0</v>
      </c>
      <c r="CI113" s="232">
        <f t="shared" si="53"/>
        <v>98.166666666666671</v>
      </c>
      <c r="CJ113" s="233"/>
      <c r="CK113" s="231"/>
      <c r="CM113" s="231">
        <f t="shared" si="54"/>
        <v>9816.67</v>
      </c>
      <c r="CN113" s="231">
        <f t="shared" si="55"/>
        <v>9816.67</v>
      </c>
      <c r="CP113" s="1">
        <f>VLOOKUP(C113,[5]ALL!$B:$O,14,0)</f>
        <v>11780</v>
      </c>
      <c r="CQ113" s="168">
        <f t="shared" si="56"/>
        <v>-11780</v>
      </c>
      <c r="CS113" s="1">
        <f>VLOOKUP(C113,[5]ALL!$B:$O,14,0)</f>
        <v>11780</v>
      </c>
      <c r="CT113" s="233">
        <f t="shared" si="57"/>
        <v>-11780</v>
      </c>
      <c r="CU113" s="1">
        <f t="shared" si="58"/>
        <v>0</v>
      </c>
      <c r="CV113" s="168">
        <f t="shared" si="59"/>
        <v>11780</v>
      </c>
      <c r="CW113" s="231">
        <f t="shared" si="60"/>
        <v>11780</v>
      </c>
    </row>
    <row r="114" spans="1:101" ht="12.6" customHeight="1" x14ac:dyDescent="0.2">
      <c r="A114" s="185"/>
      <c r="B114" s="185" t="s">
        <v>1152</v>
      </c>
      <c r="C114" s="92" t="s">
        <v>393</v>
      </c>
      <c r="D114" s="85" t="s">
        <v>844</v>
      </c>
      <c r="E114" s="62" t="s">
        <v>622</v>
      </c>
      <c r="F114" s="116" t="s">
        <v>706</v>
      </c>
      <c r="G114" s="116">
        <v>22760</v>
      </c>
      <c r="H114" s="148">
        <v>22760</v>
      </c>
      <c r="I114" s="202"/>
      <c r="J114" s="202"/>
      <c r="K114" s="202"/>
      <c r="L114" s="202"/>
      <c r="M114" s="251"/>
      <c r="N114" s="116"/>
      <c r="O114" s="140"/>
      <c r="P114" s="133"/>
      <c r="Q114" s="167"/>
      <c r="R114" s="167"/>
      <c r="S114" s="148"/>
      <c r="T114" s="160"/>
      <c r="U114" s="160"/>
      <c r="V114" s="62"/>
      <c r="W114" s="62"/>
      <c r="X114" s="116"/>
      <c r="Y114" s="116"/>
      <c r="Z114" s="116"/>
      <c r="AA114" s="116"/>
      <c r="AB114" s="116"/>
      <c r="AC114" s="85"/>
      <c r="AD114" s="109"/>
      <c r="AE114" s="111"/>
      <c r="AF114" s="153"/>
      <c r="AG114" s="153"/>
      <c r="AH114" s="153"/>
      <c r="AI114" s="153"/>
      <c r="AJ114" s="153"/>
      <c r="AK114" s="153"/>
      <c r="AL114" s="85"/>
      <c r="AM114" s="119"/>
      <c r="AN114" s="120"/>
      <c r="AO114" s="85"/>
      <c r="AP114" s="111"/>
      <c r="AQ114" s="85"/>
      <c r="AR114" s="109"/>
      <c r="AS114" s="109"/>
      <c r="AT114" s="85"/>
      <c r="AU114" s="111"/>
      <c r="AV114" s="85"/>
      <c r="AW114" s="102"/>
      <c r="AX114" s="102"/>
      <c r="AY114" s="100"/>
      <c r="AZ114" s="102"/>
      <c r="BB114" s="62"/>
      <c r="BC114" s="62"/>
      <c r="BD114" s="62"/>
      <c r="BF114" s="1"/>
      <c r="BG114" s="1"/>
      <c r="BJ114" s="163"/>
      <c r="BL114" s="168"/>
      <c r="BO114" s="188"/>
      <c r="BR114" s="247" t="str">
        <f>VLOOKUP(C114,'[4]Иерархия - ФИНАЛ'!$A:$E,5,0)</f>
        <v>N</v>
      </c>
      <c r="BS114" s="188">
        <v>0</v>
      </c>
      <c r="BT114" s="211">
        <f t="shared" si="38"/>
        <v>0</v>
      </c>
      <c r="BU114" s="211">
        <f t="shared" si="39"/>
        <v>0</v>
      </c>
      <c r="BV114" s="211">
        <f t="shared" si="40"/>
        <v>0</v>
      </c>
      <c r="BW114" s="235">
        <f t="shared" si="41"/>
        <v>0</v>
      </c>
      <c r="BX114" s="211">
        <f t="shared" si="42"/>
        <v>0</v>
      </c>
      <c r="BY114" s="211">
        <f t="shared" si="43"/>
        <v>0</v>
      </c>
      <c r="BZ114" s="211">
        <f t="shared" si="44"/>
        <v>0</v>
      </c>
      <c r="CA114" s="235">
        <f t="shared" si="45"/>
        <v>0</v>
      </c>
      <c r="CB114" s="235">
        <f t="shared" si="46"/>
        <v>0</v>
      </c>
      <c r="CC114" s="235">
        <f t="shared" si="47"/>
        <v>0</v>
      </c>
      <c r="CD114" s="235">
        <f t="shared" si="48"/>
        <v>0</v>
      </c>
      <c r="CE114" s="235">
        <f t="shared" si="49"/>
        <v>0</v>
      </c>
      <c r="CF114" s="235">
        <f t="shared" si="50"/>
        <v>0</v>
      </c>
      <c r="CG114" s="235">
        <f t="shared" si="51"/>
        <v>0</v>
      </c>
      <c r="CH114" s="231">
        <f t="shared" si="52"/>
        <v>0</v>
      </c>
      <c r="CI114" s="232">
        <f t="shared" si="53"/>
        <v>189.66666666666666</v>
      </c>
      <c r="CJ114" s="233"/>
      <c r="CK114" s="231"/>
      <c r="CM114" s="231">
        <f t="shared" si="54"/>
        <v>18966.669999999998</v>
      </c>
      <c r="CN114" s="231">
        <f t="shared" si="55"/>
        <v>18966.669999999998</v>
      </c>
      <c r="CP114" s="1">
        <f>VLOOKUP(C114,[5]ALL!$B:$O,14,0)</f>
        <v>22760</v>
      </c>
      <c r="CQ114" s="168">
        <f t="shared" si="56"/>
        <v>-22760</v>
      </c>
      <c r="CS114" s="1">
        <f>VLOOKUP(C114,[5]ALL!$B:$O,14,0)</f>
        <v>22760</v>
      </c>
      <c r="CT114" s="233">
        <f t="shared" si="57"/>
        <v>-22760</v>
      </c>
      <c r="CU114" s="1">
        <f t="shared" si="58"/>
        <v>0</v>
      </c>
      <c r="CV114" s="168">
        <f t="shared" si="59"/>
        <v>22760</v>
      </c>
      <c r="CW114" s="231">
        <f t="shared" si="60"/>
        <v>22760</v>
      </c>
    </row>
    <row r="115" spans="1:101" ht="12.6" customHeight="1" x14ac:dyDescent="0.2">
      <c r="A115" s="185"/>
      <c r="B115" s="185" t="s">
        <v>707</v>
      </c>
      <c r="C115" s="92" t="s">
        <v>547</v>
      </c>
      <c r="D115" s="85" t="s">
        <v>845</v>
      </c>
      <c r="E115" s="62" t="s">
        <v>622</v>
      </c>
      <c r="F115" s="116" t="s">
        <v>706</v>
      </c>
      <c r="G115" s="116">
        <v>19890</v>
      </c>
      <c r="H115" s="148">
        <v>17890</v>
      </c>
      <c r="I115" s="202"/>
      <c r="J115" s="202"/>
      <c r="K115" s="202"/>
      <c r="L115" s="202"/>
      <c r="M115" s="251"/>
      <c r="N115" s="116"/>
      <c r="O115" s="140"/>
      <c r="P115" s="133"/>
      <c r="Q115" s="167"/>
      <c r="R115" s="167"/>
      <c r="S115" s="148"/>
      <c r="T115" s="160"/>
      <c r="U115" s="160"/>
      <c r="V115" s="62"/>
      <c r="W115" s="62"/>
      <c r="X115" s="116"/>
      <c r="Y115" s="116"/>
      <c r="Z115" s="116"/>
      <c r="AA115" s="116"/>
      <c r="AB115" s="116"/>
      <c r="AC115" s="85"/>
      <c r="AD115" s="109"/>
      <c r="AE115" s="111"/>
      <c r="AF115" s="153"/>
      <c r="AG115" s="153"/>
      <c r="AH115" s="153"/>
      <c r="AI115" s="153"/>
      <c r="AJ115" s="153"/>
      <c r="AK115" s="153"/>
      <c r="AL115" s="85"/>
      <c r="AM115" s="119"/>
      <c r="AN115" s="120"/>
      <c r="AO115" s="85"/>
      <c r="AP115" s="111"/>
      <c r="AQ115" s="85"/>
      <c r="AR115" s="112"/>
      <c r="AS115" s="112"/>
      <c r="AT115" s="112"/>
      <c r="AU115" s="112"/>
      <c r="AV115" s="112"/>
      <c r="AW115" s="143"/>
      <c r="AX115" s="143"/>
      <c r="AY115" s="145"/>
      <c r="AZ115" s="143"/>
      <c r="BA115" s="147"/>
      <c r="BB115" s="133"/>
      <c r="BC115" s="133"/>
      <c r="BD115" s="133"/>
      <c r="BF115" s="1"/>
      <c r="BJ115" s="163"/>
      <c r="BL115" s="168"/>
      <c r="BO115" s="188"/>
      <c r="BR115" s="247" t="str">
        <f>VLOOKUP(C115,'[4]Иерархия - ФИНАЛ'!$A:$E,5,0)</f>
        <v>Y</v>
      </c>
      <c r="BS115" s="188">
        <v>0.12</v>
      </c>
      <c r="BT115" s="211">
        <f t="shared" si="38"/>
        <v>0</v>
      </c>
      <c r="BU115" s="211">
        <f t="shared" si="39"/>
        <v>0</v>
      </c>
      <c r="BV115" s="211">
        <f t="shared" si="40"/>
        <v>0</v>
      </c>
      <c r="BW115" s="235">
        <f t="shared" si="41"/>
        <v>0</v>
      </c>
      <c r="BX115" s="211">
        <f t="shared" si="42"/>
        <v>0</v>
      </c>
      <c r="BY115" s="211">
        <f t="shared" si="43"/>
        <v>0</v>
      </c>
      <c r="BZ115" s="211">
        <f t="shared" si="44"/>
        <v>0</v>
      </c>
      <c r="CA115" s="235">
        <f t="shared" si="45"/>
        <v>0</v>
      </c>
      <c r="CB115" s="235">
        <f t="shared" si="46"/>
        <v>0</v>
      </c>
      <c r="CC115" s="235">
        <f t="shared" si="47"/>
        <v>0</v>
      </c>
      <c r="CD115" s="235">
        <f t="shared" si="48"/>
        <v>0</v>
      </c>
      <c r="CE115" s="235">
        <f t="shared" si="49"/>
        <v>0</v>
      </c>
      <c r="CF115" s="235">
        <f t="shared" si="50"/>
        <v>0</v>
      </c>
      <c r="CG115" s="235">
        <f t="shared" si="51"/>
        <v>0</v>
      </c>
      <c r="CH115" s="231">
        <f t="shared" si="52"/>
        <v>0</v>
      </c>
      <c r="CI115" s="232">
        <f t="shared" si="53"/>
        <v>149.08333333333334</v>
      </c>
      <c r="CJ115" s="233"/>
      <c r="CK115" s="231"/>
      <c r="CM115" s="231">
        <f t="shared" si="54"/>
        <v>16575</v>
      </c>
      <c r="CN115" s="231">
        <f t="shared" si="55"/>
        <v>14908.33</v>
      </c>
      <c r="CP115" s="1">
        <f>VLOOKUP(C115,[5]ALL!$B:$O,14,0)</f>
        <v>17790</v>
      </c>
      <c r="CQ115" s="168">
        <f t="shared" si="56"/>
        <v>-17790</v>
      </c>
      <c r="CR115" s="1" t="str">
        <f>VLOOKUP(C115,[6]ELECTRIC!$D:$J,7,0)</f>
        <v>current</v>
      </c>
      <c r="CS115" s="1">
        <f>VLOOKUP(C115,[5]ALL!$B:$O,14,0)</f>
        <v>17790</v>
      </c>
      <c r="CT115" s="233">
        <f t="shared" si="57"/>
        <v>-17790</v>
      </c>
      <c r="CU115" s="1">
        <f t="shared" si="58"/>
        <v>0</v>
      </c>
      <c r="CV115" s="168">
        <f t="shared" si="59"/>
        <v>19890</v>
      </c>
      <c r="CW115" s="231">
        <f t="shared" si="60"/>
        <v>19890</v>
      </c>
    </row>
    <row r="116" spans="1:101" ht="12.6" customHeight="1" x14ac:dyDescent="0.2">
      <c r="A116" s="185"/>
      <c r="B116" s="185" t="s">
        <v>707</v>
      </c>
      <c r="C116" s="92" t="s">
        <v>474</v>
      </c>
      <c r="D116" s="85" t="s">
        <v>846</v>
      </c>
      <c r="E116" s="62" t="s">
        <v>622</v>
      </c>
      <c r="F116" s="116" t="s">
        <v>706</v>
      </c>
      <c r="G116" s="116">
        <v>32290</v>
      </c>
      <c r="H116" s="148">
        <v>29090</v>
      </c>
      <c r="I116" s="202"/>
      <c r="J116" s="202"/>
      <c r="K116" s="202"/>
      <c r="L116" s="202"/>
      <c r="M116" s="251"/>
      <c r="N116" s="116"/>
      <c r="O116" s="140"/>
      <c r="P116" s="133"/>
      <c r="Q116" s="167"/>
      <c r="R116" s="167"/>
      <c r="S116" s="148"/>
      <c r="T116" s="160"/>
      <c r="U116" s="160"/>
      <c r="V116" s="62"/>
      <c r="W116" s="62"/>
      <c r="X116" s="116"/>
      <c r="Y116" s="116"/>
      <c r="Z116" s="116"/>
      <c r="AA116" s="140"/>
      <c r="AB116" s="140"/>
      <c r="AC116" s="85"/>
      <c r="AD116" s="109"/>
      <c r="AE116" s="111"/>
      <c r="AF116" s="153"/>
      <c r="AG116" s="153"/>
      <c r="AH116" s="153"/>
      <c r="AI116" s="153"/>
      <c r="AJ116" s="153"/>
      <c r="AK116" s="153"/>
      <c r="AL116" s="85"/>
      <c r="AM116" s="119"/>
      <c r="AN116" s="120"/>
      <c r="AO116" s="85"/>
      <c r="AP116" s="111"/>
      <c r="AQ116" s="85"/>
      <c r="AR116" s="112"/>
      <c r="AS116" s="112"/>
      <c r="AT116" s="112"/>
      <c r="AU116" s="112"/>
      <c r="AV116" s="112"/>
      <c r="AW116" s="143"/>
      <c r="AX116" s="143"/>
      <c r="AY116" s="145"/>
      <c r="AZ116" s="143"/>
      <c r="BA116" s="147"/>
      <c r="BB116" s="133"/>
      <c r="BC116" s="133"/>
      <c r="BD116" s="133"/>
      <c r="BF116" s="1"/>
      <c r="BL116" s="168"/>
      <c r="BO116" s="188"/>
      <c r="BR116" s="247" t="str">
        <f>VLOOKUP(C116,'[4]Иерархия - ФИНАЛ'!$A:$E,5,0)</f>
        <v>Y</v>
      </c>
      <c r="BS116" s="188">
        <v>0.1</v>
      </c>
      <c r="BT116" s="211">
        <f t="shared" si="38"/>
        <v>0</v>
      </c>
      <c r="BU116" s="211">
        <f t="shared" si="39"/>
        <v>0</v>
      </c>
      <c r="BV116" s="211">
        <f t="shared" si="40"/>
        <v>0</v>
      </c>
      <c r="BW116" s="235">
        <f t="shared" si="41"/>
        <v>0</v>
      </c>
      <c r="BX116" s="211">
        <f t="shared" si="42"/>
        <v>0</v>
      </c>
      <c r="BY116" s="211">
        <f t="shared" si="43"/>
        <v>0</v>
      </c>
      <c r="BZ116" s="211">
        <f t="shared" si="44"/>
        <v>0</v>
      </c>
      <c r="CA116" s="235">
        <f t="shared" si="45"/>
        <v>0</v>
      </c>
      <c r="CB116" s="235">
        <f t="shared" si="46"/>
        <v>0</v>
      </c>
      <c r="CC116" s="235">
        <f t="shared" si="47"/>
        <v>0</v>
      </c>
      <c r="CD116" s="235">
        <f t="shared" si="48"/>
        <v>0</v>
      </c>
      <c r="CE116" s="235">
        <f t="shared" si="49"/>
        <v>0</v>
      </c>
      <c r="CF116" s="235">
        <f t="shared" si="50"/>
        <v>0</v>
      </c>
      <c r="CG116" s="235">
        <f t="shared" si="51"/>
        <v>0</v>
      </c>
      <c r="CH116" s="231">
        <f t="shared" si="52"/>
        <v>0</v>
      </c>
      <c r="CI116" s="232">
        <f t="shared" si="53"/>
        <v>242.41666666666666</v>
      </c>
      <c r="CJ116" s="233"/>
      <c r="CK116" s="231"/>
      <c r="CM116" s="231">
        <f t="shared" si="54"/>
        <v>26908.33</v>
      </c>
      <c r="CN116" s="231">
        <f t="shared" si="55"/>
        <v>24241.67</v>
      </c>
      <c r="CP116" s="1">
        <f>VLOOKUP(C116,[5]ALL!$B:$O,14,0)</f>
        <v>29390</v>
      </c>
      <c r="CQ116" s="168">
        <f t="shared" si="56"/>
        <v>-29390</v>
      </c>
      <c r="CR116" s="1" t="str">
        <f>VLOOKUP(C116,[6]ELECTRIC!$D:$J,7,0)</f>
        <v>current</v>
      </c>
      <c r="CS116" s="1">
        <f>VLOOKUP(C116,[5]ALL!$B:$O,14,0)</f>
        <v>29390</v>
      </c>
      <c r="CT116" s="233">
        <f t="shared" si="57"/>
        <v>-29390</v>
      </c>
      <c r="CU116" s="1">
        <f t="shared" si="58"/>
        <v>0</v>
      </c>
      <c r="CV116" s="168">
        <f t="shared" si="59"/>
        <v>32290</v>
      </c>
      <c r="CW116" s="231">
        <f t="shared" si="60"/>
        <v>32290</v>
      </c>
    </row>
    <row r="117" spans="1:101" ht="12.6" customHeight="1" x14ac:dyDescent="0.2">
      <c r="A117" s="185"/>
      <c r="B117" s="185" t="s">
        <v>707</v>
      </c>
      <c r="C117" s="92" t="s">
        <v>471</v>
      </c>
      <c r="D117" s="85" t="s">
        <v>847</v>
      </c>
      <c r="E117" s="62" t="s">
        <v>622</v>
      </c>
      <c r="F117" s="116" t="s">
        <v>706</v>
      </c>
      <c r="G117" s="116">
        <v>21490</v>
      </c>
      <c r="H117" s="148">
        <v>19290</v>
      </c>
      <c r="I117" s="202"/>
      <c r="J117" s="202"/>
      <c r="K117" s="202"/>
      <c r="L117" s="202"/>
      <c r="M117" s="251"/>
      <c r="N117" s="116"/>
      <c r="O117" s="140"/>
      <c r="P117" s="133"/>
      <c r="Q117" s="167"/>
      <c r="R117" s="167"/>
      <c r="S117" s="148"/>
      <c r="T117" s="160"/>
      <c r="U117" s="160"/>
      <c r="V117" s="62"/>
      <c r="W117" s="62"/>
      <c r="X117" s="116"/>
      <c r="Y117" s="116"/>
      <c r="Z117" s="116"/>
      <c r="AA117" s="116"/>
      <c r="AB117" s="116"/>
      <c r="AC117" s="85"/>
      <c r="AD117" s="109"/>
      <c r="AE117" s="111"/>
      <c r="AF117" s="153"/>
      <c r="AG117" s="153"/>
      <c r="AH117" s="153"/>
      <c r="AI117" s="153"/>
      <c r="AJ117" s="153"/>
      <c r="AK117" s="153"/>
      <c r="AL117" s="85"/>
      <c r="AM117" s="119"/>
      <c r="AN117" s="120"/>
      <c r="AO117" s="85"/>
      <c r="AP117" s="111"/>
      <c r="AQ117" s="85"/>
      <c r="AR117" s="112"/>
      <c r="AS117" s="112"/>
      <c r="AT117" s="112"/>
      <c r="AU117" s="112"/>
      <c r="AV117" s="112"/>
      <c r="AW117" s="143"/>
      <c r="AX117" s="143"/>
      <c r="AY117" s="145"/>
      <c r="AZ117" s="143"/>
      <c r="BA117" s="147"/>
      <c r="BB117" s="133"/>
      <c r="BC117" s="133"/>
      <c r="BD117" s="133"/>
      <c r="BF117" s="1"/>
      <c r="BL117" s="168"/>
      <c r="BO117" s="188"/>
      <c r="BR117" s="247" t="str">
        <f>VLOOKUP(C117,'[4]Иерархия - ФИНАЛ'!$A:$E,5,0)</f>
        <v>Y</v>
      </c>
      <c r="BS117" s="188">
        <v>0.1</v>
      </c>
      <c r="BT117" s="211">
        <f t="shared" si="38"/>
        <v>0</v>
      </c>
      <c r="BU117" s="211">
        <f t="shared" si="39"/>
        <v>0</v>
      </c>
      <c r="BV117" s="211">
        <f t="shared" si="40"/>
        <v>0</v>
      </c>
      <c r="BW117" s="235">
        <f t="shared" si="41"/>
        <v>0</v>
      </c>
      <c r="BX117" s="211">
        <f t="shared" si="42"/>
        <v>0</v>
      </c>
      <c r="BY117" s="211">
        <f t="shared" si="43"/>
        <v>0</v>
      </c>
      <c r="BZ117" s="211">
        <f t="shared" si="44"/>
        <v>0</v>
      </c>
      <c r="CA117" s="235">
        <f t="shared" si="45"/>
        <v>0</v>
      </c>
      <c r="CB117" s="235">
        <f t="shared" si="46"/>
        <v>0</v>
      </c>
      <c r="CC117" s="235">
        <f t="shared" si="47"/>
        <v>0</v>
      </c>
      <c r="CD117" s="235">
        <f t="shared" si="48"/>
        <v>0</v>
      </c>
      <c r="CE117" s="235">
        <f t="shared" si="49"/>
        <v>0</v>
      </c>
      <c r="CF117" s="235">
        <f t="shared" si="50"/>
        <v>0</v>
      </c>
      <c r="CG117" s="235">
        <f t="shared" si="51"/>
        <v>0</v>
      </c>
      <c r="CH117" s="231">
        <f t="shared" si="52"/>
        <v>0</v>
      </c>
      <c r="CI117" s="232">
        <f t="shared" si="53"/>
        <v>160.75</v>
      </c>
      <c r="CJ117" s="233"/>
      <c r="CK117" s="231"/>
      <c r="CM117" s="231">
        <f t="shared" si="54"/>
        <v>17908.330000000002</v>
      </c>
      <c r="CN117" s="231">
        <f t="shared" si="55"/>
        <v>16075</v>
      </c>
      <c r="CP117" s="1">
        <f>VLOOKUP(C117,[5]ALL!$B:$O,14,0)</f>
        <v>19590</v>
      </c>
      <c r="CQ117" s="168">
        <f t="shared" si="56"/>
        <v>-19590</v>
      </c>
      <c r="CR117" s="1" t="str">
        <f>VLOOKUP(C117,[6]ELECTRIC!$D:$J,7,0)</f>
        <v>current</v>
      </c>
      <c r="CS117" s="1">
        <f>VLOOKUP(C117,[5]ALL!$B:$O,14,0)</f>
        <v>19590</v>
      </c>
      <c r="CT117" s="233">
        <f t="shared" si="57"/>
        <v>-19590</v>
      </c>
      <c r="CU117" s="1">
        <f t="shared" si="58"/>
        <v>0</v>
      </c>
      <c r="CV117" s="168">
        <f t="shared" si="59"/>
        <v>21490</v>
      </c>
      <c r="CW117" s="231">
        <f t="shared" si="60"/>
        <v>21490</v>
      </c>
    </row>
    <row r="118" spans="1:101" ht="12.6" customHeight="1" x14ac:dyDescent="0.2">
      <c r="A118" s="185"/>
      <c r="B118" s="185" t="s">
        <v>707</v>
      </c>
      <c r="C118" s="92" t="s">
        <v>481</v>
      </c>
      <c r="D118" s="85" t="s">
        <v>848</v>
      </c>
      <c r="E118" s="62" t="s">
        <v>622</v>
      </c>
      <c r="F118" s="116" t="s">
        <v>706</v>
      </c>
      <c r="G118" s="116">
        <v>23290</v>
      </c>
      <c r="H118" s="148">
        <v>20990</v>
      </c>
      <c r="I118" s="202"/>
      <c r="J118" s="202"/>
      <c r="K118" s="202"/>
      <c r="L118" s="202"/>
      <c r="M118" s="251"/>
      <c r="N118" s="116"/>
      <c r="O118" s="140"/>
      <c r="P118" s="237"/>
      <c r="Q118" s="167"/>
      <c r="R118" s="167"/>
      <c r="S118" s="148"/>
      <c r="T118" s="160"/>
      <c r="U118" s="160"/>
      <c r="V118" s="62"/>
      <c r="W118" s="62"/>
      <c r="X118" s="116"/>
      <c r="Y118" s="116"/>
      <c r="Z118" s="116"/>
      <c r="AA118" s="116"/>
      <c r="AB118" s="116"/>
      <c r="AC118" s="85"/>
      <c r="AD118" s="109"/>
      <c r="AE118" s="111"/>
      <c r="AF118" s="153"/>
      <c r="AG118" s="153"/>
      <c r="AH118" s="153"/>
      <c r="AI118" s="153"/>
      <c r="AJ118" s="153"/>
      <c r="AK118" s="153"/>
      <c r="AL118" s="85"/>
      <c r="AM118" s="119"/>
      <c r="AN118" s="120"/>
      <c r="AO118" s="85"/>
      <c r="AP118" s="111"/>
      <c r="AQ118" s="85"/>
      <c r="AR118" s="112"/>
      <c r="AS118" s="112"/>
      <c r="AT118" s="112"/>
      <c r="AU118" s="112"/>
      <c r="AV118" s="112"/>
      <c r="AW118" s="143"/>
      <c r="AX118" s="143"/>
      <c r="AY118" s="145"/>
      <c r="AZ118" s="143"/>
      <c r="BA118" s="147"/>
      <c r="BB118" s="237"/>
      <c r="BC118" s="237"/>
      <c r="BD118" s="237"/>
      <c r="BE118" s="147"/>
      <c r="BF118" s="147"/>
      <c r="BG118" s="143"/>
      <c r="BH118" s="143"/>
      <c r="BL118" s="168"/>
      <c r="BO118" s="188"/>
      <c r="BR118" s="247" t="str">
        <f>VLOOKUP(C118,'[4]Иерархия - ФИНАЛ'!$A:$E,5,0)</f>
        <v>Y</v>
      </c>
      <c r="BS118" s="188">
        <v>0.11</v>
      </c>
      <c r="BT118" s="211">
        <f t="shared" si="38"/>
        <v>0</v>
      </c>
      <c r="BU118" s="211">
        <f t="shared" si="39"/>
        <v>0</v>
      </c>
      <c r="BV118" s="211">
        <f t="shared" si="40"/>
        <v>0</v>
      </c>
      <c r="BW118" s="235">
        <f t="shared" si="41"/>
        <v>0</v>
      </c>
      <c r="BX118" s="211">
        <f t="shared" si="42"/>
        <v>0</v>
      </c>
      <c r="BY118" s="211">
        <f t="shared" si="43"/>
        <v>0</v>
      </c>
      <c r="BZ118" s="211">
        <f t="shared" si="44"/>
        <v>0</v>
      </c>
      <c r="CA118" s="235">
        <f t="shared" si="45"/>
        <v>0</v>
      </c>
      <c r="CB118" s="235">
        <f t="shared" si="46"/>
        <v>0</v>
      </c>
      <c r="CC118" s="235">
        <f t="shared" si="47"/>
        <v>0</v>
      </c>
      <c r="CD118" s="235">
        <f t="shared" si="48"/>
        <v>0</v>
      </c>
      <c r="CE118" s="235">
        <f t="shared" si="49"/>
        <v>0</v>
      </c>
      <c r="CF118" s="235">
        <f t="shared" si="50"/>
        <v>0</v>
      </c>
      <c r="CG118" s="235">
        <f t="shared" si="51"/>
        <v>0</v>
      </c>
      <c r="CH118" s="231">
        <f t="shared" si="52"/>
        <v>0</v>
      </c>
      <c r="CI118" s="232">
        <f t="shared" si="53"/>
        <v>174.91666666666666</v>
      </c>
      <c r="CJ118" s="233"/>
      <c r="CK118" s="231"/>
      <c r="CM118" s="231">
        <f t="shared" si="54"/>
        <v>19408.330000000002</v>
      </c>
      <c r="CN118" s="231">
        <f t="shared" si="55"/>
        <v>17491.669999999998</v>
      </c>
      <c r="CP118" s="1">
        <f>VLOOKUP(C118,[5]ALL!$B:$O,14,0)</f>
        <v>20990</v>
      </c>
      <c r="CQ118" s="168">
        <f t="shared" si="56"/>
        <v>-20990</v>
      </c>
      <c r="CR118" s="1" t="str">
        <f>VLOOKUP(C118,[6]ELECTRIC!$D:$J,7,0)</f>
        <v>current</v>
      </c>
      <c r="CS118" s="1">
        <f>VLOOKUP(C118,[5]ALL!$B:$O,14,0)</f>
        <v>20990</v>
      </c>
      <c r="CT118" s="233">
        <f t="shared" si="57"/>
        <v>-20990</v>
      </c>
      <c r="CU118" s="1">
        <f t="shared" si="58"/>
        <v>0</v>
      </c>
      <c r="CV118" s="168">
        <f t="shared" si="59"/>
        <v>23290</v>
      </c>
      <c r="CW118" s="231">
        <f t="shared" si="60"/>
        <v>23290</v>
      </c>
    </row>
    <row r="119" spans="1:101" ht="12.6" customHeight="1" x14ac:dyDescent="0.2">
      <c r="A119" s="185"/>
      <c r="B119" s="185" t="s">
        <v>707</v>
      </c>
      <c r="C119" s="92" t="s">
        <v>548</v>
      </c>
      <c r="D119" s="85" t="s">
        <v>849</v>
      </c>
      <c r="E119" s="62" t="s">
        <v>622</v>
      </c>
      <c r="F119" s="116" t="s">
        <v>706</v>
      </c>
      <c r="G119" s="116">
        <v>23290</v>
      </c>
      <c r="H119" s="148">
        <v>20990</v>
      </c>
      <c r="I119" s="202"/>
      <c r="J119" s="202"/>
      <c r="K119" s="202"/>
      <c r="L119" s="202"/>
      <c r="M119" s="251"/>
      <c r="N119" s="116"/>
      <c r="O119" s="140"/>
      <c r="P119" s="133"/>
      <c r="Q119" s="167"/>
      <c r="R119" s="167"/>
      <c r="S119" s="148"/>
      <c r="T119" s="160"/>
      <c r="U119" s="160"/>
      <c r="V119" s="62"/>
      <c r="W119" s="62"/>
      <c r="X119" s="116"/>
      <c r="Y119" s="116"/>
      <c r="Z119" s="116"/>
      <c r="AA119" s="116"/>
      <c r="AB119" s="116"/>
      <c r="AC119" s="85"/>
      <c r="AD119" s="109"/>
      <c r="AE119" s="111"/>
      <c r="AF119" s="153"/>
      <c r="AG119" s="153"/>
      <c r="AH119" s="153"/>
      <c r="AI119" s="153"/>
      <c r="AJ119" s="153"/>
      <c r="AK119" s="153"/>
      <c r="AL119" s="85"/>
      <c r="AM119" s="119"/>
      <c r="AN119" s="120"/>
      <c r="AO119" s="85"/>
      <c r="AP119" s="111"/>
      <c r="AQ119" s="85"/>
      <c r="AR119" s="112"/>
      <c r="AS119" s="112"/>
      <c r="AT119" s="112"/>
      <c r="AU119" s="112"/>
      <c r="AV119" s="112"/>
      <c r="AW119" s="143"/>
      <c r="AX119" s="143"/>
      <c r="AY119" s="145"/>
      <c r="AZ119" s="143"/>
      <c r="BA119" s="147"/>
      <c r="BB119" s="133"/>
      <c r="BC119" s="133"/>
      <c r="BD119" s="133"/>
      <c r="BF119" s="1"/>
      <c r="BJ119" s="163"/>
      <c r="BL119" s="168"/>
      <c r="BO119" s="188"/>
      <c r="BR119" s="247" t="str">
        <f>VLOOKUP(C119,'[4]Иерархия - ФИНАЛ'!$A:$E,5,0)</f>
        <v>Y</v>
      </c>
      <c r="BS119" s="188">
        <v>0.11</v>
      </c>
      <c r="BT119" s="211">
        <f t="shared" si="38"/>
        <v>0</v>
      </c>
      <c r="BU119" s="211">
        <f t="shared" si="39"/>
        <v>0</v>
      </c>
      <c r="BV119" s="211">
        <f t="shared" si="40"/>
        <v>0</v>
      </c>
      <c r="BW119" s="235">
        <f t="shared" si="41"/>
        <v>0</v>
      </c>
      <c r="BX119" s="211">
        <f t="shared" si="42"/>
        <v>0</v>
      </c>
      <c r="BY119" s="211">
        <f t="shared" si="43"/>
        <v>0</v>
      </c>
      <c r="BZ119" s="211">
        <f t="shared" si="44"/>
        <v>0</v>
      </c>
      <c r="CA119" s="235">
        <f t="shared" si="45"/>
        <v>0</v>
      </c>
      <c r="CB119" s="235">
        <f t="shared" si="46"/>
        <v>0</v>
      </c>
      <c r="CC119" s="235">
        <f t="shared" si="47"/>
        <v>0</v>
      </c>
      <c r="CD119" s="235">
        <f t="shared" si="48"/>
        <v>0</v>
      </c>
      <c r="CE119" s="235">
        <f t="shared" si="49"/>
        <v>0</v>
      </c>
      <c r="CF119" s="235">
        <f t="shared" si="50"/>
        <v>0</v>
      </c>
      <c r="CG119" s="235">
        <f t="shared" si="51"/>
        <v>0</v>
      </c>
      <c r="CH119" s="231">
        <f t="shared" si="52"/>
        <v>0</v>
      </c>
      <c r="CI119" s="232">
        <f t="shared" si="53"/>
        <v>174.91666666666666</v>
      </c>
      <c r="CJ119" s="233"/>
      <c r="CK119" s="231"/>
      <c r="CM119" s="231">
        <f t="shared" si="54"/>
        <v>19408.330000000002</v>
      </c>
      <c r="CN119" s="231">
        <f t="shared" si="55"/>
        <v>17491.669999999998</v>
      </c>
      <c r="CP119" s="1">
        <f>VLOOKUP(C119,[5]ALL!$B:$O,14,0)</f>
        <v>20990</v>
      </c>
      <c r="CQ119" s="168">
        <f t="shared" si="56"/>
        <v>-20990</v>
      </c>
      <c r="CR119" s="1" t="str">
        <f>VLOOKUP(C119,[6]ELECTRIC!$D:$J,7,0)</f>
        <v>current</v>
      </c>
      <c r="CS119" s="1">
        <f>VLOOKUP(C119,[5]ALL!$B:$O,14,0)</f>
        <v>20990</v>
      </c>
      <c r="CT119" s="233">
        <f t="shared" si="57"/>
        <v>-20990</v>
      </c>
      <c r="CU119" s="1">
        <f t="shared" si="58"/>
        <v>0</v>
      </c>
      <c r="CV119" s="168">
        <f t="shared" si="59"/>
        <v>23290</v>
      </c>
      <c r="CW119" s="231">
        <f t="shared" si="60"/>
        <v>23290</v>
      </c>
    </row>
    <row r="120" spans="1:101" ht="12.6" customHeight="1" x14ac:dyDescent="0.2">
      <c r="A120" s="185"/>
      <c r="B120" s="185" t="s">
        <v>707</v>
      </c>
      <c r="C120" s="92" t="s">
        <v>546</v>
      </c>
      <c r="D120" s="85" t="s">
        <v>850</v>
      </c>
      <c r="E120" s="62" t="s">
        <v>622</v>
      </c>
      <c r="F120" s="116" t="s">
        <v>706</v>
      </c>
      <c r="G120" s="116">
        <v>17690</v>
      </c>
      <c r="H120" s="148">
        <v>15890</v>
      </c>
      <c r="I120" s="202"/>
      <c r="J120" s="202"/>
      <c r="K120" s="202"/>
      <c r="L120" s="202"/>
      <c r="M120" s="251"/>
      <c r="N120" s="116"/>
      <c r="O120" s="140"/>
      <c r="P120" s="133"/>
      <c r="Q120" s="167"/>
      <c r="R120" s="167"/>
      <c r="S120" s="148"/>
      <c r="T120" s="160"/>
      <c r="U120" s="160"/>
      <c r="V120" s="62"/>
      <c r="W120" s="62"/>
      <c r="X120" s="116"/>
      <c r="Y120" s="116"/>
      <c r="Z120" s="116"/>
      <c r="AA120" s="116"/>
      <c r="AB120" s="116"/>
      <c r="AC120" s="85"/>
      <c r="AD120" s="109"/>
      <c r="AE120" s="111"/>
      <c r="AF120" s="153"/>
      <c r="AG120" s="153"/>
      <c r="AH120" s="153"/>
      <c r="AI120" s="153"/>
      <c r="AJ120" s="153"/>
      <c r="AK120" s="153"/>
      <c r="AL120" s="85"/>
      <c r="AM120" s="119"/>
      <c r="AN120" s="120"/>
      <c r="AO120" s="85"/>
      <c r="AP120" s="111"/>
      <c r="AQ120" s="85"/>
      <c r="AR120" s="112"/>
      <c r="AS120" s="112"/>
      <c r="AT120" s="112"/>
      <c r="AU120" s="112"/>
      <c r="AV120" s="112"/>
      <c r="AW120" s="143"/>
      <c r="AX120" s="143"/>
      <c r="AY120" s="145"/>
      <c r="AZ120" s="143"/>
      <c r="BA120" s="147"/>
      <c r="BB120" s="133"/>
      <c r="BC120" s="133"/>
      <c r="BD120" s="133"/>
      <c r="BF120" s="1"/>
      <c r="BJ120" s="163"/>
      <c r="BL120" s="168"/>
      <c r="BO120" s="188"/>
      <c r="BR120" s="247" t="str">
        <f>VLOOKUP(C120,'[4]Иерархия - ФИНАЛ'!$A:$E,5,0)</f>
        <v>Y</v>
      </c>
      <c r="BS120" s="188">
        <v>0.11</v>
      </c>
      <c r="BT120" s="211">
        <f t="shared" si="38"/>
        <v>0</v>
      </c>
      <c r="BU120" s="211">
        <f t="shared" si="39"/>
        <v>0</v>
      </c>
      <c r="BV120" s="211">
        <f t="shared" si="40"/>
        <v>0</v>
      </c>
      <c r="BW120" s="235">
        <f t="shared" si="41"/>
        <v>0</v>
      </c>
      <c r="BX120" s="211">
        <f t="shared" si="42"/>
        <v>0</v>
      </c>
      <c r="BY120" s="211">
        <f t="shared" si="43"/>
        <v>0</v>
      </c>
      <c r="BZ120" s="211">
        <f t="shared" si="44"/>
        <v>0</v>
      </c>
      <c r="CA120" s="235">
        <f t="shared" si="45"/>
        <v>0</v>
      </c>
      <c r="CB120" s="235">
        <f t="shared" si="46"/>
        <v>0</v>
      </c>
      <c r="CC120" s="235">
        <f t="shared" si="47"/>
        <v>0</v>
      </c>
      <c r="CD120" s="235">
        <f t="shared" si="48"/>
        <v>0</v>
      </c>
      <c r="CE120" s="235">
        <f t="shared" si="49"/>
        <v>0</v>
      </c>
      <c r="CF120" s="235">
        <f t="shared" si="50"/>
        <v>0</v>
      </c>
      <c r="CG120" s="235">
        <f t="shared" si="51"/>
        <v>0</v>
      </c>
      <c r="CH120" s="231">
        <f t="shared" si="52"/>
        <v>0</v>
      </c>
      <c r="CI120" s="232">
        <f t="shared" si="53"/>
        <v>132.41666666666666</v>
      </c>
      <c r="CJ120" s="233"/>
      <c r="CK120" s="231"/>
      <c r="CM120" s="231">
        <f t="shared" si="54"/>
        <v>14741.67</v>
      </c>
      <c r="CN120" s="231">
        <f t="shared" si="55"/>
        <v>13241.67</v>
      </c>
      <c r="CP120" s="1">
        <f>VLOOKUP(C120,[5]ALL!$B:$O,14,0)</f>
        <v>15990</v>
      </c>
      <c r="CQ120" s="168">
        <f t="shared" si="56"/>
        <v>-15990</v>
      </c>
      <c r="CR120" s="1" t="str">
        <f>VLOOKUP(C120,[6]ELECTRIC!$D:$J,7,0)</f>
        <v>current</v>
      </c>
      <c r="CS120" s="1">
        <f>VLOOKUP(C120,[5]ALL!$B:$O,14,0)</f>
        <v>15990</v>
      </c>
      <c r="CT120" s="233">
        <f t="shared" si="57"/>
        <v>-15990</v>
      </c>
      <c r="CU120" s="1">
        <f t="shared" si="58"/>
        <v>0</v>
      </c>
      <c r="CV120" s="168">
        <f t="shared" si="59"/>
        <v>17690</v>
      </c>
      <c r="CW120" s="231">
        <f t="shared" si="60"/>
        <v>17690</v>
      </c>
    </row>
    <row r="121" spans="1:101" ht="12.6" customHeight="1" x14ac:dyDescent="0.2">
      <c r="A121" s="185"/>
      <c r="B121" s="185" t="s">
        <v>707</v>
      </c>
      <c r="C121" s="92" t="s">
        <v>542</v>
      </c>
      <c r="D121" s="85" t="s">
        <v>851</v>
      </c>
      <c r="E121" s="62" t="s">
        <v>622</v>
      </c>
      <c r="F121" s="116" t="s">
        <v>852</v>
      </c>
      <c r="G121" s="116">
        <v>21390</v>
      </c>
      <c r="H121" s="148">
        <v>19290</v>
      </c>
      <c r="I121" s="202"/>
      <c r="J121" s="202"/>
      <c r="K121" s="202"/>
      <c r="L121" s="202"/>
      <c r="M121" s="251"/>
      <c r="N121" s="116"/>
      <c r="O121" s="140"/>
      <c r="P121" s="133"/>
      <c r="Q121" s="167"/>
      <c r="R121" s="167"/>
      <c r="S121" s="148"/>
      <c r="T121" s="160"/>
      <c r="U121" s="160"/>
      <c r="V121" s="62"/>
      <c r="W121" s="62"/>
      <c r="X121" s="116"/>
      <c r="Y121" s="116"/>
      <c r="Z121" s="116"/>
      <c r="AA121" s="116"/>
      <c r="AB121" s="116"/>
      <c r="AC121" s="85"/>
      <c r="AD121" s="109"/>
      <c r="AE121" s="111"/>
      <c r="AF121" s="153"/>
      <c r="AG121" s="153"/>
      <c r="AH121" s="153"/>
      <c r="AI121" s="153"/>
      <c r="AJ121" s="153"/>
      <c r="AK121" s="153"/>
      <c r="AL121" s="85"/>
      <c r="AM121" s="119"/>
      <c r="AN121" s="120"/>
      <c r="AO121" s="85"/>
      <c r="AP121" s="111"/>
      <c r="AQ121" s="85"/>
      <c r="AR121" s="112"/>
      <c r="AS121" s="112"/>
      <c r="AT121" s="112"/>
      <c r="AU121" s="112"/>
      <c r="AV121" s="112"/>
      <c r="AW121" s="143"/>
      <c r="AX121" s="143"/>
      <c r="AY121" s="145"/>
      <c r="AZ121" s="143"/>
      <c r="BA121" s="147"/>
      <c r="BB121" s="133"/>
      <c r="BC121" s="133"/>
      <c r="BD121" s="133"/>
      <c r="BF121" s="1"/>
      <c r="BJ121" s="163"/>
      <c r="BL121" s="168"/>
      <c r="BO121" s="188"/>
      <c r="BR121" s="247" t="str">
        <f>VLOOKUP(C121,'[4]Иерархия - ФИНАЛ'!$A:$E,5,0)</f>
        <v>Y</v>
      </c>
      <c r="BS121" s="188">
        <v>0.15</v>
      </c>
      <c r="BT121" s="211">
        <f t="shared" si="38"/>
        <v>0</v>
      </c>
      <c r="BU121" s="211">
        <f t="shared" si="39"/>
        <v>0</v>
      </c>
      <c r="BV121" s="211">
        <f t="shared" si="40"/>
        <v>0</v>
      </c>
      <c r="BW121" s="235">
        <f t="shared" si="41"/>
        <v>0</v>
      </c>
      <c r="BX121" s="211">
        <f t="shared" si="42"/>
        <v>0</v>
      </c>
      <c r="BY121" s="211">
        <f t="shared" si="43"/>
        <v>0</v>
      </c>
      <c r="BZ121" s="211">
        <f t="shared" si="44"/>
        <v>0</v>
      </c>
      <c r="CA121" s="235">
        <f t="shared" si="45"/>
        <v>0</v>
      </c>
      <c r="CB121" s="235">
        <f t="shared" si="46"/>
        <v>0</v>
      </c>
      <c r="CC121" s="235">
        <f t="shared" si="47"/>
        <v>0</v>
      </c>
      <c r="CD121" s="235">
        <f t="shared" si="48"/>
        <v>0</v>
      </c>
      <c r="CE121" s="235">
        <f t="shared" si="49"/>
        <v>0</v>
      </c>
      <c r="CF121" s="235">
        <f t="shared" si="50"/>
        <v>0</v>
      </c>
      <c r="CG121" s="235">
        <f t="shared" si="51"/>
        <v>0</v>
      </c>
      <c r="CH121" s="231">
        <f t="shared" si="52"/>
        <v>0</v>
      </c>
      <c r="CI121" s="232">
        <f t="shared" si="53"/>
        <v>160.75</v>
      </c>
      <c r="CJ121" s="233"/>
      <c r="CK121" s="231"/>
      <c r="CM121" s="231">
        <f t="shared" si="54"/>
        <v>17825</v>
      </c>
      <c r="CN121" s="231">
        <f t="shared" si="55"/>
        <v>16075</v>
      </c>
      <c r="CP121" s="1">
        <f>VLOOKUP(C121,[5]ALL!$B:$O,14,0)</f>
        <v>18590</v>
      </c>
      <c r="CQ121" s="168">
        <f t="shared" si="56"/>
        <v>-18590</v>
      </c>
      <c r="CR121" s="1" t="str">
        <f>VLOOKUP(C121,[6]ELECTRIC!$D:$J,7,0)</f>
        <v>current</v>
      </c>
      <c r="CS121" s="1">
        <f>VLOOKUP(C121,[5]ALL!$B:$O,14,0)</f>
        <v>18590</v>
      </c>
      <c r="CT121" s="233">
        <f t="shared" si="57"/>
        <v>-18590</v>
      </c>
      <c r="CU121" s="1">
        <f t="shared" si="58"/>
        <v>0</v>
      </c>
      <c r="CV121" s="168">
        <f t="shared" si="59"/>
        <v>21390</v>
      </c>
      <c r="CW121" s="231">
        <f t="shared" si="60"/>
        <v>21390</v>
      </c>
    </row>
    <row r="122" spans="1:101" ht="12.6" customHeight="1" x14ac:dyDescent="0.2">
      <c r="A122" s="185"/>
      <c r="B122" s="185" t="s">
        <v>1152</v>
      </c>
      <c r="C122" s="154" t="s">
        <v>556</v>
      </c>
      <c r="D122" s="85" t="s">
        <v>853</v>
      </c>
      <c r="E122" s="62" t="s">
        <v>622</v>
      </c>
      <c r="F122" s="116" t="s">
        <v>706</v>
      </c>
      <c r="G122" s="116">
        <v>15170</v>
      </c>
      <c r="H122" s="148">
        <v>15170</v>
      </c>
      <c r="I122" s="202"/>
      <c r="J122" s="202"/>
      <c r="K122" s="202"/>
      <c r="L122" s="202"/>
      <c r="M122" s="251"/>
      <c r="N122" s="116"/>
      <c r="O122" s="140"/>
      <c r="P122" s="237"/>
      <c r="Q122" s="167"/>
      <c r="R122" s="167"/>
      <c r="S122" s="148"/>
      <c r="T122" s="160"/>
      <c r="U122" s="160"/>
      <c r="V122" s="62"/>
      <c r="W122" s="62"/>
      <c r="X122" s="116"/>
      <c r="Y122" s="116"/>
      <c r="Z122" s="116"/>
      <c r="AA122" s="116"/>
      <c r="AB122" s="116"/>
      <c r="AC122" s="85"/>
      <c r="AD122" s="109"/>
      <c r="AE122" s="111"/>
      <c r="AF122" s="153"/>
      <c r="AG122" s="153"/>
      <c r="AH122" s="153"/>
      <c r="AI122" s="153"/>
      <c r="AJ122" s="153"/>
      <c r="AK122" s="153"/>
      <c r="AL122" s="112"/>
      <c r="AM122" s="112"/>
      <c r="AN122" s="112"/>
      <c r="AO122" s="135"/>
      <c r="AP122" s="112"/>
      <c r="AQ122" s="112"/>
      <c r="AR122" s="112"/>
      <c r="AS122" s="112"/>
      <c r="AT122" s="112"/>
      <c r="AU122" s="112"/>
      <c r="AV122" s="112"/>
      <c r="AW122" s="143"/>
      <c r="AX122" s="143"/>
      <c r="AY122" s="145"/>
      <c r="AZ122" s="143"/>
      <c r="BA122" s="147"/>
      <c r="BB122" s="237"/>
      <c r="BC122" s="237"/>
      <c r="BD122" s="237"/>
      <c r="BF122" s="1"/>
      <c r="BJ122" s="163"/>
      <c r="BL122" s="168"/>
      <c r="BO122" s="188"/>
      <c r="BR122" s="247" t="e">
        <f>VLOOKUP(C122,'[4]Иерархия - ФИНАЛ'!$A:$E,5,0)</f>
        <v>#N/A</v>
      </c>
      <c r="BS122" s="188">
        <v>0</v>
      </c>
      <c r="BT122" s="211">
        <f t="shared" si="38"/>
        <v>0</v>
      </c>
      <c r="BU122" s="211">
        <f t="shared" si="39"/>
        <v>0</v>
      </c>
      <c r="BV122" s="211">
        <f t="shared" si="40"/>
        <v>0</v>
      </c>
      <c r="BW122" s="235">
        <f t="shared" si="41"/>
        <v>0</v>
      </c>
      <c r="BX122" s="211">
        <f t="shared" si="42"/>
        <v>0</v>
      </c>
      <c r="BY122" s="211">
        <f t="shared" si="43"/>
        <v>0</v>
      </c>
      <c r="BZ122" s="211">
        <f t="shared" si="44"/>
        <v>0</v>
      </c>
      <c r="CA122" s="235">
        <f t="shared" si="45"/>
        <v>0</v>
      </c>
      <c r="CB122" s="235">
        <f t="shared" si="46"/>
        <v>0</v>
      </c>
      <c r="CC122" s="235">
        <f t="shared" si="47"/>
        <v>0</v>
      </c>
      <c r="CD122" s="235">
        <f t="shared" si="48"/>
        <v>0</v>
      </c>
      <c r="CE122" s="235">
        <f t="shared" si="49"/>
        <v>0</v>
      </c>
      <c r="CF122" s="235">
        <f t="shared" si="50"/>
        <v>0</v>
      </c>
      <c r="CG122" s="235">
        <f t="shared" si="51"/>
        <v>0</v>
      </c>
      <c r="CH122" s="231">
        <f t="shared" si="52"/>
        <v>0</v>
      </c>
      <c r="CI122" s="232">
        <f t="shared" si="53"/>
        <v>126.41666666666667</v>
      </c>
      <c r="CJ122" s="233"/>
      <c r="CK122" s="231"/>
      <c r="CM122" s="231">
        <f t="shared" si="54"/>
        <v>12641.67</v>
      </c>
      <c r="CN122" s="231">
        <f t="shared" si="55"/>
        <v>12641.67</v>
      </c>
      <c r="CP122" s="1">
        <f>VLOOKUP(C122,[5]ALL!$B:$O,14,0)</f>
        <v>15170</v>
      </c>
      <c r="CQ122" s="168">
        <f t="shared" si="56"/>
        <v>-15170</v>
      </c>
      <c r="CS122" s="1">
        <f>VLOOKUP(C122,[5]ALL!$B:$O,14,0)</f>
        <v>15170</v>
      </c>
      <c r="CT122" s="233">
        <f t="shared" si="57"/>
        <v>-15170</v>
      </c>
      <c r="CU122" s="1">
        <f t="shared" si="58"/>
        <v>0</v>
      </c>
      <c r="CV122" s="168">
        <f t="shared" si="59"/>
        <v>15170</v>
      </c>
      <c r="CW122" s="231">
        <f t="shared" si="60"/>
        <v>15170</v>
      </c>
    </row>
    <row r="123" spans="1:101" ht="12.6" customHeight="1" x14ac:dyDescent="0.2">
      <c r="A123" s="185"/>
      <c r="B123" s="185" t="s">
        <v>707</v>
      </c>
      <c r="C123" s="92" t="s">
        <v>549</v>
      </c>
      <c r="D123" s="85" t="s">
        <v>854</v>
      </c>
      <c r="E123" s="62" t="s">
        <v>622</v>
      </c>
      <c r="F123" s="116" t="s">
        <v>706</v>
      </c>
      <c r="G123" s="116">
        <v>26490</v>
      </c>
      <c r="H123" s="148">
        <v>23790</v>
      </c>
      <c r="I123" s="202"/>
      <c r="J123" s="202"/>
      <c r="K123" s="202"/>
      <c r="L123" s="202"/>
      <c r="M123" s="251"/>
      <c r="N123" s="116"/>
      <c r="O123" s="140"/>
      <c r="P123" s="133"/>
      <c r="Q123" s="167"/>
      <c r="R123" s="167"/>
      <c r="S123" s="148"/>
      <c r="T123" s="160"/>
      <c r="U123" s="160"/>
      <c r="V123" s="62"/>
      <c r="W123" s="62"/>
      <c r="X123" s="116"/>
      <c r="Y123" s="116"/>
      <c r="Z123" s="116"/>
      <c r="AA123" s="116"/>
      <c r="AB123" s="116"/>
      <c r="AC123" s="85"/>
      <c r="AD123" s="109"/>
      <c r="AE123" s="111"/>
      <c r="AF123" s="153"/>
      <c r="AG123" s="153"/>
      <c r="AH123" s="153"/>
      <c r="AI123" s="153"/>
      <c r="AJ123" s="153"/>
      <c r="AK123" s="153"/>
      <c r="AL123" s="85"/>
      <c r="AM123" s="119"/>
      <c r="AN123" s="120"/>
      <c r="AO123" s="85"/>
      <c r="AP123" s="111"/>
      <c r="AQ123" s="85"/>
      <c r="AR123" s="112"/>
      <c r="AS123" s="112"/>
      <c r="AT123" s="112"/>
      <c r="AU123" s="112"/>
      <c r="AV123" s="112"/>
      <c r="AW123" s="143"/>
      <c r="AX123" s="143"/>
      <c r="AY123" s="145"/>
      <c r="AZ123" s="143"/>
      <c r="BA123" s="147"/>
      <c r="BB123" s="237"/>
      <c r="BC123" s="237"/>
      <c r="BD123" s="237"/>
      <c r="BF123" s="1"/>
      <c r="BJ123" s="163"/>
      <c r="BL123" s="168"/>
      <c r="BO123" s="188"/>
      <c r="BR123" s="247" t="str">
        <f>VLOOKUP(C123,'[4]Иерархия - ФИНАЛ'!$A:$E,5,0)</f>
        <v>Y</v>
      </c>
      <c r="BS123" s="188">
        <v>0.12</v>
      </c>
      <c r="BT123" s="211">
        <f t="shared" si="38"/>
        <v>0</v>
      </c>
      <c r="BU123" s="211">
        <f t="shared" si="39"/>
        <v>0</v>
      </c>
      <c r="BV123" s="211">
        <f t="shared" si="40"/>
        <v>0</v>
      </c>
      <c r="BW123" s="235">
        <f t="shared" si="41"/>
        <v>0</v>
      </c>
      <c r="BX123" s="211">
        <f t="shared" si="42"/>
        <v>0</v>
      </c>
      <c r="BY123" s="211">
        <f t="shared" si="43"/>
        <v>0</v>
      </c>
      <c r="BZ123" s="211">
        <f t="shared" si="44"/>
        <v>0</v>
      </c>
      <c r="CA123" s="235">
        <f t="shared" si="45"/>
        <v>0</v>
      </c>
      <c r="CB123" s="235">
        <f t="shared" si="46"/>
        <v>0</v>
      </c>
      <c r="CC123" s="235">
        <f t="shared" si="47"/>
        <v>0</v>
      </c>
      <c r="CD123" s="235">
        <f t="shared" si="48"/>
        <v>0</v>
      </c>
      <c r="CE123" s="235">
        <f t="shared" si="49"/>
        <v>0</v>
      </c>
      <c r="CF123" s="235">
        <f t="shared" si="50"/>
        <v>0</v>
      </c>
      <c r="CG123" s="235">
        <f t="shared" si="51"/>
        <v>0</v>
      </c>
      <c r="CH123" s="231">
        <f t="shared" si="52"/>
        <v>0</v>
      </c>
      <c r="CI123" s="232">
        <f t="shared" si="53"/>
        <v>198.25</v>
      </c>
      <c r="CJ123" s="233"/>
      <c r="CK123" s="231"/>
      <c r="CM123" s="231">
        <f t="shared" si="54"/>
        <v>22075</v>
      </c>
      <c r="CN123" s="231">
        <f t="shared" si="55"/>
        <v>19825</v>
      </c>
      <c r="CP123" s="1">
        <f>VLOOKUP(C123,[5]ALL!$B:$O,14,0)</f>
        <v>23690</v>
      </c>
      <c r="CQ123" s="168">
        <f t="shared" si="56"/>
        <v>-23690</v>
      </c>
      <c r="CR123" s="1" t="str">
        <f>VLOOKUP(C123,[6]ELECTRIC!$D:$J,7,0)</f>
        <v>current</v>
      </c>
      <c r="CS123" s="1">
        <f>VLOOKUP(C123,[5]ALL!$B:$O,14,0)</f>
        <v>23690</v>
      </c>
      <c r="CT123" s="233">
        <f t="shared" si="57"/>
        <v>-23690</v>
      </c>
      <c r="CU123" s="1">
        <f t="shared" si="58"/>
        <v>0</v>
      </c>
      <c r="CV123" s="168">
        <f t="shared" si="59"/>
        <v>26490</v>
      </c>
      <c r="CW123" s="231">
        <f t="shared" si="60"/>
        <v>26490</v>
      </c>
    </row>
    <row r="124" spans="1:101" ht="12.6" customHeight="1" x14ac:dyDescent="0.2">
      <c r="A124" s="185"/>
      <c r="B124" s="185" t="s">
        <v>1152</v>
      </c>
      <c r="C124" s="92" t="s">
        <v>479</v>
      </c>
      <c r="D124" s="85" t="s">
        <v>855</v>
      </c>
      <c r="E124" s="62" t="s">
        <v>622</v>
      </c>
      <c r="F124" s="116" t="s">
        <v>706</v>
      </c>
      <c r="G124" s="116">
        <v>15190</v>
      </c>
      <c r="H124" s="148">
        <v>15190</v>
      </c>
      <c r="I124" s="202"/>
      <c r="J124" s="202"/>
      <c r="K124" s="202"/>
      <c r="L124" s="202"/>
      <c r="M124" s="251"/>
      <c r="N124" s="116"/>
      <c r="O124" s="140"/>
      <c r="P124" s="133"/>
      <c r="Q124" s="167"/>
      <c r="R124" s="167"/>
      <c r="S124" s="148"/>
      <c r="T124" s="160"/>
      <c r="U124" s="160"/>
      <c r="V124" s="62"/>
      <c r="W124" s="62"/>
      <c r="X124" s="116"/>
      <c r="Y124" s="116"/>
      <c r="Z124" s="116"/>
      <c r="AA124" s="116"/>
      <c r="AB124" s="116"/>
      <c r="AC124" s="85"/>
      <c r="AD124" s="109"/>
      <c r="AE124" s="111"/>
      <c r="AF124" s="153"/>
      <c r="AG124" s="153"/>
      <c r="AH124" s="153"/>
      <c r="AI124" s="153"/>
      <c r="AJ124" s="153"/>
      <c r="AK124" s="153"/>
      <c r="AL124" s="85"/>
      <c r="AM124" s="119"/>
      <c r="AN124" s="120"/>
      <c r="AO124" s="85"/>
      <c r="AP124" s="111"/>
      <c r="AQ124" s="85"/>
      <c r="AR124" s="112"/>
      <c r="AS124" s="112"/>
      <c r="AT124" s="112"/>
      <c r="AU124" s="112"/>
      <c r="AV124" s="112"/>
      <c r="AW124" s="143"/>
      <c r="AX124" s="143"/>
      <c r="AY124" s="145"/>
      <c r="AZ124" s="143"/>
      <c r="BA124" s="147"/>
      <c r="BB124" s="133"/>
      <c r="BC124" s="133"/>
      <c r="BD124" s="133"/>
      <c r="BE124" s="147"/>
      <c r="BF124" s="147"/>
      <c r="BG124" s="143"/>
      <c r="BH124" s="143"/>
      <c r="BL124" s="168"/>
      <c r="BO124" s="188"/>
      <c r="BR124" s="247" t="str">
        <f>VLOOKUP(C124,'[4]Иерархия - ФИНАЛ'!$A:$E,5,0)</f>
        <v>N</v>
      </c>
      <c r="BS124" s="188">
        <v>0</v>
      </c>
      <c r="BT124" s="211">
        <f t="shared" si="38"/>
        <v>0</v>
      </c>
      <c r="BU124" s="211">
        <f t="shared" si="39"/>
        <v>0</v>
      </c>
      <c r="BV124" s="211">
        <f t="shared" si="40"/>
        <v>0</v>
      </c>
      <c r="BW124" s="235">
        <f t="shared" si="41"/>
        <v>0</v>
      </c>
      <c r="BX124" s="211">
        <f t="shared" si="42"/>
        <v>0</v>
      </c>
      <c r="BY124" s="211">
        <f t="shared" si="43"/>
        <v>0</v>
      </c>
      <c r="BZ124" s="211">
        <f t="shared" si="44"/>
        <v>0</v>
      </c>
      <c r="CA124" s="235">
        <f t="shared" si="45"/>
        <v>0</v>
      </c>
      <c r="CB124" s="235">
        <f t="shared" si="46"/>
        <v>0</v>
      </c>
      <c r="CC124" s="235">
        <f t="shared" si="47"/>
        <v>0</v>
      </c>
      <c r="CD124" s="235">
        <f t="shared" si="48"/>
        <v>0</v>
      </c>
      <c r="CE124" s="235">
        <f t="shared" si="49"/>
        <v>0</v>
      </c>
      <c r="CF124" s="235">
        <f t="shared" si="50"/>
        <v>0</v>
      </c>
      <c r="CG124" s="235">
        <f t="shared" si="51"/>
        <v>0</v>
      </c>
      <c r="CH124" s="231">
        <f t="shared" si="52"/>
        <v>0</v>
      </c>
      <c r="CI124" s="232">
        <f t="shared" si="53"/>
        <v>126.58333333333333</v>
      </c>
      <c r="CJ124" s="233"/>
      <c r="CK124" s="231"/>
      <c r="CM124" s="231">
        <f t="shared" si="54"/>
        <v>12658.33</v>
      </c>
      <c r="CN124" s="231">
        <f t="shared" si="55"/>
        <v>12658.33</v>
      </c>
      <c r="CP124" s="1">
        <f>VLOOKUP(C124,[5]ALL!$B:$O,14,0)</f>
        <v>15190</v>
      </c>
      <c r="CQ124" s="168">
        <f t="shared" si="56"/>
        <v>-15190</v>
      </c>
      <c r="CS124" s="1">
        <f>VLOOKUP(C124,[5]ALL!$B:$O,14,0)</f>
        <v>15190</v>
      </c>
      <c r="CT124" s="233">
        <f t="shared" si="57"/>
        <v>-15190</v>
      </c>
      <c r="CU124" s="1">
        <f t="shared" si="58"/>
        <v>0</v>
      </c>
      <c r="CV124" s="168">
        <f t="shared" si="59"/>
        <v>15190</v>
      </c>
      <c r="CW124" s="231">
        <f t="shared" si="60"/>
        <v>15190</v>
      </c>
    </row>
    <row r="125" spans="1:101" ht="12.6" customHeight="1" x14ac:dyDescent="0.2">
      <c r="A125" s="185"/>
      <c r="B125" s="185" t="s">
        <v>707</v>
      </c>
      <c r="C125" s="92" t="s">
        <v>482</v>
      </c>
      <c r="D125" s="85" t="s">
        <v>856</v>
      </c>
      <c r="E125" s="62" t="s">
        <v>622</v>
      </c>
      <c r="F125" s="116" t="s">
        <v>706</v>
      </c>
      <c r="G125" s="116">
        <v>26490</v>
      </c>
      <c r="H125" s="148">
        <v>23790</v>
      </c>
      <c r="I125" s="202"/>
      <c r="J125" s="202"/>
      <c r="K125" s="202"/>
      <c r="L125" s="202"/>
      <c r="M125" s="251"/>
      <c r="N125" s="116"/>
      <c r="O125" s="140"/>
      <c r="P125" s="133"/>
      <c r="Q125" s="167"/>
      <c r="R125" s="167"/>
      <c r="S125" s="148"/>
      <c r="T125" s="160"/>
      <c r="U125" s="160"/>
      <c r="V125" s="62"/>
      <c r="W125" s="62"/>
      <c r="X125" s="116"/>
      <c r="Y125" s="116"/>
      <c r="Z125" s="116"/>
      <c r="AA125" s="116"/>
      <c r="AB125" s="116"/>
      <c r="AC125" s="85"/>
      <c r="AD125" s="109"/>
      <c r="AE125" s="111"/>
      <c r="AF125" s="153"/>
      <c r="AG125" s="153"/>
      <c r="AH125" s="153"/>
      <c r="AI125" s="153"/>
      <c r="AJ125" s="153"/>
      <c r="AK125" s="153"/>
      <c r="AL125" s="85"/>
      <c r="AM125" s="119"/>
      <c r="AN125" s="120"/>
      <c r="AO125" s="85"/>
      <c r="AP125" s="111"/>
      <c r="AQ125" s="85"/>
      <c r="AR125" s="112"/>
      <c r="AS125" s="112"/>
      <c r="AT125" s="112"/>
      <c r="AU125" s="112"/>
      <c r="AV125" s="112"/>
      <c r="AW125" s="143"/>
      <c r="AX125" s="143"/>
      <c r="AY125" s="145"/>
      <c r="AZ125" s="143"/>
      <c r="BA125" s="147"/>
      <c r="BB125" s="133"/>
      <c r="BC125" s="133"/>
      <c r="BD125" s="133"/>
      <c r="BE125" s="147"/>
      <c r="BF125" s="147"/>
      <c r="BG125" s="143"/>
      <c r="BH125" s="143"/>
      <c r="BL125" s="168"/>
      <c r="BO125" s="188"/>
      <c r="BR125" s="247" t="str">
        <f>VLOOKUP(C125,'[4]Иерархия - ФИНАЛ'!$A:$E,5,0)</f>
        <v>Y</v>
      </c>
      <c r="BS125" s="188">
        <v>0.12</v>
      </c>
      <c r="BT125" s="211">
        <f t="shared" si="38"/>
        <v>0</v>
      </c>
      <c r="BU125" s="211">
        <f t="shared" si="39"/>
        <v>0</v>
      </c>
      <c r="BV125" s="211">
        <f t="shared" si="40"/>
        <v>0</v>
      </c>
      <c r="BW125" s="235">
        <f t="shared" si="41"/>
        <v>0</v>
      </c>
      <c r="BX125" s="211">
        <f t="shared" si="42"/>
        <v>0</v>
      </c>
      <c r="BY125" s="211">
        <f t="shared" si="43"/>
        <v>0</v>
      </c>
      <c r="BZ125" s="211">
        <f t="shared" si="44"/>
        <v>0</v>
      </c>
      <c r="CA125" s="235">
        <f t="shared" si="45"/>
        <v>0</v>
      </c>
      <c r="CB125" s="235">
        <f t="shared" si="46"/>
        <v>0</v>
      </c>
      <c r="CC125" s="235">
        <f t="shared" si="47"/>
        <v>0</v>
      </c>
      <c r="CD125" s="235">
        <f t="shared" si="48"/>
        <v>0</v>
      </c>
      <c r="CE125" s="235">
        <f t="shared" si="49"/>
        <v>0</v>
      </c>
      <c r="CF125" s="235">
        <f t="shared" si="50"/>
        <v>0</v>
      </c>
      <c r="CG125" s="235">
        <f t="shared" si="51"/>
        <v>0</v>
      </c>
      <c r="CH125" s="231">
        <f t="shared" si="52"/>
        <v>0</v>
      </c>
      <c r="CI125" s="232">
        <f t="shared" si="53"/>
        <v>198.25</v>
      </c>
      <c r="CJ125" s="233"/>
      <c r="CK125" s="231"/>
      <c r="CM125" s="231">
        <f t="shared" si="54"/>
        <v>22075</v>
      </c>
      <c r="CN125" s="231">
        <f t="shared" si="55"/>
        <v>19825</v>
      </c>
      <c r="CP125" s="1">
        <f>VLOOKUP(C125,[5]ALL!$B:$O,14,0)</f>
        <v>23690</v>
      </c>
      <c r="CQ125" s="168">
        <f t="shared" si="56"/>
        <v>-23690</v>
      </c>
      <c r="CR125" s="1" t="str">
        <f>VLOOKUP(C125,[6]ELECTRIC!$D:$J,7,0)</f>
        <v>current</v>
      </c>
      <c r="CS125" s="1">
        <f>VLOOKUP(C125,[5]ALL!$B:$O,14,0)</f>
        <v>23690</v>
      </c>
      <c r="CT125" s="233">
        <f t="shared" si="57"/>
        <v>-23690</v>
      </c>
      <c r="CU125" s="1">
        <f t="shared" si="58"/>
        <v>0</v>
      </c>
      <c r="CV125" s="168">
        <f t="shared" si="59"/>
        <v>26490</v>
      </c>
      <c r="CW125" s="231">
        <f t="shared" si="60"/>
        <v>26490</v>
      </c>
    </row>
    <row r="126" spans="1:101" ht="12.6" customHeight="1" x14ac:dyDescent="0.2">
      <c r="A126" s="185"/>
      <c r="B126" s="185" t="s">
        <v>1152</v>
      </c>
      <c r="C126" s="154" t="s">
        <v>557</v>
      </c>
      <c r="D126" s="85" t="s">
        <v>857</v>
      </c>
      <c r="E126" s="62" t="s">
        <v>622</v>
      </c>
      <c r="F126" s="116" t="s">
        <v>706</v>
      </c>
      <c r="G126" s="116">
        <v>17900</v>
      </c>
      <c r="H126" s="148">
        <v>17900</v>
      </c>
      <c r="I126" s="202"/>
      <c r="J126" s="202"/>
      <c r="K126" s="202"/>
      <c r="L126" s="202"/>
      <c r="M126" s="251"/>
      <c r="N126" s="116"/>
      <c r="O126" s="140"/>
      <c r="P126" s="237"/>
      <c r="Q126" s="167"/>
      <c r="R126" s="167"/>
      <c r="S126" s="148"/>
      <c r="T126" s="160"/>
      <c r="U126" s="160"/>
      <c r="V126" s="62"/>
      <c r="W126" s="62"/>
      <c r="X126" s="116"/>
      <c r="Y126" s="116"/>
      <c r="Z126" s="116"/>
      <c r="AA126" s="116"/>
      <c r="AB126" s="116"/>
      <c r="AC126" s="85"/>
      <c r="AD126" s="109"/>
      <c r="AE126" s="111"/>
      <c r="AF126" s="153"/>
      <c r="AG126" s="153"/>
      <c r="AH126" s="153"/>
      <c r="AI126" s="153"/>
      <c r="AJ126" s="153"/>
      <c r="AK126" s="153"/>
      <c r="AL126" s="112"/>
      <c r="AM126" s="112"/>
      <c r="AN126" s="112"/>
      <c r="AO126" s="112"/>
      <c r="AP126" s="112"/>
      <c r="AQ126" s="112"/>
      <c r="AR126" s="112"/>
      <c r="AS126" s="112"/>
      <c r="AT126" s="112"/>
      <c r="AU126" s="112"/>
      <c r="AV126" s="112"/>
      <c r="AW126" s="143"/>
      <c r="AX126" s="143"/>
      <c r="AY126" s="145"/>
      <c r="AZ126" s="143"/>
      <c r="BA126" s="147"/>
      <c r="BB126" s="237"/>
      <c r="BC126" s="237"/>
      <c r="BD126" s="237"/>
      <c r="BF126" s="1"/>
      <c r="BJ126" s="163"/>
      <c r="BL126" s="168"/>
      <c r="BO126" s="188"/>
      <c r="BR126" s="247" t="e">
        <f>VLOOKUP(C126,'[4]Иерархия - ФИНАЛ'!$A:$E,5,0)</f>
        <v>#N/A</v>
      </c>
      <c r="BS126" s="188">
        <v>0</v>
      </c>
      <c r="BT126" s="211">
        <f t="shared" si="38"/>
        <v>0</v>
      </c>
      <c r="BU126" s="211">
        <f t="shared" si="39"/>
        <v>0</v>
      </c>
      <c r="BV126" s="211">
        <f t="shared" si="40"/>
        <v>0</v>
      </c>
      <c r="BW126" s="235">
        <f t="shared" si="41"/>
        <v>0</v>
      </c>
      <c r="BX126" s="211">
        <f t="shared" si="42"/>
        <v>0</v>
      </c>
      <c r="BY126" s="211">
        <f t="shared" si="43"/>
        <v>0</v>
      </c>
      <c r="BZ126" s="211">
        <f t="shared" si="44"/>
        <v>0</v>
      </c>
      <c r="CA126" s="235">
        <f t="shared" si="45"/>
        <v>0</v>
      </c>
      <c r="CB126" s="235">
        <f t="shared" si="46"/>
        <v>0</v>
      </c>
      <c r="CC126" s="235">
        <f t="shared" si="47"/>
        <v>0</v>
      </c>
      <c r="CD126" s="235">
        <f t="shared" si="48"/>
        <v>0</v>
      </c>
      <c r="CE126" s="235">
        <f t="shared" si="49"/>
        <v>0</v>
      </c>
      <c r="CF126" s="235">
        <f t="shared" si="50"/>
        <v>0</v>
      </c>
      <c r="CG126" s="235">
        <f t="shared" si="51"/>
        <v>0</v>
      </c>
      <c r="CH126" s="231">
        <f t="shared" si="52"/>
        <v>0</v>
      </c>
      <c r="CI126" s="232">
        <f t="shared" si="53"/>
        <v>149.16666666666666</v>
      </c>
      <c r="CJ126" s="233"/>
      <c r="CK126" s="231"/>
      <c r="CM126" s="231">
        <f t="shared" si="54"/>
        <v>14916.67</v>
      </c>
      <c r="CN126" s="231">
        <f t="shared" si="55"/>
        <v>14916.67</v>
      </c>
      <c r="CP126" s="1">
        <f>VLOOKUP(C126,[5]ALL!$B:$O,14,0)</f>
        <v>17900</v>
      </c>
      <c r="CQ126" s="168">
        <f t="shared" si="56"/>
        <v>-17900</v>
      </c>
      <c r="CS126" s="1">
        <f>VLOOKUP(C126,[5]ALL!$B:$O,14,0)</f>
        <v>17900</v>
      </c>
      <c r="CT126" s="233">
        <f t="shared" si="57"/>
        <v>-17900</v>
      </c>
      <c r="CU126" s="1">
        <f t="shared" si="58"/>
        <v>0</v>
      </c>
      <c r="CV126" s="168">
        <f t="shared" si="59"/>
        <v>17900</v>
      </c>
      <c r="CW126" s="231">
        <f t="shared" si="60"/>
        <v>17900</v>
      </c>
    </row>
    <row r="127" spans="1:101" ht="12.6" customHeight="1" x14ac:dyDescent="0.2">
      <c r="A127" s="185"/>
      <c r="B127" s="185" t="s">
        <v>1152</v>
      </c>
      <c r="C127" s="92" t="s">
        <v>390</v>
      </c>
      <c r="D127" s="85" t="s">
        <v>858</v>
      </c>
      <c r="E127" s="62" t="s">
        <v>622</v>
      </c>
      <c r="F127" s="116" t="s">
        <v>706</v>
      </c>
      <c r="G127" s="116">
        <v>15160</v>
      </c>
      <c r="H127" s="148">
        <v>15160</v>
      </c>
      <c r="I127" s="202"/>
      <c r="J127" s="202"/>
      <c r="K127" s="202"/>
      <c r="L127" s="202"/>
      <c r="M127" s="251"/>
      <c r="N127" s="116"/>
      <c r="O127" s="140"/>
      <c r="P127" s="133"/>
      <c r="Q127" s="167"/>
      <c r="R127" s="167"/>
      <c r="S127" s="148"/>
      <c r="T127" s="160"/>
      <c r="U127" s="160"/>
      <c r="V127" s="62"/>
      <c r="W127" s="62"/>
      <c r="X127" s="116"/>
      <c r="Y127" s="116"/>
      <c r="Z127" s="116"/>
      <c r="AA127" s="116"/>
      <c r="AB127" s="116"/>
      <c r="AC127" s="85"/>
      <c r="AD127" s="109"/>
      <c r="AE127" s="111"/>
      <c r="AF127" s="153"/>
      <c r="AG127" s="153"/>
      <c r="AH127" s="153"/>
      <c r="AI127" s="153"/>
      <c r="AJ127" s="153"/>
      <c r="AK127" s="153"/>
      <c r="AL127" s="85"/>
      <c r="AM127" s="119"/>
      <c r="AN127" s="120"/>
      <c r="AO127" s="85"/>
      <c r="AP127" s="111"/>
      <c r="AQ127" s="85"/>
      <c r="AR127" s="109"/>
      <c r="AS127" s="109"/>
      <c r="AT127" s="85"/>
      <c r="AU127" s="111"/>
      <c r="AV127" s="85"/>
      <c r="AW127" s="102"/>
      <c r="AX127" s="102"/>
      <c r="AY127" s="100"/>
      <c r="AZ127" s="102"/>
      <c r="BA127" s="147"/>
      <c r="BB127" s="62"/>
      <c r="BC127" s="62"/>
      <c r="BD127" s="62"/>
      <c r="BF127" s="1"/>
      <c r="BG127" s="1"/>
      <c r="BJ127" s="163"/>
      <c r="BL127" s="168"/>
      <c r="BO127" s="188"/>
      <c r="BR127" s="247" t="e">
        <f>VLOOKUP(C127,'[4]Иерархия - ФИНАЛ'!$A:$E,5,0)</f>
        <v>#N/A</v>
      </c>
      <c r="BS127" s="188">
        <v>0</v>
      </c>
      <c r="BT127" s="211">
        <f t="shared" si="38"/>
        <v>0</v>
      </c>
      <c r="BU127" s="211">
        <f t="shared" si="39"/>
        <v>0</v>
      </c>
      <c r="BV127" s="211">
        <f t="shared" si="40"/>
        <v>0</v>
      </c>
      <c r="BW127" s="235">
        <f t="shared" si="41"/>
        <v>0</v>
      </c>
      <c r="BX127" s="211">
        <f t="shared" si="42"/>
        <v>0</v>
      </c>
      <c r="BY127" s="211">
        <f t="shared" si="43"/>
        <v>0</v>
      </c>
      <c r="BZ127" s="211">
        <f t="shared" si="44"/>
        <v>0</v>
      </c>
      <c r="CA127" s="235">
        <f t="shared" si="45"/>
        <v>0</v>
      </c>
      <c r="CB127" s="235">
        <f t="shared" si="46"/>
        <v>0</v>
      </c>
      <c r="CC127" s="235">
        <f t="shared" si="47"/>
        <v>0</v>
      </c>
      <c r="CD127" s="235">
        <f t="shared" si="48"/>
        <v>0</v>
      </c>
      <c r="CE127" s="235">
        <f t="shared" si="49"/>
        <v>0</v>
      </c>
      <c r="CF127" s="235">
        <f t="shared" si="50"/>
        <v>0</v>
      </c>
      <c r="CG127" s="235">
        <f t="shared" si="51"/>
        <v>0</v>
      </c>
      <c r="CH127" s="231">
        <f t="shared" si="52"/>
        <v>0</v>
      </c>
      <c r="CI127" s="232">
        <f t="shared" si="53"/>
        <v>126.33333333333333</v>
      </c>
      <c r="CJ127" s="233"/>
      <c r="CK127" s="231"/>
      <c r="CM127" s="231">
        <f t="shared" si="54"/>
        <v>12633.33</v>
      </c>
      <c r="CN127" s="231">
        <f t="shared" si="55"/>
        <v>12633.33</v>
      </c>
      <c r="CP127" s="1">
        <f>VLOOKUP(C127,[5]ALL!$B:$O,14,0)</f>
        <v>15160</v>
      </c>
      <c r="CQ127" s="168">
        <f t="shared" si="56"/>
        <v>-15160</v>
      </c>
      <c r="CS127" s="1">
        <f>VLOOKUP(C127,[5]ALL!$B:$O,14,0)</f>
        <v>15160</v>
      </c>
      <c r="CT127" s="233">
        <f t="shared" si="57"/>
        <v>-15160</v>
      </c>
      <c r="CU127" s="1">
        <f t="shared" si="58"/>
        <v>0</v>
      </c>
      <c r="CV127" s="168">
        <f t="shared" si="59"/>
        <v>15160</v>
      </c>
      <c r="CW127" s="231">
        <f t="shared" si="60"/>
        <v>15160</v>
      </c>
    </row>
    <row r="128" spans="1:101" ht="12.6" customHeight="1" x14ac:dyDescent="0.2">
      <c r="A128" s="185"/>
      <c r="B128" s="185" t="s">
        <v>1152</v>
      </c>
      <c r="C128" s="92" t="s">
        <v>448</v>
      </c>
      <c r="D128" s="85" t="s">
        <v>441</v>
      </c>
      <c r="E128" s="62" t="s">
        <v>622</v>
      </c>
      <c r="F128" s="116" t="s">
        <v>706</v>
      </c>
      <c r="G128" s="116">
        <v>18550</v>
      </c>
      <c r="H128" s="148">
        <v>18550</v>
      </c>
      <c r="I128" s="202"/>
      <c r="J128" s="202"/>
      <c r="K128" s="202"/>
      <c r="L128" s="202"/>
      <c r="M128" s="251"/>
      <c r="N128" s="116"/>
      <c r="O128" s="140"/>
      <c r="P128" s="237"/>
      <c r="Q128" s="167"/>
      <c r="R128" s="167"/>
      <c r="S128" s="148"/>
      <c r="T128" s="160"/>
      <c r="U128" s="160"/>
      <c r="V128" s="62"/>
      <c r="W128" s="62"/>
      <c r="X128" s="116"/>
      <c r="Y128" s="116"/>
      <c r="Z128" s="116"/>
      <c r="AA128" s="116"/>
      <c r="AB128" s="116"/>
      <c r="AC128" s="85"/>
      <c r="AD128" s="109"/>
      <c r="AE128" s="111"/>
      <c r="AF128" s="153"/>
      <c r="AG128" s="153"/>
      <c r="AH128" s="153"/>
      <c r="AI128" s="153"/>
      <c r="AJ128" s="153"/>
      <c r="AK128" s="153"/>
      <c r="AL128" s="85"/>
      <c r="AM128" s="119"/>
      <c r="AN128" s="120"/>
      <c r="AO128" s="85"/>
      <c r="AP128" s="111"/>
      <c r="AQ128" s="85"/>
      <c r="AR128" s="109"/>
      <c r="AS128" s="109"/>
      <c r="AT128" s="85"/>
      <c r="AU128" s="111"/>
      <c r="AV128" s="85"/>
      <c r="AW128" s="102"/>
      <c r="AX128" s="102"/>
      <c r="AY128" s="100"/>
      <c r="AZ128" s="110"/>
      <c r="BB128" s="62"/>
      <c r="BC128" s="62"/>
      <c r="BD128" s="62"/>
      <c r="BF128" s="1"/>
      <c r="BG128" s="1"/>
      <c r="BJ128" s="163"/>
      <c r="BL128" s="168"/>
      <c r="BO128" s="188"/>
      <c r="BR128" s="247" t="str">
        <f>VLOOKUP(C128,'[4]Иерархия - ФИНАЛ'!$A:$E,5,0)</f>
        <v>N</v>
      </c>
      <c r="BS128" s="188">
        <v>0</v>
      </c>
      <c r="BT128" s="211">
        <f t="shared" si="38"/>
        <v>0</v>
      </c>
      <c r="BU128" s="211">
        <f t="shared" si="39"/>
        <v>0</v>
      </c>
      <c r="BV128" s="211">
        <f t="shared" si="40"/>
        <v>0</v>
      </c>
      <c r="BW128" s="235">
        <f t="shared" si="41"/>
        <v>0</v>
      </c>
      <c r="BX128" s="211">
        <f t="shared" si="42"/>
        <v>0</v>
      </c>
      <c r="BY128" s="211">
        <f t="shared" si="43"/>
        <v>0</v>
      </c>
      <c r="BZ128" s="211">
        <f t="shared" si="44"/>
        <v>0</v>
      </c>
      <c r="CA128" s="235">
        <f t="shared" si="45"/>
        <v>0</v>
      </c>
      <c r="CB128" s="235">
        <f t="shared" si="46"/>
        <v>0</v>
      </c>
      <c r="CC128" s="235">
        <f t="shared" si="47"/>
        <v>0</v>
      </c>
      <c r="CD128" s="235">
        <f t="shared" si="48"/>
        <v>0</v>
      </c>
      <c r="CE128" s="235">
        <f t="shared" si="49"/>
        <v>0</v>
      </c>
      <c r="CF128" s="235">
        <f t="shared" si="50"/>
        <v>0</v>
      </c>
      <c r="CG128" s="235">
        <f t="shared" si="51"/>
        <v>0</v>
      </c>
      <c r="CH128" s="231">
        <f t="shared" si="52"/>
        <v>0</v>
      </c>
      <c r="CI128" s="232">
        <f t="shared" si="53"/>
        <v>154.58333333333334</v>
      </c>
      <c r="CJ128" s="233"/>
      <c r="CK128" s="231"/>
      <c r="CM128" s="231">
        <f t="shared" si="54"/>
        <v>15458.33</v>
      </c>
      <c r="CN128" s="231">
        <f t="shared" si="55"/>
        <v>15458.33</v>
      </c>
      <c r="CP128" s="1">
        <f>VLOOKUP(C128,[5]ALL!$B:$O,14,0)</f>
        <v>18550</v>
      </c>
      <c r="CQ128" s="168">
        <f t="shared" si="56"/>
        <v>-18550</v>
      </c>
      <c r="CS128" s="1">
        <f>VLOOKUP(C128,[5]ALL!$B:$O,14,0)</f>
        <v>18550</v>
      </c>
      <c r="CT128" s="233">
        <f t="shared" si="57"/>
        <v>-18550</v>
      </c>
      <c r="CU128" s="1">
        <f t="shared" si="58"/>
        <v>0</v>
      </c>
      <c r="CV128" s="168">
        <f t="shared" si="59"/>
        <v>18550</v>
      </c>
      <c r="CW128" s="231">
        <f t="shared" si="60"/>
        <v>18550</v>
      </c>
    </row>
    <row r="129" spans="1:101" ht="12.6" customHeight="1" x14ac:dyDescent="0.2">
      <c r="A129" s="185"/>
      <c r="B129" s="185" t="s">
        <v>1152</v>
      </c>
      <c r="C129" s="92" t="s">
        <v>449</v>
      </c>
      <c r="D129" s="85" t="s">
        <v>442</v>
      </c>
      <c r="E129" s="62" t="s">
        <v>622</v>
      </c>
      <c r="F129" s="116" t="s">
        <v>706</v>
      </c>
      <c r="G129" s="116">
        <v>21870</v>
      </c>
      <c r="H129" s="148">
        <v>21870</v>
      </c>
      <c r="I129" s="202"/>
      <c r="J129" s="202"/>
      <c r="K129" s="202"/>
      <c r="L129" s="202"/>
      <c r="M129" s="251"/>
      <c r="N129" s="116"/>
      <c r="O129" s="140"/>
      <c r="P129" s="237"/>
      <c r="Q129" s="167"/>
      <c r="R129" s="167"/>
      <c r="S129" s="148"/>
      <c r="T129" s="160"/>
      <c r="U129" s="160"/>
      <c r="V129" s="62"/>
      <c r="W129" s="62"/>
      <c r="X129" s="116"/>
      <c r="Y129" s="116"/>
      <c r="Z129" s="116"/>
      <c r="AA129" s="116"/>
      <c r="AB129" s="116"/>
      <c r="AC129" s="85"/>
      <c r="AD129" s="109"/>
      <c r="AE129" s="111"/>
      <c r="AF129" s="153"/>
      <c r="AG129" s="153"/>
      <c r="AH129" s="153"/>
      <c r="AI129" s="153"/>
      <c r="AJ129" s="153"/>
      <c r="AK129" s="153"/>
      <c r="AL129" s="85"/>
      <c r="AM129" s="119"/>
      <c r="AN129" s="120"/>
      <c r="AO129" s="85"/>
      <c r="AP129" s="111"/>
      <c r="AQ129" s="85"/>
      <c r="AR129" s="109"/>
      <c r="AS129" s="109"/>
      <c r="AT129" s="85"/>
      <c r="AU129" s="111"/>
      <c r="AV129" s="85"/>
      <c r="AW129" s="102"/>
      <c r="AX129" s="102"/>
      <c r="AY129" s="100"/>
      <c r="AZ129" s="110"/>
      <c r="BB129" s="62"/>
      <c r="BC129" s="62"/>
      <c r="BD129" s="62"/>
      <c r="BF129" s="1"/>
      <c r="BG129" s="1"/>
      <c r="BJ129" s="163"/>
      <c r="BL129" s="168"/>
      <c r="BO129" s="188"/>
      <c r="BR129" s="247" t="str">
        <f>VLOOKUP(C129,'[4]Иерархия - ФИНАЛ'!$A:$E,5,0)</f>
        <v>N</v>
      </c>
      <c r="BS129" s="188">
        <v>0</v>
      </c>
      <c r="BT129" s="211">
        <f t="shared" si="38"/>
        <v>0</v>
      </c>
      <c r="BU129" s="211">
        <f t="shared" si="39"/>
        <v>0</v>
      </c>
      <c r="BV129" s="211">
        <f t="shared" si="40"/>
        <v>0</v>
      </c>
      <c r="BW129" s="235">
        <f t="shared" si="41"/>
        <v>0</v>
      </c>
      <c r="BX129" s="211">
        <f t="shared" si="42"/>
        <v>0</v>
      </c>
      <c r="BY129" s="211">
        <f t="shared" si="43"/>
        <v>0</v>
      </c>
      <c r="BZ129" s="211">
        <f t="shared" si="44"/>
        <v>0</v>
      </c>
      <c r="CA129" s="235">
        <f t="shared" si="45"/>
        <v>0</v>
      </c>
      <c r="CB129" s="235">
        <f t="shared" si="46"/>
        <v>0</v>
      </c>
      <c r="CC129" s="235">
        <f t="shared" si="47"/>
        <v>0</v>
      </c>
      <c r="CD129" s="235">
        <f t="shared" si="48"/>
        <v>0</v>
      </c>
      <c r="CE129" s="235">
        <f t="shared" si="49"/>
        <v>0</v>
      </c>
      <c r="CF129" s="235">
        <f t="shared" si="50"/>
        <v>0</v>
      </c>
      <c r="CG129" s="235">
        <f t="shared" si="51"/>
        <v>0</v>
      </c>
      <c r="CH129" s="231">
        <f t="shared" si="52"/>
        <v>0</v>
      </c>
      <c r="CI129" s="232">
        <f t="shared" si="53"/>
        <v>182.25</v>
      </c>
      <c r="CJ129" s="233"/>
      <c r="CK129" s="231"/>
      <c r="CM129" s="231">
        <f t="shared" si="54"/>
        <v>18225</v>
      </c>
      <c r="CN129" s="231">
        <f t="shared" si="55"/>
        <v>18225</v>
      </c>
      <c r="CP129" s="1">
        <f>VLOOKUP(C129,[5]ALL!$B:$O,14,0)</f>
        <v>21870</v>
      </c>
      <c r="CQ129" s="168">
        <f t="shared" si="56"/>
        <v>-21870</v>
      </c>
      <c r="CS129" s="1">
        <f>VLOOKUP(C129,[5]ALL!$B:$O,14,0)</f>
        <v>21870</v>
      </c>
      <c r="CT129" s="233">
        <f t="shared" si="57"/>
        <v>-21870</v>
      </c>
      <c r="CU129" s="1">
        <f t="shared" si="58"/>
        <v>0</v>
      </c>
      <c r="CV129" s="168">
        <f t="shared" si="59"/>
        <v>21870</v>
      </c>
      <c r="CW129" s="231">
        <f t="shared" si="60"/>
        <v>21870</v>
      </c>
    </row>
    <row r="130" spans="1:101" ht="12.6" customHeight="1" x14ac:dyDescent="0.2">
      <c r="A130" s="185"/>
      <c r="B130" s="185" t="s">
        <v>1152</v>
      </c>
      <c r="C130" s="92" t="s">
        <v>450</v>
      </c>
      <c r="D130" s="85" t="s">
        <v>443</v>
      </c>
      <c r="E130" s="62" t="s">
        <v>622</v>
      </c>
      <c r="F130" s="116" t="s">
        <v>706</v>
      </c>
      <c r="G130" s="116">
        <v>25040</v>
      </c>
      <c r="H130" s="148">
        <v>25040</v>
      </c>
      <c r="I130" s="202"/>
      <c r="J130" s="202"/>
      <c r="K130" s="202"/>
      <c r="L130" s="202"/>
      <c r="M130" s="251"/>
      <c r="N130" s="116"/>
      <c r="O130" s="140"/>
      <c r="P130" s="237"/>
      <c r="Q130" s="167"/>
      <c r="R130" s="167"/>
      <c r="S130" s="148"/>
      <c r="T130" s="160"/>
      <c r="U130" s="160"/>
      <c r="V130" s="62"/>
      <c r="W130" s="62"/>
      <c r="X130" s="116"/>
      <c r="Y130" s="116"/>
      <c r="Z130" s="116"/>
      <c r="AA130" s="116"/>
      <c r="AB130" s="116"/>
      <c r="AC130" s="85"/>
      <c r="AD130" s="109"/>
      <c r="AE130" s="111"/>
      <c r="AF130" s="153"/>
      <c r="AG130" s="153"/>
      <c r="AH130" s="153"/>
      <c r="AI130" s="153"/>
      <c r="AJ130" s="153"/>
      <c r="AK130" s="153"/>
      <c r="AL130" s="85"/>
      <c r="AM130" s="119"/>
      <c r="AN130" s="120"/>
      <c r="AO130" s="85"/>
      <c r="AP130" s="111"/>
      <c r="AQ130" s="85"/>
      <c r="AR130" s="109"/>
      <c r="AS130" s="109"/>
      <c r="AT130" s="85"/>
      <c r="AU130" s="111"/>
      <c r="AV130" s="85"/>
      <c r="AW130" s="102"/>
      <c r="AX130" s="102"/>
      <c r="AY130" s="100"/>
      <c r="AZ130" s="110"/>
      <c r="BB130" s="62"/>
      <c r="BC130" s="62"/>
      <c r="BD130" s="62"/>
      <c r="BF130" s="1"/>
      <c r="BG130" s="1"/>
      <c r="BJ130" s="163"/>
      <c r="BL130" s="168"/>
      <c r="BO130" s="188"/>
      <c r="BR130" s="247" t="str">
        <f>VLOOKUP(C130,'[4]Иерархия - ФИНАЛ'!$A:$E,5,0)</f>
        <v>N</v>
      </c>
      <c r="BS130" s="188">
        <v>0</v>
      </c>
      <c r="BT130" s="211">
        <f t="shared" si="38"/>
        <v>0</v>
      </c>
      <c r="BU130" s="211">
        <f t="shared" si="39"/>
        <v>0</v>
      </c>
      <c r="BV130" s="211">
        <f t="shared" si="40"/>
        <v>0</v>
      </c>
      <c r="BW130" s="235">
        <f t="shared" si="41"/>
        <v>0</v>
      </c>
      <c r="BX130" s="211">
        <f t="shared" si="42"/>
        <v>0</v>
      </c>
      <c r="BY130" s="211">
        <f t="shared" si="43"/>
        <v>0</v>
      </c>
      <c r="BZ130" s="211">
        <f t="shared" si="44"/>
        <v>0</v>
      </c>
      <c r="CA130" s="235">
        <f t="shared" si="45"/>
        <v>0</v>
      </c>
      <c r="CB130" s="235">
        <f t="shared" si="46"/>
        <v>0</v>
      </c>
      <c r="CC130" s="235">
        <f t="shared" si="47"/>
        <v>0</v>
      </c>
      <c r="CD130" s="235">
        <f t="shared" si="48"/>
        <v>0</v>
      </c>
      <c r="CE130" s="235">
        <f t="shared" si="49"/>
        <v>0</v>
      </c>
      <c r="CF130" s="235">
        <f t="shared" si="50"/>
        <v>0</v>
      </c>
      <c r="CG130" s="235">
        <f t="shared" si="51"/>
        <v>0</v>
      </c>
      <c r="CH130" s="231">
        <f t="shared" si="52"/>
        <v>0</v>
      </c>
      <c r="CI130" s="232">
        <f t="shared" si="53"/>
        <v>208.66666666666666</v>
      </c>
      <c r="CJ130" s="233"/>
      <c r="CK130" s="231"/>
      <c r="CM130" s="231">
        <f t="shared" si="54"/>
        <v>20866.669999999998</v>
      </c>
      <c r="CN130" s="231">
        <f t="shared" si="55"/>
        <v>20866.669999999998</v>
      </c>
      <c r="CP130" s="1">
        <f>VLOOKUP(C130,[5]ALL!$B:$O,14,0)</f>
        <v>25040</v>
      </c>
      <c r="CQ130" s="168">
        <f t="shared" si="56"/>
        <v>-25040</v>
      </c>
      <c r="CS130" s="1">
        <f>VLOOKUP(C130,[5]ALL!$B:$O,14,0)</f>
        <v>25040</v>
      </c>
      <c r="CT130" s="233">
        <f t="shared" si="57"/>
        <v>-25040</v>
      </c>
      <c r="CU130" s="1">
        <f t="shared" si="58"/>
        <v>0</v>
      </c>
      <c r="CV130" s="168">
        <f t="shared" si="59"/>
        <v>25040</v>
      </c>
      <c r="CW130" s="231">
        <f t="shared" si="60"/>
        <v>25040</v>
      </c>
    </row>
    <row r="131" spans="1:101" ht="12.6" customHeight="1" x14ac:dyDescent="0.2">
      <c r="A131" s="185"/>
      <c r="B131" s="185" t="s">
        <v>707</v>
      </c>
      <c r="C131" s="92" t="s">
        <v>492</v>
      </c>
      <c r="D131" s="85" t="s">
        <v>859</v>
      </c>
      <c r="E131" s="62" t="s">
        <v>622</v>
      </c>
      <c r="F131" s="116" t="s">
        <v>706</v>
      </c>
      <c r="G131" s="116">
        <v>24190</v>
      </c>
      <c r="H131" s="148">
        <v>21790</v>
      </c>
      <c r="I131" s="202"/>
      <c r="J131" s="202"/>
      <c r="K131" s="202"/>
      <c r="L131" s="202"/>
      <c r="M131" s="251"/>
      <c r="N131" s="116"/>
      <c r="O131" s="140"/>
      <c r="P131" s="237"/>
      <c r="Q131" s="167"/>
      <c r="R131" s="167"/>
      <c r="S131" s="148"/>
      <c r="T131" s="160"/>
      <c r="U131" s="160"/>
      <c r="V131" s="62"/>
      <c r="W131" s="62"/>
      <c r="X131" s="116"/>
      <c r="Y131" s="116"/>
      <c r="Z131" s="116"/>
      <c r="AA131" s="116"/>
      <c r="AB131" s="116"/>
      <c r="AC131" s="85"/>
      <c r="AD131" s="109"/>
      <c r="AE131" s="111"/>
      <c r="AF131" s="153"/>
      <c r="AG131" s="153"/>
      <c r="AH131" s="153"/>
      <c r="AI131" s="153"/>
      <c r="AJ131" s="153"/>
      <c r="AK131" s="153"/>
      <c r="AL131" s="85"/>
      <c r="AM131" s="119"/>
      <c r="AN131" s="120"/>
      <c r="AO131" s="85"/>
      <c r="AP131" s="111"/>
      <c r="AQ131" s="85"/>
      <c r="AR131" s="112"/>
      <c r="AS131" s="112"/>
      <c r="AT131" s="112"/>
      <c r="AU131" s="112"/>
      <c r="AV131" s="112"/>
      <c r="BB131" s="237"/>
      <c r="BC131" s="237"/>
      <c r="BD131" s="237"/>
      <c r="BF131" s="1"/>
      <c r="BL131" s="168"/>
      <c r="BO131" s="188"/>
      <c r="BR131" s="247" t="str">
        <f>VLOOKUP(C131,'[4]Иерархия - ФИНАЛ'!$A:$E,5,0)</f>
        <v>Y</v>
      </c>
      <c r="BS131" s="188">
        <v>0.1</v>
      </c>
      <c r="BT131" s="211">
        <f t="shared" si="38"/>
        <v>0</v>
      </c>
      <c r="BU131" s="211">
        <f t="shared" si="39"/>
        <v>0</v>
      </c>
      <c r="BV131" s="211">
        <f t="shared" si="40"/>
        <v>0</v>
      </c>
      <c r="BW131" s="235">
        <f t="shared" si="41"/>
        <v>0</v>
      </c>
      <c r="BX131" s="211">
        <f t="shared" si="42"/>
        <v>0</v>
      </c>
      <c r="BY131" s="211">
        <f t="shared" si="43"/>
        <v>0</v>
      </c>
      <c r="BZ131" s="211">
        <f t="shared" si="44"/>
        <v>0</v>
      </c>
      <c r="CA131" s="235">
        <f t="shared" si="45"/>
        <v>0</v>
      </c>
      <c r="CB131" s="235">
        <f t="shared" si="46"/>
        <v>0</v>
      </c>
      <c r="CC131" s="235">
        <f t="shared" si="47"/>
        <v>0</v>
      </c>
      <c r="CD131" s="235">
        <f t="shared" si="48"/>
        <v>0</v>
      </c>
      <c r="CE131" s="235">
        <f t="shared" si="49"/>
        <v>0</v>
      </c>
      <c r="CF131" s="235">
        <f t="shared" si="50"/>
        <v>0</v>
      </c>
      <c r="CG131" s="235">
        <f t="shared" si="51"/>
        <v>0</v>
      </c>
      <c r="CH131" s="231">
        <f t="shared" si="52"/>
        <v>0</v>
      </c>
      <c r="CI131" s="232">
        <f t="shared" si="53"/>
        <v>181.58333333333334</v>
      </c>
      <c r="CJ131" s="233"/>
      <c r="CK131" s="231"/>
      <c r="CM131" s="231">
        <f t="shared" si="54"/>
        <v>20158.330000000002</v>
      </c>
      <c r="CN131" s="231">
        <f t="shared" si="55"/>
        <v>18158.330000000002</v>
      </c>
      <c r="CP131" s="1">
        <f>VLOOKUP(C131,[5]ALL!$B:$O,14,0)</f>
        <v>21990</v>
      </c>
      <c r="CQ131" s="168">
        <f t="shared" si="56"/>
        <v>-21990</v>
      </c>
      <c r="CR131" s="1" t="str">
        <f>VLOOKUP(C131,[6]ELECTRIC!$D:$J,7,0)</f>
        <v>current</v>
      </c>
      <c r="CS131" s="1">
        <f>VLOOKUP(C131,[5]ALL!$B:$O,14,0)</f>
        <v>21990</v>
      </c>
      <c r="CT131" s="233">
        <f t="shared" si="57"/>
        <v>-21990</v>
      </c>
      <c r="CU131" s="1">
        <f t="shared" si="58"/>
        <v>0</v>
      </c>
      <c r="CV131" s="168">
        <f t="shared" si="59"/>
        <v>24190</v>
      </c>
      <c r="CW131" s="231">
        <f t="shared" si="60"/>
        <v>24190</v>
      </c>
    </row>
    <row r="132" spans="1:101" ht="12.6" customHeight="1" x14ac:dyDescent="0.2">
      <c r="A132" s="185"/>
      <c r="B132" s="185" t="s">
        <v>707</v>
      </c>
      <c r="C132" s="92" t="s">
        <v>494</v>
      </c>
      <c r="D132" s="85" t="s">
        <v>860</v>
      </c>
      <c r="E132" s="62" t="s">
        <v>622</v>
      </c>
      <c r="F132" s="116" t="s">
        <v>706</v>
      </c>
      <c r="G132" s="116">
        <v>28390</v>
      </c>
      <c r="H132" s="148">
        <v>25590</v>
      </c>
      <c r="I132" s="202"/>
      <c r="J132" s="202"/>
      <c r="K132" s="202"/>
      <c r="L132" s="202"/>
      <c r="M132" s="251"/>
      <c r="N132" s="116"/>
      <c r="O132" s="140"/>
      <c r="P132" s="133"/>
      <c r="Q132" s="167"/>
      <c r="R132" s="167"/>
      <c r="S132" s="148"/>
      <c r="T132" s="160"/>
      <c r="U132" s="160"/>
      <c r="V132" s="62"/>
      <c r="W132" s="62"/>
      <c r="X132" s="116"/>
      <c r="Y132" s="116"/>
      <c r="Z132" s="116"/>
      <c r="AA132" s="116"/>
      <c r="AB132" s="116"/>
      <c r="AC132" s="85"/>
      <c r="AD132" s="109"/>
      <c r="AE132" s="111"/>
      <c r="AF132" s="153"/>
      <c r="AG132" s="153"/>
      <c r="AH132" s="153"/>
      <c r="AI132" s="153"/>
      <c r="AJ132" s="153"/>
      <c r="AK132" s="153"/>
      <c r="AL132" s="85"/>
      <c r="AM132" s="119"/>
      <c r="AN132" s="120"/>
      <c r="AO132" s="85"/>
      <c r="AP132" s="111"/>
      <c r="AQ132" s="85"/>
      <c r="AR132" s="112"/>
      <c r="AS132" s="112"/>
      <c r="AT132" s="112"/>
      <c r="AU132" s="112"/>
      <c r="AV132" s="112"/>
      <c r="BB132" s="133"/>
      <c r="BC132" s="133"/>
      <c r="BD132" s="133"/>
      <c r="BF132" s="1"/>
      <c r="BL132" s="168"/>
      <c r="BO132" s="188"/>
      <c r="BR132" s="247" t="str">
        <f>VLOOKUP(C132,'[4]Иерархия - ФИНАЛ'!$A:$E,5,0)</f>
        <v>Y</v>
      </c>
      <c r="BS132" s="188">
        <v>0.1</v>
      </c>
      <c r="BT132" s="211">
        <f t="shared" si="38"/>
        <v>0</v>
      </c>
      <c r="BU132" s="211">
        <f t="shared" si="39"/>
        <v>0</v>
      </c>
      <c r="BV132" s="211">
        <f t="shared" si="40"/>
        <v>0</v>
      </c>
      <c r="BW132" s="235">
        <f t="shared" si="41"/>
        <v>0</v>
      </c>
      <c r="BX132" s="211">
        <f t="shared" si="42"/>
        <v>0</v>
      </c>
      <c r="BY132" s="211">
        <f t="shared" si="43"/>
        <v>0</v>
      </c>
      <c r="BZ132" s="211">
        <f t="shared" si="44"/>
        <v>0</v>
      </c>
      <c r="CA132" s="235">
        <f t="shared" si="45"/>
        <v>0</v>
      </c>
      <c r="CB132" s="235">
        <f t="shared" si="46"/>
        <v>0</v>
      </c>
      <c r="CC132" s="235">
        <f t="shared" si="47"/>
        <v>0</v>
      </c>
      <c r="CD132" s="235">
        <f t="shared" si="48"/>
        <v>0</v>
      </c>
      <c r="CE132" s="235">
        <f t="shared" si="49"/>
        <v>0</v>
      </c>
      <c r="CF132" s="235">
        <f t="shared" si="50"/>
        <v>0</v>
      </c>
      <c r="CG132" s="235">
        <f t="shared" si="51"/>
        <v>0</v>
      </c>
      <c r="CH132" s="231">
        <f t="shared" si="52"/>
        <v>0</v>
      </c>
      <c r="CI132" s="232">
        <f t="shared" si="53"/>
        <v>213.25</v>
      </c>
      <c r="CJ132" s="233"/>
      <c r="CK132" s="231"/>
      <c r="CM132" s="231">
        <f t="shared" si="54"/>
        <v>23658.33</v>
      </c>
      <c r="CN132" s="231">
        <f t="shared" si="55"/>
        <v>21325</v>
      </c>
      <c r="CP132" s="1">
        <f>VLOOKUP(C132,[5]ALL!$B:$O,14,0)</f>
        <v>25790</v>
      </c>
      <c r="CQ132" s="168">
        <f t="shared" si="56"/>
        <v>-25790</v>
      </c>
      <c r="CR132" s="1" t="str">
        <f>VLOOKUP(C132,[6]ELECTRIC!$D:$J,7,0)</f>
        <v>current</v>
      </c>
      <c r="CS132" s="1">
        <f>VLOOKUP(C132,[5]ALL!$B:$O,14,0)</f>
        <v>25790</v>
      </c>
      <c r="CT132" s="233">
        <f t="shared" si="57"/>
        <v>-25790</v>
      </c>
      <c r="CU132" s="1">
        <f t="shared" si="58"/>
        <v>0</v>
      </c>
      <c r="CV132" s="168">
        <f t="shared" si="59"/>
        <v>28390</v>
      </c>
      <c r="CW132" s="231">
        <f t="shared" si="60"/>
        <v>28390</v>
      </c>
    </row>
    <row r="133" spans="1:101" ht="12.6" customHeight="1" x14ac:dyDescent="0.2">
      <c r="A133" s="185"/>
      <c r="B133" s="185" t="s">
        <v>707</v>
      </c>
      <c r="C133" s="92" t="s">
        <v>496</v>
      </c>
      <c r="D133" s="85" t="s">
        <v>861</v>
      </c>
      <c r="E133" s="62" t="s">
        <v>622</v>
      </c>
      <c r="F133" s="116" t="s">
        <v>706</v>
      </c>
      <c r="G133" s="116">
        <v>32290</v>
      </c>
      <c r="H133" s="148">
        <v>29090</v>
      </c>
      <c r="I133" s="202"/>
      <c r="J133" s="202"/>
      <c r="K133" s="202"/>
      <c r="L133" s="202"/>
      <c r="M133" s="251"/>
      <c r="N133" s="116"/>
      <c r="O133" s="140"/>
      <c r="P133" s="133"/>
      <c r="Q133" s="167"/>
      <c r="R133" s="167"/>
      <c r="S133" s="148"/>
      <c r="T133" s="160"/>
      <c r="U133" s="160"/>
      <c r="V133" s="62"/>
      <c r="W133" s="62"/>
      <c r="X133" s="116"/>
      <c r="Y133" s="116"/>
      <c r="Z133" s="116"/>
      <c r="AA133" s="116"/>
      <c r="AB133" s="116"/>
      <c r="AC133" s="85"/>
      <c r="AD133" s="109"/>
      <c r="AE133" s="111"/>
      <c r="AF133" s="153"/>
      <c r="AG133" s="153"/>
      <c r="AH133" s="153"/>
      <c r="AI133" s="153"/>
      <c r="AJ133" s="153"/>
      <c r="AK133" s="153"/>
      <c r="AL133" s="85"/>
      <c r="AM133" s="119"/>
      <c r="AN133" s="120"/>
      <c r="AO133" s="85"/>
      <c r="AP133" s="111"/>
      <c r="AQ133" s="85"/>
      <c r="AR133" s="112"/>
      <c r="AS133" s="112"/>
      <c r="AT133" s="112"/>
      <c r="AU133" s="112"/>
      <c r="AV133" s="112"/>
      <c r="BB133" s="133"/>
      <c r="BC133" s="133"/>
      <c r="BD133" s="133"/>
      <c r="BF133" s="1"/>
      <c r="BL133" s="168"/>
      <c r="BO133" s="188"/>
      <c r="BR133" s="247" t="str">
        <f>VLOOKUP(C133,'[4]Иерархия - ФИНАЛ'!$A:$E,5,0)</f>
        <v>Y</v>
      </c>
      <c r="BS133" s="188">
        <v>0.1</v>
      </c>
      <c r="BT133" s="211">
        <f t="shared" si="38"/>
        <v>0</v>
      </c>
      <c r="BU133" s="211">
        <f t="shared" si="39"/>
        <v>0</v>
      </c>
      <c r="BV133" s="211">
        <f t="shared" si="40"/>
        <v>0</v>
      </c>
      <c r="BW133" s="235">
        <f t="shared" si="41"/>
        <v>0</v>
      </c>
      <c r="BX133" s="211">
        <f t="shared" si="42"/>
        <v>0</v>
      </c>
      <c r="BY133" s="211">
        <f t="shared" si="43"/>
        <v>0</v>
      </c>
      <c r="BZ133" s="211">
        <f t="shared" si="44"/>
        <v>0</v>
      </c>
      <c r="CA133" s="235">
        <f t="shared" si="45"/>
        <v>0</v>
      </c>
      <c r="CB133" s="235">
        <f t="shared" si="46"/>
        <v>0</v>
      </c>
      <c r="CC133" s="235">
        <f t="shared" si="47"/>
        <v>0</v>
      </c>
      <c r="CD133" s="235">
        <f t="shared" si="48"/>
        <v>0</v>
      </c>
      <c r="CE133" s="235">
        <f t="shared" si="49"/>
        <v>0</v>
      </c>
      <c r="CF133" s="235">
        <f t="shared" si="50"/>
        <v>0</v>
      </c>
      <c r="CG133" s="235">
        <f t="shared" si="51"/>
        <v>0</v>
      </c>
      <c r="CH133" s="231">
        <f t="shared" si="52"/>
        <v>0</v>
      </c>
      <c r="CI133" s="232">
        <f t="shared" si="53"/>
        <v>242.41666666666666</v>
      </c>
      <c r="CJ133" s="233"/>
      <c r="CK133" s="231"/>
      <c r="CM133" s="231">
        <f t="shared" si="54"/>
        <v>26908.33</v>
      </c>
      <c r="CN133" s="231">
        <f t="shared" si="55"/>
        <v>24241.67</v>
      </c>
      <c r="CP133" s="1">
        <f>VLOOKUP(C133,[5]ALL!$B:$O,14,0)</f>
        <v>29390</v>
      </c>
      <c r="CQ133" s="168">
        <f t="shared" si="56"/>
        <v>-29390</v>
      </c>
      <c r="CR133" s="1" t="str">
        <f>VLOOKUP(C133,[6]ELECTRIC!$D:$J,7,0)</f>
        <v>current</v>
      </c>
      <c r="CS133" s="1">
        <f>VLOOKUP(C133,[5]ALL!$B:$O,14,0)</f>
        <v>29390</v>
      </c>
      <c r="CT133" s="233">
        <f t="shared" si="57"/>
        <v>-29390</v>
      </c>
      <c r="CU133" s="1">
        <f t="shared" si="58"/>
        <v>0</v>
      </c>
      <c r="CV133" s="168">
        <f t="shared" si="59"/>
        <v>32290</v>
      </c>
      <c r="CW133" s="231">
        <f t="shared" si="60"/>
        <v>32290</v>
      </c>
    </row>
    <row r="134" spans="1:101" ht="12.6" customHeight="1" x14ac:dyDescent="0.2">
      <c r="A134" s="185"/>
      <c r="B134" s="185" t="s">
        <v>1152</v>
      </c>
      <c r="C134" s="92" t="s">
        <v>505</v>
      </c>
      <c r="D134" s="85" t="s">
        <v>862</v>
      </c>
      <c r="E134" s="62" t="s">
        <v>622</v>
      </c>
      <c r="F134" s="116" t="s">
        <v>706</v>
      </c>
      <c r="G134" s="116">
        <v>15190</v>
      </c>
      <c r="H134" s="148">
        <v>15190</v>
      </c>
      <c r="I134" s="202"/>
      <c r="J134" s="202"/>
      <c r="K134" s="202"/>
      <c r="L134" s="202"/>
      <c r="M134" s="251"/>
      <c r="N134" s="116"/>
      <c r="O134" s="140"/>
      <c r="P134" s="133"/>
      <c r="Q134" s="167"/>
      <c r="R134" s="167"/>
      <c r="S134" s="148"/>
      <c r="T134" s="160"/>
      <c r="U134" s="160"/>
      <c r="V134" s="62"/>
      <c r="W134" s="62"/>
      <c r="X134" s="116"/>
      <c r="Y134" s="116"/>
      <c r="Z134" s="116"/>
      <c r="AA134" s="116"/>
      <c r="AB134" s="116"/>
      <c r="AC134" s="85"/>
      <c r="AD134" s="109"/>
      <c r="AE134" s="111"/>
      <c r="AF134" s="153"/>
      <c r="AG134" s="153"/>
      <c r="AH134" s="153"/>
      <c r="AI134" s="153"/>
      <c r="AJ134" s="153"/>
      <c r="AK134" s="153"/>
      <c r="AL134" s="85"/>
      <c r="AM134" s="119"/>
      <c r="AN134" s="120"/>
      <c r="AO134" s="85"/>
      <c r="AP134" s="111"/>
      <c r="AQ134" s="85"/>
      <c r="AR134" s="112"/>
      <c r="AS134" s="112"/>
      <c r="AT134" s="112"/>
      <c r="AU134" s="112"/>
      <c r="AV134" s="112"/>
      <c r="BB134" s="133"/>
      <c r="BC134" s="133"/>
      <c r="BD134" s="133"/>
      <c r="BF134" s="1"/>
      <c r="BL134" s="168"/>
      <c r="BO134" s="188"/>
      <c r="BR134" s="247" t="str">
        <f>VLOOKUP(C134,'[4]Иерархия - ФИНАЛ'!$A:$E,5,0)</f>
        <v>N</v>
      </c>
      <c r="BS134" s="188">
        <v>0</v>
      </c>
      <c r="BT134" s="211">
        <f t="shared" si="38"/>
        <v>0</v>
      </c>
      <c r="BU134" s="211">
        <f t="shared" si="39"/>
        <v>0</v>
      </c>
      <c r="BV134" s="211">
        <f t="shared" si="40"/>
        <v>0</v>
      </c>
      <c r="BW134" s="235">
        <f t="shared" si="41"/>
        <v>0</v>
      </c>
      <c r="BX134" s="211">
        <f t="shared" si="42"/>
        <v>0</v>
      </c>
      <c r="BY134" s="211">
        <f t="shared" si="43"/>
        <v>0</v>
      </c>
      <c r="BZ134" s="211">
        <f t="shared" si="44"/>
        <v>0</v>
      </c>
      <c r="CA134" s="235">
        <f t="shared" si="45"/>
        <v>0</v>
      </c>
      <c r="CB134" s="235">
        <f t="shared" si="46"/>
        <v>0</v>
      </c>
      <c r="CC134" s="235">
        <f t="shared" si="47"/>
        <v>0</v>
      </c>
      <c r="CD134" s="235">
        <f t="shared" si="48"/>
        <v>0</v>
      </c>
      <c r="CE134" s="235">
        <f t="shared" si="49"/>
        <v>0</v>
      </c>
      <c r="CF134" s="235">
        <f t="shared" si="50"/>
        <v>0</v>
      </c>
      <c r="CG134" s="235">
        <f t="shared" si="51"/>
        <v>0</v>
      </c>
      <c r="CH134" s="231">
        <f t="shared" si="52"/>
        <v>0</v>
      </c>
      <c r="CI134" s="232">
        <f t="shared" si="53"/>
        <v>126.58333333333333</v>
      </c>
      <c r="CJ134" s="233"/>
      <c r="CK134" s="231"/>
      <c r="CM134" s="231">
        <f t="shared" si="54"/>
        <v>12658.33</v>
      </c>
      <c r="CN134" s="231">
        <f t="shared" si="55"/>
        <v>12658.33</v>
      </c>
      <c r="CP134" s="1">
        <f>VLOOKUP(C134,[5]ALL!$B:$O,14,0)</f>
        <v>15190</v>
      </c>
      <c r="CQ134" s="168">
        <f t="shared" si="56"/>
        <v>-15190</v>
      </c>
      <c r="CS134" s="1">
        <f>VLOOKUP(C134,[5]ALL!$B:$O,14,0)</f>
        <v>15190</v>
      </c>
      <c r="CT134" s="233">
        <f t="shared" si="57"/>
        <v>-15190</v>
      </c>
      <c r="CU134" s="1">
        <f t="shared" si="58"/>
        <v>0</v>
      </c>
      <c r="CV134" s="168">
        <f t="shared" si="59"/>
        <v>15190</v>
      </c>
      <c r="CW134" s="231">
        <f t="shared" si="60"/>
        <v>15190</v>
      </c>
    </row>
    <row r="135" spans="1:101" ht="12.6" customHeight="1" x14ac:dyDescent="0.2">
      <c r="A135" s="185"/>
      <c r="B135" s="185" t="s">
        <v>707</v>
      </c>
      <c r="C135" s="92" t="s">
        <v>506</v>
      </c>
      <c r="D135" s="85" t="s">
        <v>863</v>
      </c>
      <c r="E135" s="62" t="s">
        <v>622</v>
      </c>
      <c r="F135" s="116" t="s">
        <v>706</v>
      </c>
      <c r="G135" s="116">
        <v>19890</v>
      </c>
      <c r="H135" s="148">
        <v>17890</v>
      </c>
      <c r="I135" s="202"/>
      <c r="J135" s="202"/>
      <c r="K135" s="202"/>
      <c r="L135" s="202"/>
      <c r="M135" s="251"/>
      <c r="N135" s="116"/>
      <c r="O135" s="140"/>
      <c r="P135" s="133"/>
      <c r="Q135" s="167"/>
      <c r="R135" s="167"/>
      <c r="S135" s="148"/>
      <c r="T135" s="160"/>
      <c r="U135" s="160"/>
      <c r="V135" s="62"/>
      <c r="W135" s="62"/>
      <c r="X135" s="116"/>
      <c r="Y135" s="116"/>
      <c r="Z135" s="116"/>
      <c r="AA135" s="116"/>
      <c r="AB135" s="116"/>
      <c r="AC135" s="85"/>
      <c r="AD135" s="109"/>
      <c r="AE135" s="111"/>
      <c r="AF135" s="153"/>
      <c r="AG135" s="153"/>
      <c r="AH135" s="153"/>
      <c r="AI135" s="153"/>
      <c r="AJ135" s="153"/>
      <c r="AK135" s="153"/>
      <c r="AL135" s="85"/>
      <c r="AM135" s="119"/>
      <c r="AN135" s="120"/>
      <c r="AO135" s="85"/>
      <c r="AP135" s="111"/>
      <c r="AQ135" s="85"/>
      <c r="AR135" s="112"/>
      <c r="AS135" s="112"/>
      <c r="AT135" s="112"/>
      <c r="AU135" s="112"/>
      <c r="AV135" s="112"/>
      <c r="BB135" s="133"/>
      <c r="BC135" s="133"/>
      <c r="BD135" s="133"/>
      <c r="BF135" s="1"/>
      <c r="BL135" s="168"/>
      <c r="BO135" s="188"/>
      <c r="BR135" s="247" t="str">
        <f>VLOOKUP(C135,'[4]Иерархия - ФИНАЛ'!$A:$E,5,0)</f>
        <v>Y</v>
      </c>
      <c r="BS135" s="188">
        <v>0.12</v>
      </c>
      <c r="BT135" s="211">
        <f t="shared" si="38"/>
        <v>0</v>
      </c>
      <c r="BU135" s="211">
        <f t="shared" si="39"/>
        <v>0</v>
      </c>
      <c r="BV135" s="211">
        <f t="shared" si="40"/>
        <v>0</v>
      </c>
      <c r="BW135" s="235">
        <f t="shared" si="41"/>
        <v>0</v>
      </c>
      <c r="BX135" s="211">
        <f t="shared" si="42"/>
        <v>0</v>
      </c>
      <c r="BY135" s="211">
        <f t="shared" si="43"/>
        <v>0</v>
      </c>
      <c r="BZ135" s="211">
        <f t="shared" si="44"/>
        <v>0</v>
      </c>
      <c r="CA135" s="235">
        <f t="shared" si="45"/>
        <v>0</v>
      </c>
      <c r="CB135" s="235">
        <f t="shared" si="46"/>
        <v>0</v>
      </c>
      <c r="CC135" s="235">
        <f t="shared" si="47"/>
        <v>0</v>
      </c>
      <c r="CD135" s="235">
        <f t="shared" si="48"/>
        <v>0</v>
      </c>
      <c r="CE135" s="235">
        <f t="shared" si="49"/>
        <v>0</v>
      </c>
      <c r="CF135" s="235">
        <f t="shared" si="50"/>
        <v>0</v>
      </c>
      <c r="CG135" s="235">
        <f t="shared" si="51"/>
        <v>0</v>
      </c>
      <c r="CH135" s="231">
        <f t="shared" si="52"/>
        <v>0</v>
      </c>
      <c r="CI135" s="232">
        <f t="shared" si="53"/>
        <v>149.08333333333334</v>
      </c>
      <c r="CJ135" s="233"/>
      <c r="CK135" s="231"/>
      <c r="CM135" s="231">
        <f t="shared" si="54"/>
        <v>16575</v>
      </c>
      <c r="CN135" s="231">
        <f t="shared" si="55"/>
        <v>14908.33</v>
      </c>
      <c r="CP135" s="1">
        <f>VLOOKUP(C135,[5]ALL!$B:$O,14,0)</f>
        <v>17790</v>
      </c>
      <c r="CQ135" s="168">
        <f t="shared" si="56"/>
        <v>-17790</v>
      </c>
      <c r="CR135" s="1" t="str">
        <f>VLOOKUP(C135,[6]ELECTRIC!$D:$J,7,0)</f>
        <v>current</v>
      </c>
      <c r="CS135" s="1">
        <f>VLOOKUP(C135,[5]ALL!$B:$O,14,0)</f>
        <v>17790</v>
      </c>
      <c r="CT135" s="233">
        <f t="shared" si="57"/>
        <v>-17790</v>
      </c>
      <c r="CU135" s="1">
        <f t="shared" si="58"/>
        <v>0</v>
      </c>
      <c r="CV135" s="168">
        <f t="shared" si="59"/>
        <v>19890</v>
      </c>
      <c r="CW135" s="231">
        <f t="shared" si="60"/>
        <v>19890</v>
      </c>
    </row>
    <row r="136" spans="1:101" ht="12.6" customHeight="1" x14ac:dyDescent="0.2">
      <c r="A136" s="185"/>
      <c r="B136" s="185" t="s">
        <v>707</v>
      </c>
      <c r="C136" s="92" t="s">
        <v>508</v>
      </c>
      <c r="D136" s="85" t="s">
        <v>864</v>
      </c>
      <c r="E136" s="62" t="s">
        <v>622</v>
      </c>
      <c r="F136" s="116" t="s">
        <v>706</v>
      </c>
      <c r="G136" s="116">
        <v>23290</v>
      </c>
      <c r="H136" s="148">
        <v>20990</v>
      </c>
      <c r="I136" s="202"/>
      <c r="J136" s="202"/>
      <c r="K136" s="202"/>
      <c r="L136" s="202"/>
      <c r="M136" s="251"/>
      <c r="N136" s="116"/>
      <c r="O136" s="140"/>
      <c r="P136" s="133"/>
      <c r="Q136" s="167"/>
      <c r="R136" s="167"/>
      <c r="S136" s="148"/>
      <c r="T136" s="160"/>
      <c r="U136" s="160"/>
      <c r="V136" s="62"/>
      <c r="W136" s="62"/>
      <c r="X136" s="116"/>
      <c r="Y136" s="116"/>
      <c r="Z136" s="116"/>
      <c r="AA136" s="116"/>
      <c r="AB136" s="116"/>
      <c r="AC136" s="85"/>
      <c r="AD136" s="109"/>
      <c r="AE136" s="111"/>
      <c r="AF136" s="153"/>
      <c r="AG136" s="153"/>
      <c r="AH136" s="153"/>
      <c r="AI136" s="153"/>
      <c r="AJ136" s="153"/>
      <c r="AK136" s="153"/>
      <c r="AL136" s="85"/>
      <c r="AM136" s="119"/>
      <c r="AN136" s="120"/>
      <c r="AO136" s="85"/>
      <c r="AP136" s="111"/>
      <c r="AQ136" s="85"/>
      <c r="AR136" s="112"/>
      <c r="AS136" s="112"/>
      <c r="AT136" s="112"/>
      <c r="AU136" s="112"/>
      <c r="AV136" s="112"/>
      <c r="BB136" s="133"/>
      <c r="BC136" s="133"/>
      <c r="BD136" s="133"/>
      <c r="BF136" s="1"/>
      <c r="BL136" s="168"/>
      <c r="BO136" s="188"/>
      <c r="BR136" s="247" t="str">
        <f>VLOOKUP(C136,'[4]Иерархия - ФИНАЛ'!$A:$E,5,0)</f>
        <v>Y</v>
      </c>
      <c r="BS136" s="188">
        <v>0.11</v>
      </c>
      <c r="BT136" s="211">
        <f t="shared" si="38"/>
        <v>0</v>
      </c>
      <c r="BU136" s="211">
        <f t="shared" si="39"/>
        <v>0</v>
      </c>
      <c r="BV136" s="211">
        <f t="shared" si="40"/>
        <v>0</v>
      </c>
      <c r="BW136" s="235">
        <f t="shared" si="41"/>
        <v>0</v>
      </c>
      <c r="BX136" s="211">
        <f t="shared" si="42"/>
        <v>0</v>
      </c>
      <c r="BY136" s="211">
        <f t="shared" si="43"/>
        <v>0</v>
      </c>
      <c r="BZ136" s="211">
        <f t="shared" si="44"/>
        <v>0</v>
      </c>
      <c r="CA136" s="235">
        <f t="shared" si="45"/>
        <v>0</v>
      </c>
      <c r="CB136" s="235">
        <f t="shared" si="46"/>
        <v>0</v>
      </c>
      <c r="CC136" s="235">
        <f t="shared" si="47"/>
        <v>0</v>
      </c>
      <c r="CD136" s="235">
        <f t="shared" si="48"/>
        <v>0</v>
      </c>
      <c r="CE136" s="235">
        <f t="shared" si="49"/>
        <v>0</v>
      </c>
      <c r="CF136" s="235">
        <f t="shared" si="50"/>
        <v>0</v>
      </c>
      <c r="CG136" s="235">
        <f t="shared" si="51"/>
        <v>0</v>
      </c>
      <c r="CH136" s="231">
        <f t="shared" si="52"/>
        <v>0</v>
      </c>
      <c r="CI136" s="232">
        <f t="shared" si="53"/>
        <v>174.91666666666666</v>
      </c>
      <c r="CJ136" s="233"/>
      <c r="CK136" s="231"/>
      <c r="CM136" s="231">
        <f t="shared" si="54"/>
        <v>19408.330000000002</v>
      </c>
      <c r="CN136" s="231">
        <f t="shared" si="55"/>
        <v>17491.669999999998</v>
      </c>
      <c r="CP136" s="1">
        <f>VLOOKUP(C136,[5]ALL!$B:$O,14,0)</f>
        <v>20990</v>
      </c>
      <c r="CQ136" s="168">
        <f t="shared" si="56"/>
        <v>-20990</v>
      </c>
      <c r="CR136" s="1" t="str">
        <f>VLOOKUP(C136,[6]ELECTRIC!$D:$J,7,0)</f>
        <v>current</v>
      </c>
      <c r="CS136" s="1">
        <f>VLOOKUP(C136,[5]ALL!$B:$O,14,0)</f>
        <v>20990</v>
      </c>
      <c r="CT136" s="233">
        <f t="shared" si="57"/>
        <v>-20990</v>
      </c>
      <c r="CU136" s="1">
        <f t="shared" si="58"/>
        <v>0</v>
      </c>
      <c r="CV136" s="168">
        <f t="shared" si="59"/>
        <v>23290</v>
      </c>
      <c r="CW136" s="231">
        <f t="shared" si="60"/>
        <v>23290</v>
      </c>
    </row>
    <row r="137" spans="1:101" ht="12.6" customHeight="1" x14ac:dyDescent="0.2">
      <c r="A137" s="185"/>
      <c r="B137" s="185" t="s">
        <v>707</v>
      </c>
      <c r="C137" s="92" t="s">
        <v>510</v>
      </c>
      <c r="D137" s="85" t="s">
        <v>865</v>
      </c>
      <c r="E137" s="62" t="s">
        <v>622</v>
      </c>
      <c r="F137" s="116" t="s">
        <v>706</v>
      </c>
      <c r="G137" s="116">
        <v>26490</v>
      </c>
      <c r="H137" s="148">
        <v>23790</v>
      </c>
      <c r="I137" s="202"/>
      <c r="J137" s="202"/>
      <c r="K137" s="202"/>
      <c r="L137" s="202"/>
      <c r="M137" s="251"/>
      <c r="N137" s="116"/>
      <c r="O137" s="140"/>
      <c r="P137" s="133"/>
      <c r="Q137" s="167"/>
      <c r="R137" s="167"/>
      <c r="S137" s="148"/>
      <c r="T137" s="160"/>
      <c r="U137" s="160"/>
      <c r="V137" s="62"/>
      <c r="W137" s="62"/>
      <c r="X137" s="116"/>
      <c r="Y137" s="116"/>
      <c r="Z137" s="116"/>
      <c r="AA137" s="116"/>
      <c r="AB137" s="116"/>
      <c r="AC137" s="85"/>
      <c r="AD137" s="109"/>
      <c r="AE137" s="111"/>
      <c r="AF137" s="153"/>
      <c r="AG137" s="153"/>
      <c r="AH137" s="153"/>
      <c r="AI137" s="153"/>
      <c r="AJ137" s="153"/>
      <c r="AK137" s="153"/>
      <c r="AL137" s="85"/>
      <c r="AM137" s="119"/>
      <c r="AN137" s="120"/>
      <c r="AO137" s="85"/>
      <c r="AP137" s="111"/>
      <c r="AQ137" s="85"/>
      <c r="AR137" s="112"/>
      <c r="AS137" s="112"/>
      <c r="AT137" s="112"/>
      <c r="AU137" s="112"/>
      <c r="AV137" s="112"/>
      <c r="BB137" s="133"/>
      <c r="BC137" s="133"/>
      <c r="BD137" s="133"/>
      <c r="BF137" s="1"/>
      <c r="BL137" s="168"/>
      <c r="BO137" s="188"/>
      <c r="BR137" s="247" t="str">
        <f>VLOOKUP(C137,'[4]Иерархия - ФИНАЛ'!$A:$E,5,0)</f>
        <v>Y</v>
      </c>
      <c r="BS137" s="188">
        <v>0.12</v>
      </c>
      <c r="BT137" s="211">
        <f t="shared" si="38"/>
        <v>0</v>
      </c>
      <c r="BU137" s="211">
        <f t="shared" si="39"/>
        <v>0</v>
      </c>
      <c r="BV137" s="211">
        <f t="shared" si="40"/>
        <v>0</v>
      </c>
      <c r="BW137" s="235">
        <f t="shared" si="41"/>
        <v>0</v>
      </c>
      <c r="BX137" s="211">
        <f t="shared" si="42"/>
        <v>0</v>
      </c>
      <c r="BY137" s="211">
        <f t="shared" si="43"/>
        <v>0</v>
      </c>
      <c r="BZ137" s="211">
        <f t="shared" si="44"/>
        <v>0</v>
      </c>
      <c r="CA137" s="235">
        <f t="shared" si="45"/>
        <v>0</v>
      </c>
      <c r="CB137" s="235">
        <f t="shared" si="46"/>
        <v>0</v>
      </c>
      <c r="CC137" s="235">
        <f t="shared" si="47"/>
        <v>0</v>
      </c>
      <c r="CD137" s="235">
        <f t="shared" si="48"/>
        <v>0</v>
      </c>
      <c r="CE137" s="235">
        <f t="shared" si="49"/>
        <v>0</v>
      </c>
      <c r="CF137" s="235">
        <f t="shared" si="50"/>
        <v>0</v>
      </c>
      <c r="CG137" s="235">
        <f t="shared" si="51"/>
        <v>0</v>
      </c>
      <c r="CH137" s="231">
        <f t="shared" si="52"/>
        <v>0</v>
      </c>
      <c r="CI137" s="232">
        <f t="shared" si="53"/>
        <v>198.25</v>
      </c>
      <c r="CJ137" s="233"/>
      <c r="CK137" s="231"/>
      <c r="CM137" s="231">
        <f t="shared" si="54"/>
        <v>22075</v>
      </c>
      <c r="CN137" s="231">
        <f t="shared" si="55"/>
        <v>19825</v>
      </c>
      <c r="CP137" s="1">
        <f>VLOOKUP(C137,[5]ALL!$B:$O,14,0)</f>
        <v>23690</v>
      </c>
      <c r="CQ137" s="168">
        <f t="shared" si="56"/>
        <v>-23690</v>
      </c>
      <c r="CR137" s="1" t="str">
        <f>VLOOKUP(C137,[6]ELECTRIC!$D:$J,7,0)</f>
        <v>current</v>
      </c>
      <c r="CS137" s="1">
        <f>VLOOKUP(C137,[5]ALL!$B:$O,14,0)</f>
        <v>23690</v>
      </c>
      <c r="CT137" s="233">
        <f t="shared" si="57"/>
        <v>-23690</v>
      </c>
      <c r="CU137" s="1">
        <f t="shared" si="58"/>
        <v>0</v>
      </c>
      <c r="CV137" s="168">
        <f t="shared" si="59"/>
        <v>26490</v>
      </c>
      <c r="CW137" s="231">
        <f t="shared" si="60"/>
        <v>26490</v>
      </c>
    </row>
    <row r="138" spans="1:101" ht="12.6" customHeight="1" x14ac:dyDescent="0.2">
      <c r="A138" s="185"/>
      <c r="B138" s="185" t="s">
        <v>1152</v>
      </c>
      <c r="C138" s="156" t="s">
        <v>150</v>
      </c>
      <c r="D138" s="85" t="s">
        <v>866</v>
      </c>
      <c r="E138" s="62" t="s">
        <v>622</v>
      </c>
      <c r="F138" s="116" t="s">
        <v>852</v>
      </c>
      <c r="G138" s="116">
        <v>17870</v>
      </c>
      <c r="H138" s="148">
        <v>17870</v>
      </c>
      <c r="I138" s="202"/>
      <c r="J138" s="202"/>
      <c r="K138" s="202"/>
      <c r="L138" s="202"/>
      <c r="M138" s="251"/>
      <c r="N138" s="116"/>
      <c r="O138" s="140"/>
      <c r="P138" s="133"/>
      <c r="Q138" s="167"/>
      <c r="R138" s="167"/>
      <c r="S138" s="148"/>
      <c r="T138" s="160"/>
      <c r="U138" s="160"/>
      <c r="V138" s="62"/>
      <c r="W138" s="62"/>
      <c r="X138" s="62"/>
      <c r="Y138" s="62"/>
      <c r="Z138" s="62"/>
      <c r="AA138" s="62"/>
      <c r="AB138" s="62"/>
      <c r="AC138" s="85"/>
      <c r="AD138" s="109"/>
      <c r="AE138" s="111"/>
      <c r="AF138" s="153"/>
      <c r="AG138" s="153"/>
      <c r="AH138" s="153"/>
      <c r="AI138" s="153"/>
      <c r="AJ138" s="153"/>
      <c r="AK138" s="153"/>
      <c r="AL138" s="85"/>
      <c r="AM138" s="119"/>
      <c r="AN138" s="120"/>
      <c r="AO138" s="85"/>
      <c r="AP138" s="111"/>
      <c r="AQ138" s="85"/>
      <c r="AR138" s="109"/>
      <c r="AS138" s="109"/>
      <c r="AT138" s="85"/>
      <c r="AU138" s="111"/>
      <c r="AV138" s="85"/>
      <c r="AW138" s="102"/>
      <c r="AX138" s="102"/>
      <c r="AY138" s="100"/>
      <c r="AZ138" s="102"/>
      <c r="BB138" s="62"/>
      <c r="BC138" s="62"/>
      <c r="BD138" s="62"/>
      <c r="BF138" s="1"/>
      <c r="BG138" s="1"/>
      <c r="BJ138" s="163"/>
      <c r="BL138" s="168"/>
      <c r="BO138" s="188"/>
      <c r="BR138" s="247" t="str">
        <f>VLOOKUP(C138,'[4]Иерархия - ФИНАЛ'!$A:$E,5,0)</f>
        <v>N</v>
      </c>
      <c r="BS138" s="188">
        <v>0</v>
      </c>
      <c r="BT138" s="211">
        <f t="shared" si="38"/>
        <v>0</v>
      </c>
      <c r="BU138" s="211">
        <f t="shared" si="39"/>
        <v>0</v>
      </c>
      <c r="BV138" s="211">
        <f t="shared" si="40"/>
        <v>0</v>
      </c>
      <c r="BW138" s="235">
        <f t="shared" si="41"/>
        <v>0</v>
      </c>
      <c r="BX138" s="211">
        <f t="shared" si="42"/>
        <v>0</v>
      </c>
      <c r="BY138" s="211">
        <f t="shared" si="43"/>
        <v>0</v>
      </c>
      <c r="BZ138" s="211">
        <f t="shared" si="44"/>
        <v>0</v>
      </c>
      <c r="CA138" s="235">
        <f t="shared" si="45"/>
        <v>0</v>
      </c>
      <c r="CB138" s="235">
        <f t="shared" si="46"/>
        <v>0</v>
      </c>
      <c r="CC138" s="235">
        <f t="shared" si="47"/>
        <v>0</v>
      </c>
      <c r="CD138" s="235">
        <f t="shared" si="48"/>
        <v>0</v>
      </c>
      <c r="CE138" s="235">
        <f t="shared" si="49"/>
        <v>0</v>
      </c>
      <c r="CF138" s="235">
        <f t="shared" si="50"/>
        <v>0</v>
      </c>
      <c r="CG138" s="235">
        <f t="shared" si="51"/>
        <v>0</v>
      </c>
      <c r="CH138" s="231">
        <f t="shared" si="52"/>
        <v>0</v>
      </c>
      <c r="CI138" s="232">
        <f t="shared" si="53"/>
        <v>148.91666666666666</v>
      </c>
      <c r="CJ138" s="233"/>
      <c r="CK138" s="231"/>
      <c r="CM138" s="231">
        <f t="shared" si="54"/>
        <v>14891.67</v>
      </c>
      <c r="CN138" s="231">
        <f t="shared" si="55"/>
        <v>14891.67</v>
      </c>
      <c r="CP138" s="1">
        <f>VLOOKUP(C138,[5]ALL!$B:$O,14,0)</f>
        <v>17870</v>
      </c>
      <c r="CQ138" s="168">
        <f t="shared" si="56"/>
        <v>-17870</v>
      </c>
      <c r="CS138" s="1">
        <f>VLOOKUP(C138,[5]ALL!$B:$O,14,0)</f>
        <v>17870</v>
      </c>
      <c r="CT138" s="233">
        <f t="shared" si="57"/>
        <v>-17870</v>
      </c>
      <c r="CU138" s="1">
        <f t="shared" si="58"/>
        <v>0</v>
      </c>
      <c r="CV138" s="168">
        <f t="shared" si="59"/>
        <v>17870</v>
      </c>
      <c r="CW138" s="231">
        <f t="shared" si="60"/>
        <v>17870</v>
      </c>
    </row>
    <row r="139" spans="1:101" ht="12.6" customHeight="1" x14ac:dyDescent="0.2">
      <c r="A139" s="185"/>
      <c r="B139" s="185" t="s">
        <v>1152</v>
      </c>
      <c r="C139" s="156" t="s">
        <v>151</v>
      </c>
      <c r="D139" s="85" t="s">
        <v>867</v>
      </c>
      <c r="E139" s="62" t="s">
        <v>622</v>
      </c>
      <c r="F139" s="116" t="s">
        <v>852</v>
      </c>
      <c r="G139" s="116">
        <v>19850</v>
      </c>
      <c r="H139" s="148">
        <v>19850</v>
      </c>
      <c r="I139" s="202"/>
      <c r="J139" s="202"/>
      <c r="K139" s="202"/>
      <c r="L139" s="202"/>
      <c r="M139" s="251"/>
      <c r="N139" s="116"/>
      <c r="O139" s="140"/>
      <c r="P139" s="133"/>
      <c r="Q139" s="167"/>
      <c r="R139" s="167"/>
      <c r="S139" s="148"/>
      <c r="T139" s="160"/>
      <c r="U139" s="160"/>
      <c r="V139" s="62"/>
      <c r="W139" s="62"/>
      <c r="X139" s="116"/>
      <c r="Y139" s="116"/>
      <c r="Z139" s="116"/>
      <c r="AA139" s="116"/>
      <c r="AB139" s="116"/>
      <c r="AC139" s="85"/>
      <c r="AD139" s="109"/>
      <c r="AE139" s="111"/>
      <c r="AF139" s="153"/>
      <c r="AG139" s="153"/>
      <c r="AH139" s="153"/>
      <c r="AI139" s="153"/>
      <c r="AJ139" s="153"/>
      <c r="AK139" s="153"/>
      <c r="AL139" s="85"/>
      <c r="AM139" s="119"/>
      <c r="AN139" s="120"/>
      <c r="AO139" s="85"/>
      <c r="AP139" s="111"/>
      <c r="AQ139" s="85"/>
      <c r="AR139" s="109"/>
      <c r="AS139" s="109"/>
      <c r="AT139" s="85"/>
      <c r="AU139" s="111"/>
      <c r="AV139" s="85"/>
      <c r="AW139" s="102"/>
      <c r="AX139" s="102"/>
      <c r="AY139" s="100"/>
      <c r="AZ139" s="102"/>
      <c r="BB139" s="62"/>
      <c r="BC139" s="62"/>
      <c r="BD139" s="62"/>
      <c r="BF139" s="1"/>
      <c r="BG139" s="1"/>
      <c r="BJ139" s="163"/>
      <c r="BL139" s="168"/>
      <c r="BO139" s="188"/>
      <c r="BR139" s="247" t="str">
        <f>VLOOKUP(C139,'[4]Иерархия - ФИНАЛ'!$A:$E,5,0)</f>
        <v>N</v>
      </c>
      <c r="BS139" s="188">
        <v>0</v>
      </c>
      <c r="BT139" s="211">
        <f t="shared" si="38"/>
        <v>0</v>
      </c>
      <c r="BU139" s="211">
        <f t="shared" si="39"/>
        <v>0</v>
      </c>
      <c r="BV139" s="211">
        <f t="shared" si="40"/>
        <v>0</v>
      </c>
      <c r="BW139" s="235">
        <f t="shared" si="41"/>
        <v>0</v>
      </c>
      <c r="BX139" s="211">
        <f t="shared" si="42"/>
        <v>0</v>
      </c>
      <c r="BY139" s="211">
        <f t="shared" si="43"/>
        <v>0</v>
      </c>
      <c r="BZ139" s="211">
        <f t="shared" si="44"/>
        <v>0</v>
      </c>
      <c r="CA139" s="235">
        <f t="shared" si="45"/>
        <v>0</v>
      </c>
      <c r="CB139" s="235">
        <f t="shared" si="46"/>
        <v>0</v>
      </c>
      <c r="CC139" s="235">
        <f t="shared" si="47"/>
        <v>0</v>
      </c>
      <c r="CD139" s="235">
        <f t="shared" si="48"/>
        <v>0</v>
      </c>
      <c r="CE139" s="235">
        <f t="shared" si="49"/>
        <v>0</v>
      </c>
      <c r="CF139" s="235">
        <f t="shared" si="50"/>
        <v>0</v>
      </c>
      <c r="CG139" s="235">
        <f t="shared" si="51"/>
        <v>0</v>
      </c>
      <c r="CH139" s="231">
        <f t="shared" si="52"/>
        <v>0</v>
      </c>
      <c r="CI139" s="232">
        <f t="shared" si="53"/>
        <v>165.41666666666666</v>
      </c>
      <c r="CJ139" s="233"/>
      <c r="CK139" s="231"/>
      <c r="CM139" s="231">
        <f t="shared" si="54"/>
        <v>16541.669999999998</v>
      </c>
      <c r="CN139" s="231">
        <f t="shared" si="55"/>
        <v>16541.669999999998</v>
      </c>
      <c r="CP139" s="1">
        <f>VLOOKUP(C139,[5]ALL!$B:$O,14,0)</f>
        <v>19850</v>
      </c>
      <c r="CQ139" s="168">
        <f t="shared" si="56"/>
        <v>-19850</v>
      </c>
      <c r="CS139" s="1">
        <f>VLOOKUP(C139,[5]ALL!$B:$O,14,0)</f>
        <v>19850</v>
      </c>
      <c r="CT139" s="233">
        <f t="shared" si="57"/>
        <v>-19850</v>
      </c>
      <c r="CU139" s="1">
        <f t="shared" si="58"/>
        <v>0</v>
      </c>
      <c r="CV139" s="168">
        <f t="shared" si="59"/>
        <v>19850</v>
      </c>
      <c r="CW139" s="231">
        <f t="shared" si="60"/>
        <v>19850</v>
      </c>
    </row>
    <row r="140" spans="1:101" ht="12.6" customHeight="1" x14ac:dyDescent="0.2">
      <c r="A140" s="185"/>
      <c r="B140" s="185" t="s">
        <v>1152</v>
      </c>
      <c r="C140" s="156" t="s">
        <v>152</v>
      </c>
      <c r="D140" s="85" t="s">
        <v>868</v>
      </c>
      <c r="E140" s="62" t="s">
        <v>622</v>
      </c>
      <c r="F140" s="116" t="s">
        <v>852</v>
      </c>
      <c r="G140" s="116">
        <v>23420</v>
      </c>
      <c r="H140" s="148">
        <v>23420</v>
      </c>
      <c r="I140" s="202"/>
      <c r="J140" s="202"/>
      <c r="K140" s="202"/>
      <c r="L140" s="202"/>
      <c r="M140" s="251"/>
      <c r="N140" s="116"/>
      <c r="O140" s="140"/>
      <c r="P140" s="133"/>
      <c r="Q140" s="167"/>
      <c r="R140" s="167"/>
      <c r="S140" s="148"/>
      <c r="T140" s="160"/>
      <c r="U140" s="160"/>
      <c r="V140" s="62"/>
      <c r="W140" s="62"/>
      <c r="X140" s="116"/>
      <c r="Y140" s="116"/>
      <c r="Z140" s="116"/>
      <c r="AA140" s="116"/>
      <c r="AB140" s="116"/>
      <c r="AC140" s="85"/>
      <c r="AD140" s="109"/>
      <c r="AE140" s="111"/>
      <c r="AF140" s="153"/>
      <c r="AG140" s="153"/>
      <c r="AH140" s="153"/>
      <c r="AI140" s="153"/>
      <c r="AJ140" s="153"/>
      <c r="AK140" s="153"/>
      <c r="AL140" s="85"/>
      <c r="AM140" s="119"/>
      <c r="AN140" s="120"/>
      <c r="AO140" s="85"/>
      <c r="AP140" s="111"/>
      <c r="AQ140" s="85"/>
      <c r="AR140" s="109"/>
      <c r="AS140" s="109"/>
      <c r="AT140" s="85"/>
      <c r="AU140" s="111"/>
      <c r="AV140" s="85"/>
      <c r="AW140" s="102"/>
      <c r="AX140" s="102"/>
      <c r="AY140" s="100"/>
      <c r="AZ140" s="102"/>
      <c r="BB140" s="62"/>
      <c r="BC140" s="62"/>
      <c r="BD140" s="62"/>
      <c r="BF140" s="1"/>
      <c r="BG140" s="1"/>
      <c r="BJ140" s="163"/>
      <c r="BL140" s="168"/>
      <c r="BO140" s="188"/>
      <c r="BR140" s="247" t="str">
        <f>VLOOKUP(C140,'[4]Иерархия - ФИНАЛ'!$A:$E,5,0)</f>
        <v>N</v>
      </c>
      <c r="BS140" s="188">
        <v>0</v>
      </c>
      <c r="BT140" s="211">
        <f t="shared" ref="BT140:BT203" si="61">ROUND(BW140/BW$9*BT$9,-1)</f>
        <v>0</v>
      </c>
      <c r="BU140" s="211">
        <f t="shared" ref="BU140:BU203" si="62">ROUND($BW140/BW$9*BU$9,-1)</f>
        <v>0</v>
      </c>
      <c r="BV140" s="211">
        <f t="shared" ref="BV140:BV203" si="63">ROUND($BW140/BW$9*BV$9,-1)</f>
        <v>0</v>
      </c>
      <c r="BW140" s="235">
        <f t="shared" ref="BW140:BW203" si="64">J140*120</f>
        <v>0</v>
      </c>
      <c r="BX140" s="211">
        <f t="shared" ref="BX140:BX203" si="65">ROUND(BW140/$BW$9*$BX$9,-1)</f>
        <v>0</v>
      </c>
      <c r="BY140" s="211">
        <f t="shared" ref="BY140:BY203" si="66">ROUND(BW140/$BW$9*$BY$9,-1)</f>
        <v>0</v>
      </c>
      <c r="BZ140" s="211">
        <f t="shared" ref="BZ140:BZ203" si="67">ROUND(BW140/$BW$9*$BZ$9,-1)</f>
        <v>0</v>
      </c>
      <c r="CA140" s="235">
        <f t="shared" ref="CA140:CA203" si="68">ROUND(CD140/$CD$9*$CA$9,-1)</f>
        <v>0</v>
      </c>
      <c r="CB140" s="235">
        <f t="shared" ref="CB140:CB203" si="69">ROUND(CD140/$CD$9*$CB$9,-1)</f>
        <v>0</v>
      </c>
      <c r="CC140" s="235">
        <f t="shared" ref="CC140:CC203" si="70">ROUND(CD140/$CD$9*$CC$9,-1)</f>
        <v>0</v>
      </c>
      <c r="CD140" s="235">
        <f t="shared" ref="CD140:CD203" si="71">J140/1.2*120</f>
        <v>0</v>
      </c>
      <c r="CE140" s="235">
        <f t="shared" ref="CE140:CE203" si="72">ROUND(CD140/$CD$9*$CE$9,-1)</f>
        <v>0</v>
      </c>
      <c r="CF140" s="235">
        <f t="shared" ref="CF140:CF203" si="73">ROUND(CD140/$CD$9*$CF$9,-1)</f>
        <v>0</v>
      </c>
      <c r="CG140" s="235">
        <f t="shared" ref="CG140:CG203" si="74">ROUND(CD140/$CD$9*$CG$9,-1)</f>
        <v>0</v>
      </c>
      <c r="CH140" s="231">
        <f t="shared" ref="CH140:CH203" si="75">BW140/120</f>
        <v>0</v>
      </c>
      <c r="CI140" s="232">
        <f t="shared" ref="CI140:CI203" si="76">H140/120</f>
        <v>195.16666666666666</v>
      </c>
      <c r="CJ140" s="233"/>
      <c r="CK140" s="231"/>
      <c r="CM140" s="231">
        <f t="shared" ref="CM140:CM203" si="77">ROUND(G140/1.2,2)</f>
        <v>19516.669999999998</v>
      </c>
      <c r="CN140" s="231">
        <f t="shared" ref="CN140:CN203" si="78">ROUND(H140/1.2,2)</f>
        <v>19516.669999999998</v>
      </c>
      <c r="CP140" s="1">
        <f>VLOOKUP(C140,[5]ALL!$B:$O,14,0)</f>
        <v>23420</v>
      </c>
      <c r="CQ140" s="168">
        <f t="shared" ref="CQ140:CQ203" si="79">K140-CP140</f>
        <v>-23420</v>
      </c>
      <c r="CS140" s="1">
        <f>VLOOKUP(C140,[5]ALL!$B:$O,14,0)</f>
        <v>23420</v>
      </c>
      <c r="CT140" s="233">
        <f t="shared" ref="CT140:CT203" si="80">K140-CS140</f>
        <v>-23420</v>
      </c>
      <c r="CU140" s="1">
        <f t="shared" ref="CU140:CU203" si="81">K140*(1+A140)</f>
        <v>0</v>
      </c>
      <c r="CV140" s="168">
        <f t="shared" ref="CV140:CV203" si="82">G140-CU140</f>
        <v>23420</v>
      </c>
      <c r="CW140" s="231">
        <f t="shared" ref="CW140:CW203" si="83">G140</f>
        <v>23420</v>
      </c>
    </row>
    <row r="141" spans="1:101" ht="12.6" customHeight="1" x14ac:dyDescent="0.2">
      <c r="A141" s="185"/>
      <c r="B141" s="185" t="s">
        <v>1152</v>
      </c>
      <c r="C141" s="156" t="s">
        <v>153</v>
      </c>
      <c r="D141" s="85" t="s">
        <v>869</v>
      </c>
      <c r="E141" s="62" t="s">
        <v>622</v>
      </c>
      <c r="F141" s="116" t="s">
        <v>852</v>
      </c>
      <c r="G141" s="116">
        <v>26780</v>
      </c>
      <c r="H141" s="148">
        <v>26780</v>
      </c>
      <c r="I141" s="202"/>
      <c r="J141" s="202"/>
      <c r="K141" s="202"/>
      <c r="L141" s="202"/>
      <c r="M141" s="251"/>
      <c r="N141" s="116"/>
      <c r="O141" s="140"/>
      <c r="P141" s="133"/>
      <c r="Q141" s="167"/>
      <c r="R141" s="167"/>
      <c r="S141" s="148"/>
      <c r="T141" s="160"/>
      <c r="U141" s="160"/>
      <c r="V141" s="62"/>
      <c r="W141" s="62"/>
      <c r="X141" s="116"/>
      <c r="Y141" s="116"/>
      <c r="Z141" s="116"/>
      <c r="AA141" s="116"/>
      <c r="AB141" s="116"/>
      <c r="AC141" s="85"/>
      <c r="AD141" s="109"/>
      <c r="AE141" s="111"/>
      <c r="AF141" s="153"/>
      <c r="AG141" s="153"/>
      <c r="AH141" s="153"/>
      <c r="AI141" s="153"/>
      <c r="AJ141" s="153"/>
      <c r="AK141" s="153"/>
      <c r="AL141" s="85"/>
      <c r="AM141" s="119"/>
      <c r="AN141" s="120"/>
      <c r="AO141" s="85"/>
      <c r="AP141" s="111"/>
      <c r="AQ141" s="85"/>
      <c r="AR141" s="109"/>
      <c r="AS141" s="109"/>
      <c r="AT141" s="85"/>
      <c r="AU141" s="111"/>
      <c r="AV141" s="85"/>
      <c r="AW141" s="102"/>
      <c r="AX141" s="102"/>
      <c r="AY141" s="100"/>
      <c r="AZ141" s="102"/>
      <c r="BB141" s="62"/>
      <c r="BC141" s="62"/>
      <c r="BD141" s="62"/>
      <c r="BF141" s="1"/>
      <c r="BG141" s="1"/>
      <c r="BJ141" s="163"/>
      <c r="BL141" s="168"/>
      <c r="BO141" s="188"/>
      <c r="BR141" s="247" t="str">
        <f>VLOOKUP(C141,'[4]Иерархия - ФИНАЛ'!$A:$E,5,0)</f>
        <v>N</v>
      </c>
      <c r="BS141" s="188">
        <v>0</v>
      </c>
      <c r="BT141" s="211">
        <f t="shared" si="61"/>
        <v>0</v>
      </c>
      <c r="BU141" s="211">
        <f t="shared" si="62"/>
        <v>0</v>
      </c>
      <c r="BV141" s="211">
        <f t="shared" si="63"/>
        <v>0</v>
      </c>
      <c r="BW141" s="235">
        <f t="shared" si="64"/>
        <v>0</v>
      </c>
      <c r="BX141" s="211">
        <f t="shared" si="65"/>
        <v>0</v>
      </c>
      <c r="BY141" s="211">
        <f t="shared" si="66"/>
        <v>0</v>
      </c>
      <c r="BZ141" s="211">
        <f t="shared" si="67"/>
        <v>0</v>
      </c>
      <c r="CA141" s="235">
        <f t="shared" si="68"/>
        <v>0</v>
      </c>
      <c r="CB141" s="235">
        <f t="shared" si="69"/>
        <v>0</v>
      </c>
      <c r="CC141" s="235">
        <f t="shared" si="70"/>
        <v>0</v>
      </c>
      <c r="CD141" s="235">
        <f t="shared" si="71"/>
        <v>0</v>
      </c>
      <c r="CE141" s="235">
        <f t="shared" si="72"/>
        <v>0</v>
      </c>
      <c r="CF141" s="235">
        <f t="shared" si="73"/>
        <v>0</v>
      </c>
      <c r="CG141" s="235">
        <f t="shared" si="74"/>
        <v>0</v>
      </c>
      <c r="CH141" s="231">
        <f t="shared" si="75"/>
        <v>0</v>
      </c>
      <c r="CI141" s="232">
        <f t="shared" si="76"/>
        <v>223.16666666666666</v>
      </c>
      <c r="CJ141" s="233"/>
      <c r="CK141" s="231"/>
      <c r="CM141" s="231">
        <f t="shared" si="77"/>
        <v>22316.67</v>
      </c>
      <c r="CN141" s="231">
        <f t="shared" si="78"/>
        <v>22316.67</v>
      </c>
      <c r="CP141" s="1">
        <f>VLOOKUP(C141,[5]ALL!$B:$O,14,0)</f>
        <v>26780</v>
      </c>
      <c r="CQ141" s="168">
        <f t="shared" si="79"/>
        <v>-26780</v>
      </c>
      <c r="CS141" s="1">
        <f>VLOOKUP(C141,[5]ALL!$B:$O,14,0)</f>
        <v>26780</v>
      </c>
      <c r="CT141" s="233">
        <f t="shared" si="80"/>
        <v>-26780</v>
      </c>
      <c r="CU141" s="1">
        <f t="shared" si="81"/>
        <v>0</v>
      </c>
      <c r="CV141" s="168">
        <f t="shared" si="82"/>
        <v>26780</v>
      </c>
      <c r="CW141" s="231">
        <f t="shared" si="83"/>
        <v>26780</v>
      </c>
    </row>
    <row r="142" spans="1:101" ht="12.6" customHeight="1" x14ac:dyDescent="0.2">
      <c r="A142" s="185"/>
      <c r="B142" s="185" t="s">
        <v>1152</v>
      </c>
      <c r="C142" s="92" t="s">
        <v>155</v>
      </c>
      <c r="D142" s="85" t="s">
        <v>870</v>
      </c>
      <c r="E142" s="62" t="s">
        <v>622</v>
      </c>
      <c r="F142" s="116" t="s">
        <v>852</v>
      </c>
      <c r="G142" s="116">
        <v>19850</v>
      </c>
      <c r="H142" s="148">
        <v>19850</v>
      </c>
      <c r="I142" s="202"/>
      <c r="J142" s="202"/>
      <c r="K142" s="202"/>
      <c r="L142" s="202"/>
      <c r="M142" s="251"/>
      <c r="N142" s="116"/>
      <c r="O142" s="140"/>
      <c r="P142" s="133"/>
      <c r="Q142" s="167"/>
      <c r="R142" s="167"/>
      <c r="S142" s="148"/>
      <c r="T142" s="160"/>
      <c r="U142" s="160"/>
      <c r="V142" s="62"/>
      <c r="W142" s="62"/>
      <c r="X142" s="116"/>
      <c r="Y142" s="116"/>
      <c r="Z142" s="116"/>
      <c r="AA142" s="116"/>
      <c r="AB142" s="116"/>
      <c r="AC142" s="85"/>
      <c r="AD142" s="109"/>
      <c r="AE142" s="111"/>
      <c r="AF142" s="153"/>
      <c r="AG142" s="153"/>
      <c r="AH142" s="153"/>
      <c r="AI142" s="153"/>
      <c r="AJ142" s="153"/>
      <c r="AK142" s="153"/>
      <c r="AL142" s="85"/>
      <c r="AM142" s="119"/>
      <c r="AN142" s="120"/>
      <c r="AO142" s="85"/>
      <c r="AP142" s="111"/>
      <c r="AQ142" s="85"/>
      <c r="AR142" s="109"/>
      <c r="AS142" s="109"/>
      <c r="AT142" s="85"/>
      <c r="AU142" s="111"/>
      <c r="AV142" s="85"/>
      <c r="AW142" s="102"/>
      <c r="AX142" s="102"/>
      <c r="AY142" s="100"/>
      <c r="AZ142" s="102"/>
      <c r="BB142" s="62"/>
      <c r="BC142" s="62"/>
      <c r="BD142" s="62"/>
      <c r="BF142" s="1"/>
      <c r="BG142" s="1"/>
      <c r="BJ142" s="163"/>
      <c r="BL142" s="168"/>
      <c r="BO142" s="188"/>
      <c r="BR142" s="247" t="str">
        <f>VLOOKUP(C142,'[4]Иерархия - ФИНАЛ'!$A:$E,5,0)</f>
        <v>N</v>
      </c>
      <c r="BS142" s="188">
        <v>0</v>
      </c>
      <c r="BT142" s="211">
        <f t="shared" si="61"/>
        <v>0</v>
      </c>
      <c r="BU142" s="211">
        <f t="shared" si="62"/>
        <v>0</v>
      </c>
      <c r="BV142" s="211">
        <f t="shared" si="63"/>
        <v>0</v>
      </c>
      <c r="BW142" s="235">
        <f t="shared" si="64"/>
        <v>0</v>
      </c>
      <c r="BX142" s="211">
        <f t="shared" si="65"/>
        <v>0</v>
      </c>
      <c r="BY142" s="211">
        <f t="shared" si="66"/>
        <v>0</v>
      </c>
      <c r="BZ142" s="211">
        <f t="shared" si="67"/>
        <v>0</v>
      </c>
      <c r="CA142" s="235">
        <f t="shared" si="68"/>
        <v>0</v>
      </c>
      <c r="CB142" s="235">
        <f t="shared" si="69"/>
        <v>0</v>
      </c>
      <c r="CC142" s="235">
        <f t="shared" si="70"/>
        <v>0</v>
      </c>
      <c r="CD142" s="235">
        <f t="shared" si="71"/>
        <v>0</v>
      </c>
      <c r="CE142" s="235">
        <f t="shared" si="72"/>
        <v>0</v>
      </c>
      <c r="CF142" s="235">
        <f t="shared" si="73"/>
        <v>0</v>
      </c>
      <c r="CG142" s="235">
        <f t="shared" si="74"/>
        <v>0</v>
      </c>
      <c r="CH142" s="231">
        <f t="shared" si="75"/>
        <v>0</v>
      </c>
      <c r="CI142" s="232">
        <f t="shared" si="76"/>
        <v>165.41666666666666</v>
      </c>
      <c r="CJ142" s="233"/>
      <c r="CK142" s="231"/>
      <c r="CM142" s="231">
        <f t="shared" si="77"/>
        <v>16541.669999999998</v>
      </c>
      <c r="CN142" s="231">
        <f t="shared" si="78"/>
        <v>16541.669999999998</v>
      </c>
      <c r="CP142" s="1">
        <f>VLOOKUP(C142,[5]ALL!$B:$O,14,0)</f>
        <v>19850</v>
      </c>
      <c r="CQ142" s="168">
        <f t="shared" si="79"/>
        <v>-19850</v>
      </c>
      <c r="CS142" s="1">
        <f>VLOOKUP(C142,[5]ALL!$B:$O,14,0)</f>
        <v>19850</v>
      </c>
      <c r="CT142" s="233">
        <f t="shared" si="80"/>
        <v>-19850</v>
      </c>
      <c r="CU142" s="1">
        <f t="shared" si="81"/>
        <v>0</v>
      </c>
      <c r="CV142" s="168">
        <f t="shared" si="82"/>
        <v>19850</v>
      </c>
      <c r="CW142" s="231">
        <f t="shared" si="83"/>
        <v>19850</v>
      </c>
    </row>
    <row r="143" spans="1:101" ht="12.6" customHeight="1" x14ac:dyDescent="0.2">
      <c r="A143" s="185"/>
      <c r="B143" s="185" t="s">
        <v>1152</v>
      </c>
      <c r="C143" s="92" t="s">
        <v>156</v>
      </c>
      <c r="D143" s="85" t="s">
        <v>871</v>
      </c>
      <c r="E143" s="62" t="s">
        <v>622</v>
      </c>
      <c r="F143" s="116" t="s">
        <v>852</v>
      </c>
      <c r="G143" s="116">
        <v>23420</v>
      </c>
      <c r="H143" s="148">
        <v>23420</v>
      </c>
      <c r="I143" s="202"/>
      <c r="J143" s="202"/>
      <c r="K143" s="202"/>
      <c r="L143" s="202"/>
      <c r="M143" s="251"/>
      <c r="N143" s="116"/>
      <c r="O143" s="140"/>
      <c r="P143" s="133"/>
      <c r="Q143" s="167"/>
      <c r="R143" s="167"/>
      <c r="S143" s="148"/>
      <c r="T143" s="160"/>
      <c r="U143" s="160"/>
      <c r="V143" s="62"/>
      <c r="W143" s="62"/>
      <c r="X143" s="116"/>
      <c r="Y143" s="116"/>
      <c r="Z143" s="116"/>
      <c r="AA143" s="116"/>
      <c r="AB143" s="116"/>
      <c r="AC143" s="85"/>
      <c r="AD143" s="109"/>
      <c r="AE143" s="111"/>
      <c r="AF143" s="153"/>
      <c r="AG143" s="153"/>
      <c r="AH143" s="153"/>
      <c r="AI143" s="153"/>
      <c r="AJ143" s="153"/>
      <c r="AK143" s="153"/>
      <c r="AL143" s="85"/>
      <c r="AM143" s="119"/>
      <c r="AN143" s="120"/>
      <c r="AO143" s="85"/>
      <c r="AP143" s="111"/>
      <c r="AQ143" s="85"/>
      <c r="AR143" s="109"/>
      <c r="AS143" s="109"/>
      <c r="AT143" s="85"/>
      <c r="AU143" s="111"/>
      <c r="AV143" s="85"/>
      <c r="AW143" s="102"/>
      <c r="AX143" s="102"/>
      <c r="AY143" s="100"/>
      <c r="AZ143" s="102"/>
      <c r="BB143" s="62"/>
      <c r="BC143" s="62"/>
      <c r="BD143" s="62"/>
      <c r="BF143" s="1"/>
      <c r="BG143" s="1"/>
      <c r="BJ143" s="163"/>
      <c r="BL143" s="168"/>
      <c r="BO143" s="188"/>
      <c r="BR143" s="247" t="str">
        <f>VLOOKUP(C143,'[4]Иерархия - ФИНАЛ'!$A:$E,5,0)</f>
        <v>N</v>
      </c>
      <c r="BS143" s="188">
        <v>0</v>
      </c>
      <c r="BT143" s="211">
        <f t="shared" si="61"/>
        <v>0</v>
      </c>
      <c r="BU143" s="211">
        <f t="shared" si="62"/>
        <v>0</v>
      </c>
      <c r="BV143" s="211">
        <f t="shared" si="63"/>
        <v>0</v>
      </c>
      <c r="BW143" s="235">
        <f t="shared" si="64"/>
        <v>0</v>
      </c>
      <c r="BX143" s="211">
        <f t="shared" si="65"/>
        <v>0</v>
      </c>
      <c r="BY143" s="211">
        <f t="shared" si="66"/>
        <v>0</v>
      </c>
      <c r="BZ143" s="211">
        <f t="shared" si="67"/>
        <v>0</v>
      </c>
      <c r="CA143" s="235">
        <f t="shared" si="68"/>
        <v>0</v>
      </c>
      <c r="CB143" s="235">
        <f t="shared" si="69"/>
        <v>0</v>
      </c>
      <c r="CC143" s="235">
        <f t="shared" si="70"/>
        <v>0</v>
      </c>
      <c r="CD143" s="235">
        <f t="shared" si="71"/>
        <v>0</v>
      </c>
      <c r="CE143" s="235">
        <f t="shared" si="72"/>
        <v>0</v>
      </c>
      <c r="CF143" s="235">
        <f t="shared" si="73"/>
        <v>0</v>
      </c>
      <c r="CG143" s="235">
        <f t="shared" si="74"/>
        <v>0</v>
      </c>
      <c r="CH143" s="231">
        <f t="shared" si="75"/>
        <v>0</v>
      </c>
      <c r="CI143" s="232">
        <f t="shared" si="76"/>
        <v>195.16666666666666</v>
      </c>
      <c r="CJ143" s="233"/>
      <c r="CK143" s="231"/>
      <c r="CM143" s="231">
        <f t="shared" si="77"/>
        <v>19516.669999999998</v>
      </c>
      <c r="CN143" s="231">
        <f t="shared" si="78"/>
        <v>19516.669999999998</v>
      </c>
      <c r="CP143" s="1">
        <f>VLOOKUP(C143,[5]ALL!$B:$O,14,0)</f>
        <v>23420</v>
      </c>
      <c r="CQ143" s="168">
        <f t="shared" si="79"/>
        <v>-23420</v>
      </c>
      <c r="CS143" s="1">
        <f>VLOOKUP(C143,[5]ALL!$B:$O,14,0)</f>
        <v>23420</v>
      </c>
      <c r="CT143" s="233">
        <f t="shared" si="80"/>
        <v>-23420</v>
      </c>
      <c r="CU143" s="1">
        <f t="shared" si="81"/>
        <v>0</v>
      </c>
      <c r="CV143" s="168">
        <f t="shared" si="82"/>
        <v>23420</v>
      </c>
      <c r="CW143" s="231">
        <f t="shared" si="83"/>
        <v>23420</v>
      </c>
    </row>
    <row r="144" spans="1:101" ht="12.6" customHeight="1" x14ac:dyDescent="0.2">
      <c r="A144" s="185"/>
      <c r="B144" s="185" t="s">
        <v>707</v>
      </c>
      <c r="C144" s="92" t="s">
        <v>468</v>
      </c>
      <c r="D144" s="85" t="s">
        <v>872</v>
      </c>
      <c r="E144" s="62" t="s">
        <v>622</v>
      </c>
      <c r="F144" s="116" t="s">
        <v>852</v>
      </c>
      <c r="G144" s="116">
        <v>27190</v>
      </c>
      <c r="H144" s="148">
        <v>24490</v>
      </c>
      <c r="I144" s="202"/>
      <c r="J144" s="202"/>
      <c r="K144" s="202"/>
      <c r="L144" s="202"/>
      <c r="M144" s="251"/>
      <c r="N144" s="116"/>
      <c r="O144" s="140"/>
      <c r="P144" s="133"/>
      <c r="Q144" s="167"/>
      <c r="R144" s="167"/>
      <c r="S144" s="148"/>
      <c r="T144" s="160"/>
      <c r="U144" s="160"/>
      <c r="V144" s="62"/>
      <c r="W144" s="62"/>
      <c r="X144" s="116"/>
      <c r="Y144" s="116"/>
      <c r="Z144" s="116"/>
      <c r="AA144" s="116"/>
      <c r="AB144" s="116"/>
      <c r="AC144" s="85"/>
      <c r="AD144" s="109"/>
      <c r="AE144" s="111"/>
      <c r="AF144" s="153"/>
      <c r="AG144" s="153"/>
      <c r="AH144" s="153"/>
      <c r="AI144" s="153"/>
      <c r="AJ144" s="153"/>
      <c r="AK144" s="153"/>
      <c r="AL144" s="85"/>
      <c r="AM144" s="119"/>
      <c r="AN144" s="120"/>
      <c r="AO144" s="85"/>
      <c r="AP144" s="111"/>
      <c r="AQ144" s="85"/>
      <c r="AR144" s="112"/>
      <c r="AS144" s="112"/>
      <c r="AT144" s="112"/>
      <c r="AU144" s="112"/>
      <c r="AV144" s="112"/>
      <c r="AW144" s="143"/>
      <c r="AX144" s="143"/>
      <c r="AY144" s="145"/>
      <c r="AZ144" s="143"/>
      <c r="BA144" s="147"/>
      <c r="BB144" s="133"/>
      <c r="BC144" s="133"/>
      <c r="BD144" s="133"/>
      <c r="BF144" s="1"/>
      <c r="BL144" s="168"/>
      <c r="BO144" s="188"/>
      <c r="BR144" s="247" t="str">
        <f>VLOOKUP(C144,'[4]Иерархия - ФИНАЛ'!$A:$E,5,0)</f>
        <v>Y</v>
      </c>
      <c r="BS144" s="188">
        <v>0.15</v>
      </c>
      <c r="BT144" s="211">
        <f t="shared" si="61"/>
        <v>0</v>
      </c>
      <c r="BU144" s="211">
        <f t="shared" si="62"/>
        <v>0</v>
      </c>
      <c r="BV144" s="211">
        <f t="shared" si="63"/>
        <v>0</v>
      </c>
      <c r="BW144" s="235">
        <f t="shared" si="64"/>
        <v>0</v>
      </c>
      <c r="BX144" s="211">
        <f t="shared" si="65"/>
        <v>0</v>
      </c>
      <c r="BY144" s="211">
        <f t="shared" si="66"/>
        <v>0</v>
      </c>
      <c r="BZ144" s="211">
        <f t="shared" si="67"/>
        <v>0</v>
      </c>
      <c r="CA144" s="235">
        <f t="shared" si="68"/>
        <v>0</v>
      </c>
      <c r="CB144" s="235">
        <f t="shared" si="69"/>
        <v>0</v>
      </c>
      <c r="CC144" s="235">
        <f t="shared" si="70"/>
        <v>0</v>
      </c>
      <c r="CD144" s="235">
        <f t="shared" si="71"/>
        <v>0</v>
      </c>
      <c r="CE144" s="235">
        <f t="shared" si="72"/>
        <v>0</v>
      </c>
      <c r="CF144" s="235">
        <f t="shared" si="73"/>
        <v>0</v>
      </c>
      <c r="CG144" s="235">
        <f t="shared" si="74"/>
        <v>0</v>
      </c>
      <c r="CH144" s="231">
        <f t="shared" si="75"/>
        <v>0</v>
      </c>
      <c r="CI144" s="232">
        <f t="shared" si="76"/>
        <v>204.08333333333334</v>
      </c>
      <c r="CJ144" s="233"/>
      <c r="CK144" s="231"/>
      <c r="CM144" s="231">
        <f t="shared" si="77"/>
        <v>22658.33</v>
      </c>
      <c r="CN144" s="231">
        <f t="shared" si="78"/>
        <v>20408.330000000002</v>
      </c>
      <c r="CP144" s="1">
        <f>VLOOKUP(C144,[5]ALL!$B:$O,14,0)</f>
        <v>23690</v>
      </c>
      <c r="CQ144" s="168">
        <f t="shared" si="79"/>
        <v>-23690</v>
      </c>
      <c r="CR144" s="1" t="str">
        <f>VLOOKUP(C144,[6]ELECTRIC!$D:$J,7,0)</f>
        <v>current</v>
      </c>
      <c r="CS144" s="1">
        <f>VLOOKUP(C144,[5]ALL!$B:$O,14,0)</f>
        <v>23690</v>
      </c>
      <c r="CT144" s="233">
        <f t="shared" si="80"/>
        <v>-23690</v>
      </c>
      <c r="CU144" s="1">
        <f t="shared" si="81"/>
        <v>0</v>
      </c>
      <c r="CV144" s="168">
        <f t="shared" si="82"/>
        <v>27190</v>
      </c>
      <c r="CW144" s="231">
        <f t="shared" si="83"/>
        <v>27190</v>
      </c>
    </row>
    <row r="145" spans="1:101" ht="12.6" customHeight="1" x14ac:dyDescent="0.2">
      <c r="A145" s="185"/>
      <c r="B145" s="185" t="s">
        <v>707</v>
      </c>
      <c r="C145" s="92" t="s">
        <v>469</v>
      </c>
      <c r="D145" s="85" t="s">
        <v>873</v>
      </c>
      <c r="E145" s="62" t="s">
        <v>622</v>
      </c>
      <c r="F145" s="116" t="s">
        <v>852</v>
      </c>
      <c r="G145" s="116">
        <v>32190</v>
      </c>
      <c r="H145" s="148">
        <v>28990</v>
      </c>
      <c r="I145" s="202"/>
      <c r="J145" s="202"/>
      <c r="K145" s="202"/>
      <c r="L145" s="202"/>
      <c r="M145" s="251"/>
      <c r="N145" s="116"/>
      <c r="O145" s="140"/>
      <c r="P145" s="133"/>
      <c r="Q145" s="167"/>
      <c r="R145" s="167"/>
      <c r="S145" s="148"/>
      <c r="T145" s="160"/>
      <c r="U145" s="160"/>
      <c r="V145" s="62"/>
      <c r="W145" s="62"/>
      <c r="X145" s="116"/>
      <c r="Y145" s="116"/>
      <c r="Z145" s="116"/>
      <c r="AA145" s="116"/>
      <c r="AB145" s="116"/>
      <c r="AC145" s="85"/>
      <c r="AD145" s="109"/>
      <c r="AE145" s="111"/>
      <c r="AF145" s="153"/>
      <c r="AG145" s="153"/>
      <c r="AH145" s="153"/>
      <c r="AI145" s="153"/>
      <c r="AJ145" s="153"/>
      <c r="AK145" s="153"/>
      <c r="AL145" s="85"/>
      <c r="AM145" s="119"/>
      <c r="AN145" s="120"/>
      <c r="AO145" s="85"/>
      <c r="AP145" s="111"/>
      <c r="AQ145" s="85"/>
      <c r="AR145" s="112"/>
      <c r="AS145" s="112"/>
      <c r="AT145" s="112"/>
      <c r="AU145" s="112"/>
      <c r="AV145" s="112"/>
      <c r="AW145" s="143"/>
      <c r="AX145" s="143"/>
      <c r="AY145" s="145"/>
      <c r="AZ145" s="143"/>
      <c r="BA145" s="147"/>
      <c r="BB145" s="133"/>
      <c r="BC145" s="133"/>
      <c r="BD145" s="133"/>
      <c r="BF145" s="1"/>
      <c r="BL145" s="168"/>
      <c r="BO145" s="188"/>
      <c r="BR145" s="247" t="str">
        <f>VLOOKUP(C145,'[4]Иерархия - ФИНАЛ'!$A:$E,5,0)</f>
        <v>Y</v>
      </c>
      <c r="BS145" s="188">
        <v>0.15</v>
      </c>
      <c r="BT145" s="211">
        <f t="shared" si="61"/>
        <v>0</v>
      </c>
      <c r="BU145" s="211">
        <f t="shared" si="62"/>
        <v>0</v>
      </c>
      <c r="BV145" s="211">
        <f t="shared" si="63"/>
        <v>0</v>
      </c>
      <c r="BW145" s="235">
        <f t="shared" si="64"/>
        <v>0</v>
      </c>
      <c r="BX145" s="211">
        <f t="shared" si="65"/>
        <v>0</v>
      </c>
      <c r="BY145" s="211">
        <f t="shared" si="66"/>
        <v>0</v>
      </c>
      <c r="BZ145" s="211">
        <f t="shared" si="67"/>
        <v>0</v>
      </c>
      <c r="CA145" s="235">
        <f t="shared" si="68"/>
        <v>0</v>
      </c>
      <c r="CB145" s="235">
        <f t="shared" si="69"/>
        <v>0</v>
      </c>
      <c r="CC145" s="235">
        <f t="shared" si="70"/>
        <v>0</v>
      </c>
      <c r="CD145" s="235">
        <f t="shared" si="71"/>
        <v>0</v>
      </c>
      <c r="CE145" s="235">
        <f t="shared" si="72"/>
        <v>0</v>
      </c>
      <c r="CF145" s="235">
        <f t="shared" si="73"/>
        <v>0</v>
      </c>
      <c r="CG145" s="235">
        <f t="shared" si="74"/>
        <v>0</v>
      </c>
      <c r="CH145" s="231">
        <f t="shared" si="75"/>
        <v>0</v>
      </c>
      <c r="CI145" s="232">
        <f t="shared" si="76"/>
        <v>241.58333333333334</v>
      </c>
      <c r="CJ145" s="233"/>
      <c r="CK145" s="231"/>
      <c r="CM145" s="231">
        <f t="shared" si="77"/>
        <v>26825</v>
      </c>
      <c r="CN145" s="231">
        <f t="shared" si="78"/>
        <v>24158.33</v>
      </c>
      <c r="CP145" s="1">
        <f>VLOOKUP(C145,[5]ALL!$B:$O,14,0)</f>
        <v>27990</v>
      </c>
      <c r="CQ145" s="168">
        <f t="shared" si="79"/>
        <v>-27990</v>
      </c>
      <c r="CR145" s="1" t="str">
        <f>VLOOKUP(C145,[6]ELECTRIC!$D:$J,7,0)</f>
        <v>current</v>
      </c>
      <c r="CS145" s="1">
        <f>VLOOKUP(C145,[5]ALL!$B:$O,14,0)</f>
        <v>27990</v>
      </c>
      <c r="CT145" s="233">
        <f t="shared" si="80"/>
        <v>-27990</v>
      </c>
      <c r="CU145" s="1">
        <f t="shared" si="81"/>
        <v>0</v>
      </c>
      <c r="CV145" s="168">
        <f t="shared" si="82"/>
        <v>32190</v>
      </c>
      <c r="CW145" s="231">
        <f t="shared" si="83"/>
        <v>32190</v>
      </c>
    </row>
    <row r="146" spans="1:101" ht="12.6" customHeight="1" x14ac:dyDescent="0.2">
      <c r="A146" s="185"/>
      <c r="B146" s="185" t="s">
        <v>1152</v>
      </c>
      <c r="C146" s="92" t="s">
        <v>157</v>
      </c>
      <c r="D146" s="85" t="s">
        <v>874</v>
      </c>
      <c r="E146" s="62" t="s">
        <v>622</v>
      </c>
      <c r="F146" s="116" t="s">
        <v>852</v>
      </c>
      <c r="G146" s="116">
        <v>26780</v>
      </c>
      <c r="H146" s="148">
        <v>26780</v>
      </c>
      <c r="I146" s="202"/>
      <c r="J146" s="202"/>
      <c r="K146" s="202"/>
      <c r="L146" s="202"/>
      <c r="M146" s="251"/>
      <c r="N146" s="116"/>
      <c r="O146" s="140"/>
      <c r="P146" s="133"/>
      <c r="Q146" s="167"/>
      <c r="R146" s="167"/>
      <c r="S146" s="148"/>
      <c r="T146" s="160"/>
      <c r="U146" s="160"/>
      <c r="V146" s="62"/>
      <c r="W146" s="62"/>
      <c r="X146" s="116"/>
      <c r="Y146" s="116"/>
      <c r="Z146" s="116"/>
      <c r="AA146" s="116"/>
      <c r="AB146" s="116"/>
      <c r="AC146" s="85"/>
      <c r="AD146" s="109"/>
      <c r="AE146" s="111"/>
      <c r="AF146" s="153"/>
      <c r="AG146" s="153"/>
      <c r="AH146" s="153"/>
      <c r="AI146" s="153"/>
      <c r="AJ146" s="153"/>
      <c r="AK146" s="153"/>
      <c r="AL146" s="85"/>
      <c r="AM146" s="119"/>
      <c r="AN146" s="120"/>
      <c r="AO146" s="85"/>
      <c r="AP146" s="111"/>
      <c r="AQ146" s="85"/>
      <c r="AR146" s="109"/>
      <c r="AS146" s="109"/>
      <c r="AT146" s="85"/>
      <c r="AU146" s="111"/>
      <c r="AV146" s="85"/>
      <c r="AW146" s="102"/>
      <c r="AX146" s="102"/>
      <c r="AY146" s="100"/>
      <c r="AZ146" s="102"/>
      <c r="BB146" s="62"/>
      <c r="BC146" s="62"/>
      <c r="BD146" s="62"/>
      <c r="BF146" s="1"/>
      <c r="BG146" s="1"/>
      <c r="BJ146" s="163"/>
      <c r="BL146" s="168"/>
      <c r="BO146" s="188"/>
      <c r="BR146" s="247" t="str">
        <f>VLOOKUP(C146,'[4]Иерархия - ФИНАЛ'!$A:$E,5,0)</f>
        <v>N</v>
      </c>
      <c r="BS146" s="188">
        <v>0</v>
      </c>
      <c r="BT146" s="211">
        <f t="shared" si="61"/>
        <v>0</v>
      </c>
      <c r="BU146" s="211">
        <f t="shared" si="62"/>
        <v>0</v>
      </c>
      <c r="BV146" s="211">
        <f t="shared" si="63"/>
        <v>0</v>
      </c>
      <c r="BW146" s="235">
        <f t="shared" si="64"/>
        <v>0</v>
      </c>
      <c r="BX146" s="211">
        <f t="shared" si="65"/>
        <v>0</v>
      </c>
      <c r="BY146" s="211">
        <f t="shared" si="66"/>
        <v>0</v>
      </c>
      <c r="BZ146" s="211">
        <f t="shared" si="67"/>
        <v>0</v>
      </c>
      <c r="CA146" s="235">
        <f t="shared" si="68"/>
        <v>0</v>
      </c>
      <c r="CB146" s="235">
        <f t="shared" si="69"/>
        <v>0</v>
      </c>
      <c r="CC146" s="235">
        <f t="shared" si="70"/>
        <v>0</v>
      </c>
      <c r="CD146" s="235">
        <f t="shared" si="71"/>
        <v>0</v>
      </c>
      <c r="CE146" s="235">
        <f t="shared" si="72"/>
        <v>0</v>
      </c>
      <c r="CF146" s="235">
        <f t="shared" si="73"/>
        <v>0</v>
      </c>
      <c r="CG146" s="235">
        <f t="shared" si="74"/>
        <v>0</v>
      </c>
      <c r="CH146" s="231">
        <f t="shared" si="75"/>
        <v>0</v>
      </c>
      <c r="CI146" s="232">
        <f t="shared" si="76"/>
        <v>223.16666666666666</v>
      </c>
      <c r="CJ146" s="233"/>
      <c r="CK146" s="231"/>
      <c r="CM146" s="231">
        <f t="shared" si="77"/>
        <v>22316.67</v>
      </c>
      <c r="CN146" s="231">
        <f t="shared" si="78"/>
        <v>22316.67</v>
      </c>
      <c r="CP146" s="1">
        <f>VLOOKUP(C146,[5]ALL!$B:$O,14,0)</f>
        <v>26780</v>
      </c>
      <c r="CQ146" s="168">
        <f t="shared" si="79"/>
        <v>-26780</v>
      </c>
      <c r="CS146" s="1">
        <f>VLOOKUP(C146,[5]ALL!$B:$O,14,0)</f>
        <v>26780</v>
      </c>
      <c r="CT146" s="233">
        <f t="shared" si="80"/>
        <v>-26780</v>
      </c>
      <c r="CU146" s="1">
        <f t="shared" si="81"/>
        <v>0</v>
      </c>
      <c r="CV146" s="168">
        <f t="shared" si="82"/>
        <v>26780</v>
      </c>
      <c r="CW146" s="231">
        <f t="shared" si="83"/>
        <v>26780</v>
      </c>
    </row>
    <row r="147" spans="1:101" ht="12.6" customHeight="1" x14ac:dyDescent="0.2">
      <c r="A147" s="185"/>
      <c r="B147" s="185" t="s">
        <v>707</v>
      </c>
      <c r="C147" s="92" t="s">
        <v>470</v>
      </c>
      <c r="D147" s="85" t="s">
        <v>875</v>
      </c>
      <c r="E147" s="62" t="s">
        <v>622</v>
      </c>
      <c r="F147" s="116" t="s">
        <v>852</v>
      </c>
      <c r="G147" s="116">
        <v>36490</v>
      </c>
      <c r="H147" s="148">
        <v>32790</v>
      </c>
      <c r="I147" s="202"/>
      <c r="J147" s="202"/>
      <c r="K147" s="202"/>
      <c r="L147" s="202"/>
      <c r="M147" s="251"/>
      <c r="N147" s="116"/>
      <c r="O147" s="140"/>
      <c r="P147" s="133"/>
      <c r="Q147" s="167"/>
      <c r="R147" s="167"/>
      <c r="S147" s="148"/>
      <c r="T147" s="160"/>
      <c r="U147" s="160"/>
      <c r="V147" s="62"/>
      <c r="W147" s="62"/>
      <c r="X147" s="116"/>
      <c r="Y147" s="116"/>
      <c r="Z147" s="116"/>
      <c r="AA147" s="116"/>
      <c r="AB147" s="116"/>
      <c r="AC147" s="85"/>
      <c r="AD147" s="109"/>
      <c r="AE147" s="111"/>
      <c r="AF147" s="153"/>
      <c r="AG147" s="153"/>
      <c r="AH147" s="153"/>
      <c r="AI147" s="153"/>
      <c r="AJ147" s="153"/>
      <c r="AK147" s="153"/>
      <c r="AL147" s="85"/>
      <c r="AM147" s="119"/>
      <c r="AN147" s="120"/>
      <c r="AO147" s="85"/>
      <c r="AP147" s="111"/>
      <c r="AQ147" s="85"/>
      <c r="AR147" s="112"/>
      <c r="AS147" s="112"/>
      <c r="AT147" s="112"/>
      <c r="AU147" s="112"/>
      <c r="AV147" s="112"/>
      <c r="AW147" s="143"/>
      <c r="AX147" s="143"/>
      <c r="AY147" s="145"/>
      <c r="AZ147" s="143"/>
      <c r="BA147" s="147"/>
      <c r="BB147" s="133"/>
      <c r="BC147" s="133"/>
      <c r="BD147" s="133"/>
      <c r="BF147" s="1"/>
      <c r="BL147" s="168"/>
      <c r="BO147" s="188"/>
      <c r="BR147" s="247" t="str">
        <f>VLOOKUP(C147,'[4]Иерархия - ФИНАЛ'!$A:$E,5,0)</f>
        <v>Y</v>
      </c>
      <c r="BS147" s="188">
        <v>0.14000000000000001</v>
      </c>
      <c r="BT147" s="211">
        <f t="shared" si="61"/>
        <v>0</v>
      </c>
      <c r="BU147" s="211">
        <f t="shared" si="62"/>
        <v>0</v>
      </c>
      <c r="BV147" s="211">
        <f t="shared" si="63"/>
        <v>0</v>
      </c>
      <c r="BW147" s="235">
        <f t="shared" si="64"/>
        <v>0</v>
      </c>
      <c r="BX147" s="211">
        <f t="shared" si="65"/>
        <v>0</v>
      </c>
      <c r="BY147" s="211">
        <f t="shared" si="66"/>
        <v>0</v>
      </c>
      <c r="BZ147" s="211">
        <f t="shared" si="67"/>
        <v>0</v>
      </c>
      <c r="CA147" s="235">
        <f t="shared" si="68"/>
        <v>0</v>
      </c>
      <c r="CB147" s="235">
        <f t="shared" si="69"/>
        <v>0</v>
      </c>
      <c r="CC147" s="235">
        <f t="shared" si="70"/>
        <v>0</v>
      </c>
      <c r="CD147" s="235">
        <f t="shared" si="71"/>
        <v>0</v>
      </c>
      <c r="CE147" s="235">
        <f t="shared" si="72"/>
        <v>0</v>
      </c>
      <c r="CF147" s="235">
        <f t="shared" si="73"/>
        <v>0</v>
      </c>
      <c r="CG147" s="235">
        <f t="shared" si="74"/>
        <v>0</v>
      </c>
      <c r="CH147" s="231">
        <f t="shared" si="75"/>
        <v>0</v>
      </c>
      <c r="CI147" s="232">
        <f t="shared" si="76"/>
        <v>273.25</v>
      </c>
      <c r="CJ147" s="233"/>
      <c r="CK147" s="231"/>
      <c r="CM147" s="231">
        <f t="shared" si="77"/>
        <v>30408.33</v>
      </c>
      <c r="CN147" s="231">
        <f t="shared" si="78"/>
        <v>27325</v>
      </c>
      <c r="CP147" s="1">
        <f>VLOOKUP(C147,[5]ALL!$B:$O,14,0)</f>
        <v>31990</v>
      </c>
      <c r="CQ147" s="168">
        <f t="shared" si="79"/>
        <v>-31990</v>
      </c>
      <c r="CR147" s="1" t="str">
        <f>VLOOKUP(C147,[6]ELECTRIC!$D:$J,7,0)</f>
        <v>current</v>
      </c>
      <c r="CS147" s="1">
        <f>VLOOKUP(C147,[5]ALL!$B:$O,14,0)</f>
        <v>31990</v>
      </c>
      <c r="CT147" s="233">
        <f t="shared" si="80"/>
        <v>-31990</v>
      </c>
      <c r="CU147" s="1">
        <f t="shared" si="81"/>
        <v>0</v>
      </c>
      <c r="CV147" s="168">
        <f t="shared" si="82"/>
        <v>36490</v>
      </c>
      <c r="CW147" s="231">
        <f t="shared" si="83"/>
        <v>36490</v>
      </c>
    </row>
    <row r="148" spans="1:101" ht="12.6" customHeight="1" x14ac:dyDescent="0.2">
      <c r="A148" s="185"/>
      <c r="B148" s="185" t="s">
        <v>707</v>
      </c>
      <c r="C148" s="92" t="s">
        <v>543</v>
      </c>
      <c r="D148" s="85" t="s">
        <v>876</v>
      </c>
      <c r="E148" s="62" t="s">
        <v>622</v>
      </c>
      <c r="F148" s="116" t="s">
        <v>852</v>
      </c>
      <c r="G148" s="116">
        <v>24090</v>
      </c>
      <c r="H148" s="148">
        <v>21690</v>
      </c>
      <c r="I148" s="202"/>
      <c r="J148" s="202"/>
      <c r="K148" s="202"/>
      <c r="L148" s="202"/>
      <c r="M148" s="251"/>
      <c r="N148" s="116"/>
      <c r="O148" s="140"/>
      <c r="P148" s="133"/>
      <c r="Q148" s="167"/>
      <c r="R148" s="167"/>
      <c r="S148" s="148"/>
      <c r="T148" s="160"/>
      <c r="U148" s="160"/>
      <c r="V148" s="62"/>
      <c r="W148" s="62"/>
      <c r="X148" s="116"/>
      <c r="Y148" s="116"/>
      <c r="Z148" s="116"/>
      <c r="AA148" s="140"/>
      <c r="AB148" s="140"/>
      <c r="AC148" s="85"/>
      <c r="AD148" s="109"/>
      <c r="AE148" s="111"/>
      <c r="AF148" s="153"/>
      <c r="AG148" s="153"/>
      <c r="AH148" s="153"/>
      <c r="AI148" s="153"/>
      <c r="AJ148" s="153"/>
      <c r="AK148" s="153"/>
      <c r="AL148" s="85"/>
      <c r="AM148" s="119"/>
      <c r="AN148" s="120"/>
      <c r="AO148" s="85"/>
      <c r="AP148" s="111"/>
      <c r="AQ148" s="85"/>
      <c r="AR148" s="112"/>
      <c r="AS148" s="112"/>
      <c r="AT148" s="112"/>
      <c r="AU148" s="112"/>
      <c r="AV148" s="112"/>
      <c r="AW148" s="143"/>
      <c r="AX148" s="143"/>
      <c r="AY148" s="145"/>
      <c r="AZ148" s="143"/>
      <c r="BA148" s="147"/>
      <c r="BB148" s="133"/>
      <c r="BC148" s="133"/>
      <c r="BD148" s="133"/>
      <c r="BF148" s="1"/>
      <c r="BJ148" s="163"/>
      <c r="BL148" s="168"/>
      <c r="BO148" s="188"/>
      <c r="BR148" s="247" t="str">
        <f>VLOOKUP(C148,'[4]Иерархия - ФИНАЛ'!$A:$E,5,0)</f>
        <v>Y</v>
      </c>
      <c r="BS148" s="188">
        <v>0.15</v>
      </c>
      <c r="BT148" s="211">
        <f t="shared" si="61"/>
        <v>0</v>
      </c>
      <c r="BU148" s="211">
        <f t="shared" si="62"/>
        <v>0</v>
      </c>
      <c r="BV148" s="211">
        <f t="shared" si="63"/>
        <v>0</v>
      </c>
      <c r="BW148" s="235">
        <f t="shared" si="64"/>
        <v>0</v>
      </c>
      <c r="BX148" s="211">
        <f t="shared" si="65"/>
        <v>0</v>
      </c>
      <c r="BY148" s="211">
        <f t="shared" si="66"/>
        <v>0</v>
      </c>
      <c r="BZ148" s="211">
        <f t="shared" si="67"/>
        <v>0</v>
      </c>
      <c r="CA148" s="235">
        <f t="shared" si="68"/>
        <v>0</v>
      </c>
      <c r="CB148" s="235">
        <f t="shared" si="69"/>
        <v>0</v>
      </c>
      <c r="CC148" s="235">
        <f t="shared" si="70"/>
        <v>0</v>
      </c>
      <c r="CD148" s="235">
        <f t="shared" si="71"/>
        <v>0</v>
      </c>
      <c r="CE148" s="235">
        <f t="shared" si="72"/>
        <v>0</v>
      </c>
      <c r="CF148" s="235">
        <f t="shared" si="73"/>
        <v>0</v>
      </c>
      <c r="CG148" s="235">
        <f t="shared" si="74"/>
        <v>0</v>
      </c>
      <c r="CH148" s="231">
        <f t="shared" si="75"/>
        <v>0</v>
      </c>
      <c r="CI148" s="232">
        <f t="shared" si="76"/>
        <v>180.75</v>
      </c>
      <c r="CJ148" s="233"/>
      <c r="CK148" s="231"/>
      <c r="CM148" s="231">
        <f t="shared" si="77"/>
        <v>20075</v>
      </c>
      <c r="CN148" s="231">
        <f t="shared" si="78"/>
        <v>18075</v>
      </c>
      <c r="CP148" s="1">
        <f>VLOOKUP(C148,[5]ALL!$B:$O,14,0)</f>
        <v>20990</v>
      </c>
      <c r="CQ148" s="168">
        <f t="shared" si="79"/>
        <v>-20990</v>
      </c>
      <c r="CR148" s="1" t="str">
        <f>VLOOKUP(C148,[6]ELECTRIC!$D:$J,7,0)</f>
        <v>current</v>
      </c>
      <c r="CS148" s="1">
        <f>VLOOKUP(C148,[5]ALL!$B:$O,14,0)</f>
        <v>20990</v>
      </c>
      <c r="CT148" s="233">
        <f t="shared" si="80"/>
        <v>-20990</v>
      </c>
      <c r="CU148" s="1">
        <f t="shared" si="81"/>
        <v>0</v>
      </c>
      <c r="CV148" s="168">
        <f t="shared" si="82"/>
        <v>24090</v>
      </c>
      <c r="CW148" s="231">
        <f t="shared" si="83"/>
        <v>24090</v>
      </c>
    </row>
    <row r="149" spans="1:101" ht="12.6" customHeight="1" x14ac:dyDescent="0.2">
      <c r="A149" s="185"/>
      <c r="B149" s="185" t="s">
        <v>1152</v>
      </c>
      <c r="C149" s="92" t="s">
        <v>154</v>
      </c>
      <c r="D149" s="85" t="s">
        <v>877</v>
      </c>
      <c r="E149" s="62" t="s">
        <v>622</v>
      </c>
      <c r="F149" s="116" t="s">
        <v>852</v>
      </c>
      <c r="G149" s="116">
        <v>17870</v>
      </c>
      <c r="H149" s="148">
        <v>17870</v>
      </c>
      <c r="I149" s="202"/>
      <c r="J149" s="202"/>
      <c r="K149" s="202"/>
      <c r="L149" s="202"/>
      <c r="M149" s="251"/>
      <c r="N149" s="116"/>
      <c r="O149" s="140"/>
      <c r="P149" s="133"/>
      <c r="Q149" s="167"/>
      <c r="R149" s="167"/>
      <c r="S149" s="148"/>
      <c r="T149" s="160"/>
      <c r="U149" s="160"/>
      <c r="V149" s="62"/>
      <c r="W149" s="62"/>
      <c r="X149" s="116"/>
      <c r="Y149" s="116"/>
      <c r="Z149" s="116"/>
      <c r="AA149" s="116"/>
      <c r="AB149" s="116"/>
      <c r="AC149" s="85"/>
      <c r="AD149" s="109"/>
      <c r="AE149" s="111"/>
      <c r="AF149" s="153"/>
      <c r="AG149" s="153"/>
      <c r="AH149" s="153"/>
      <c r="AI149" s="153"/>
      <c r="AJ149" s="153"/>
      <c r="AK149" s="153"/>
      <c r="AL149" s="85"/>
      <c r="AM149" s="119"/>
      <c r="AN149" s="120"/>
      <c r="AO149" s="85"/>
      <c r="AP149" s="111"/>
      <c r="AQ149" s="85"/>
      <c r="AR149" s="109"/>
      <c r="AS149" s="109"/>
      <c r="AT149" s="85"/>
      <c r="AU149" s="111"/>
      <c r="AV149" s="85"/>
      <c r="AW149" s="102"/>
      <c r="AX149" s="102"/>
      <c r="AY149" s="100"/>
      <c r="AZ149" s="102"/>
      <c r="BB149" s="62"/>
      <c r="BC149" s="62"/>
      <c r="BD149" s="62"/>
      <c r="BF149" s="1"/>
      <c r="BG149" s="1"/>
      <c r="BJ149" s="163"/>
      <c r="BL149" s="168"/>
      <c r="BO149" s="188"/>
      <c r="BR149" s="247" t="str">
        <f>VLOOKUP(C149,'[4]Иерархия - ФИНАЛ'!$A:$E,5,0)</f>
        <v>N</v>
      </c>
      <c r="BS149" s="188">
        <v>0</v>
      </c>
      <c r="BT149" s="211">
        <f t="shared" si="61"/>
        <v>0</v>
      </c>
      <c r="BU149" s="211">
        <f t="shared" si="62"/>
        <v>0</v>
      </c>
      <c r="BV149" s="211">
        <f t="shared" si="63"/>
        <v>0</v>
      </c>
      <c r="BW149" s="235">
        <f t="shared" si="64"/>
        <v>0</v>
      </c>
      <c r="BX149" s="211">
        <f t="shared" si="65"/>
        <v>0</v>
      </c>
      <c r="BY149" s="211">
        <f t="shared" si="66"/>
        <v>0</v>
      </c>
      <c r="BZ149" s="211">
        <f t="shared" si="67"/>
        <v>0</v>
      </c>
      <c r="CA149" s="235">
        <f t="shared" si="68"/>
        <v>0</v>
      </c>
      <c r="CB149" s="235">
        <f t="shared" si="69"/>
        <v>0</v>
      </c>
      <c r="CC149" s="235">
        <f t="shared" si="70"/>
        <v>0</v>
      </c>
      <c r="CD149" s="235">
        <f t="shared" si="71"/>
        <v>0</v>
      </c>
      <c r="CE149" s="235">
        <f t="shared" si="72"/>
        <v>0</v>
      </c>
      <c r="CF149" s="235">
        <f t="shared" si="73"/>
        <v>0</v>
      </c>
      <c r="CG149" s="235">
        <f t="shared" si="74"/>
        <v>0</v>
      </c>
      <c r="CH149" s="231">
        <f t="shared" si="75"/>
        <v>0</v>
      </c>
      <c r="CI149" s="232">
        <f t="shared" si="76"/>
        <v>148.91666666666666</v>
      </c>
      <c r="CJ149" s="233"/>
      <c r="CK149" s="231"/>
      <c r="CM149" s="231">
        <f t="shared" si="77"/>
        <v>14891.67</v>
      </c>
      <c r="CN149" s="231">
        <f t="shared" si="78"/>
        <v>14891.67</v>
      </c>
      <c r="CP149" s="1">
        <f>VLOOKUP(C149,[5]ALL!$B:$O,14,0)</f>
        <v>17870</v>
      </c>
      <c r="CQ149" s="168">
        <f t="shared" si="79"/>
        <v>-17870</v>
      </c>
      <c r="CS149" s="1">
        <f>VLOOKUP(C149,[5]ALL!$B:$O,14,0)</f>
        <v>17870</v>
      </c>
      <c r="CT149" s="233">
        <f t="shared" si="80"/>
        <v>-17870</v>
      </c>
      <c r="CU149" s="1">
        <f t="shared" si="81"/>
        <v>0</v>
      </c>
      <c r="CV149" s="168">
        <f t="shared" si="82"/>
        <v>17870</v>
      </c>
      <c r="CW149" s="231">
        <f t="shared" si="83"/>
        <v>17870</v>
      </c>
    </row>
    <row r="150" spans="1:101" ht="12.6" customHeight="1" x14ac:dyDescent="0.2">
      <c r="A150" s="185"/>
      <c r="B150" s="185" t="s">
        <v>707</v>
      </c>
      <c r="C150" s="92" t="s">
        <v>476</v>
      </c>
      <c r="D150" s="85" t="s">
        <v>878</v>
      </c>
      <c r="E150" s="62" t="s">
        <v>622</v>
      </c>
      <c r="F150" s="116" t="s">
        <v>852</v>
      </c>
      <c r="G150" s="116">
        <v>24090</v>
      </c>
      <c r="H150" s="148">
        <v>21690</v>
      </c>
      <c r="I150" s="202"/>
      <c r="J150" s="202"/>
      <c r="K150" s="202"/>
      <c r="L150" s="202"/>
      <c r="M150" s="251"/>
      <c r="N150" s="116"/>
      <c r="O150" s="140"/>
      <c r="P150" s="133"/>
      <c r="Q150" s="167"/>
      <c r="R150" s="167"/>
      <c r="S150" s="148"/>
      <c r="T150" s="160"/>
      <c r="U150" s="160"/>
      <c r="V150" s="62"/>
      <c r="W150" s="62"/>
      <c r="X150" s="116"/>
      <c r="Y150" s="116"/>
      <c r="Z150" s="116"/>
      <c r="AA150" s="140"/>
      <c r="AB150" s="140"/>
      <c r="AC150" s="85"/>
      <c r="AD150" s="109"/>
      <c r="AE150" s="111"/>
      <c r="AF150" s="153"/>
      <c r="AG150" s="153"/>
      <c r="AH150" s="153"/>
      <c r="AI150" s="153"/>
      <c r="AJ150" s="153"/>
      <c r="AK150" s="153"/>
      <c r="AL150" s="85"/>
      <c r="AM150" s="119"/>
      <c r="AN150" s="120"/>
      <c r="AO150" s="85"/>
      <c r="AP150" s="111"/>
      <c r="AQ150" s="85"/>
      <c r="AR150" s="112"/>
      <c r="AS150" s="112"/>
      <c r="AT150" s="112"/>
      <c r="AU150" s="112"/>
      <c r="AV150" s="112"/>
      <c r="AW150" s="143"/>
      <c r="AX150" s="143"/>
      <c r="AY150" s="145"/>
      <c r="AZ150" s="143"/>
      <c r="BA150" s="147"/>
      <c r="BB150" s="133"/>
      <c r="BC150" s="133"/>
      <c r="BD150" s="133"/>
      <c r="BF150" s="1"/>
      <c r="BL150" s="168"/>
      <c r="BO150" s="188"/>
      <c r="BR150" s="247" t="str">
        <f>VLOOKUP(C150,'[4]Иерархия - ФИНАЛ'!$A:$E,5,0)</f>
        <v>Y</v>
      </c>
      <c r="BS150" s="188">
        <v>0.15</v>
      </c>
      <c r="BT150" s="211">
        <f t="shared" si="61"/>
        <v>0</v>
      </c>
      <c r="BU150" s="211">
        <f t="shared" si="62"/>
        <v>0</v>
      </c>
      <c r="BV150" s="211">
        <f t="shared" si="63"/>
        <v>0</v>
      </c>
      <c r="BW150" s="235">
        <f t="shared" si="64"/>
        <v>0</v>
      </c>
      <c r="BX150" s="211">
        <f t="shared" si="65"/>
        <v>0</v>
      </c>
      <c r="BY150" s="211">
        <f t="shared" si="66"/>
        <v>0</v>
      </c>
      <c r="BZ150" s="211">
        <f t="shared" si="67"/>
        <v>0</v>
      </c>
      <c r="CA150" s="235">
        <f t="shared" si="68"/>
        <v>0</v>
      </c>
      <c r="CB150" s="235">
        <f t="shared" si="69"/>
        <v>0</v>
      </c>
      <c r="CC150" s="235">
        <f t="shared" si="70"/>
        <v>0</v>
      </c>
      <c r="CD150" s="235">
        <f t="shared" si="71"/>
        <v>0</v>
      </c>
      <c r="CE150" s="235">
        <f t="shared" si="72"/>
        <v>0</v>
      </c>
      <c r="CF150" s="235">
        <f t="shared" si="73"/>
        <v>0</v>
      </c>
      <c r="CG150" s="235">
        <f t="shared" si="74"/>
        <v>0</v>
      </c>
      <c r="CH150" s="231">
        <f t="shared" si="75"/>
        <v>0</v>
      </c>
      <c r="CI150" s="232">
        <f t="shared" si="76"/>
        <v>180.75</v>
      </c>
      <c r="CJ150" s="233"/>
      <c r="CK150" s="231"/>
      <c r="CM150" s="231">
        <f t="shared" si="77"/>
        <v>20075</v>
      </c>
      <c r="CN150" s="231">
        <f t="shared" si="78"/>
        <v>18075</v>
      </c>
      <c r="CP150" s="1">
        <f>VLOOKUP(C150,[5]ALL!$B:$O,14,0)</f>
        <v>20990</v>
      </c>
      <c r="CQ150" s="168">
        <f t="shared" si="79"/>
        <v>-20990</v>
      </c>
      <c r="CR150" s="1" t="str">
        <f>VLOOKUP(C150,[6]ELECTRIC!$D:$J,7,0)</f>
        <v>current</v>
      </c>
      <c r="CS150" s="1">
        <f>VLOOKUP(C150,[5]ALL!$B:$O,14,0)</f>
        <v>20990</v>
      </c>
      <c r="CT150" s="233">
        <f t="shared" si="80"/>
        <v>-20990</v>
      </c>
      <c r="CU150" s="1">
        <f t="shared" si="81"/>
        <v>0</v>
      </c>
      <c r="CV150" s="168">
        <f t="shared" si="82"/>
        <v>24090</v>
      </c>
      <c r="CW150" s="231">
        <f t="shared" si="83"/>
        <v>24090</v>
      </c>
    </row>
    <row r="151" spans="1:101" ht="12.6" customHeight="1" x14ac:dyDescent="0.2">
      <c r="A151" s="185"/>
      <c r="B151" s="185" t="s">
        <v>1152</v>
      </c>
      <c r="C151" s="92" t="s">
        <v>467</v>
      </c>
      <c r="D151" s="85" t="s">
        <v>879</v>
      </c>
      <c r="E151" s="62" t="s">
        <v>622</v>
      </c>
      <c r="F151" s="116" t="s">
        <v>852</v>
      </c>
      <c r="G151" s="116">
        <v>20390</v>
      </c>
      <c r="H151" s="148">
        <v>20390</v>
      </c>
      <c r="I151" s="202"/>
      <c r="J151" s="202"/>
      <c r="K151" s="202"/>
      <c r="L151" s="202"/>
      <c r="M151" s="251"/>
      <c r="N151" s="116"/>
      <c r="O151" s="140"/>
      <c r="P151" s="133"/>
      <c r="Q151" s="167"/>
      <c r="R151" s="167"/>
      <c r="S151" s="148"/>
      <c r="T151" s="160"/>
      <c r="U151" s="160"/>
      <c r="V151" s="62"/>
      <c r="W151" s="62"/>
      <c r="X151" s="116"/>
      <c r="Y151" s="116"/>
      <c r="Z151" s="116"/>
      <c r="AA151" s="116"/>
      <c r="AB151" s="116"/>
      <c r="AC151" s="85"/>
      <c r="AD151" s="109"/>
      <c r="AE151" s="111"/>
      <c r="AF151" s="153"/>
      <c r="AG151" s="153"/>
      <c r="AH151" s="153"/>
      <c r="AI151" s="153"/>
      <c r="AJ151" s="153"/>
      <c r="AK151" s="153"/>
      <c r="AL151" s="85"/>
      <c r="AM151" s="119"/>
      <c r="AN151" s="120"/>
      <c r="AO151" s="85"/>
      <c r="AP151" s="111"/>
      <c r="AQ151" s="85"/>
      <c r="AR151" s="112"/>
      <c r="AS151" s="112"/>
      <c r="AT151" s="112"/>
      <c r="AU151" s="112"/>
      <c r="AV151" s="112"/>
      <c r="AW151" s="143"/>
      <c r="AX151" s="143"/>
      <c r="AY151" s="145"/>
      <c r="AZ151" s="143"/>
      <c r="BA151" s="147"/>
      <c r="BB151" s="133"/>
      <c r="BC151" s="133"/>
      <c r="BD151" s="133"/>
      <c r="BF151" s="1"/>
      <c r="BL151" s="168"/>
      <c r="BO151" s="188"/>
      <c r="BR151" s="247" t="str">
        <f>VLOOKUP(C151,'[4]Иерархия - ФИНАЛ'!$A:$E,5,0)</f>
        <v>N</v>
      </c>
      <c r="BS151" s="188">
        <v>0</v>
      </c>
      <c r="BT151" s="211">
        <f t="shared" si="61"/>
        <v>0</v>
      </c>
      <c r="BU151" s="211">
        <f t="shared" si="62"/>
        <v>0</v>
      </c>
      <c r="BV151" s="211">
        <f t="shared" si="63"/>
        <v>0</v>
      </c>
      <c r="BW151" s="235">
        <f t="shared" si="64"/>
        <v>0</v>
      </c>
      <c r="BX151" s="211">
        <f t="shared" si="65"/>
        <v>0</v>
      </c>
      <c r="BY151" s="211">
        <f t="shared" si="66"/>
        <v>0</v>
      </c>
      <c r="BZ151" s="211">
        <f t="shared" si="67"/>
        <v>0</v>
      </c>
      <c r="CA151" s="235">
        <f t="shared" si="68"/>
        <v>0</v>
      </c>
      <c r="CB151" s="235">
        <f t="shared" si="69"/>
        <v>0</v>
      </c>
      <c r="CC151" s="235">
        <f t="shared" si="70"/>
        <v>0</v>
      </c>
      <c r="CD151" s="235">
        <f t="shared" si="71"/>
        <v>0</v>
      </c>
      <c r="CE151" s="235">
        <f t="shared" si="72"/>
        <v>0</v>
      </c>
      <c r="CF151" s="235">
        <f t="shared" si="73"/>
        <v>0</v>
      </c>
      <c r="CG151" s="235">
        <f t="shared" si="74"/>
        <v>0</v>
      </c>
      <c r="CH151" s="231">
        <f t="shared" si="75"/>
        <v>0</v>
      </c>
      <c r="CI151" s="232">
        <f t="shared" si="76"/>
        <v>169.91666666666666</v>
      </c>
      <c r="CJ151" s="233"/>
      <c r="CK151" s="231"/>
      <c r="CM151" s="231">
        <f t="shared" si="77"/>
        <v>16991.669999999998</v>
      </c>
      <c r="CN151" s="231">
        <f t="shared" si="78"/>
        <v>16991.669999999998</v>
      </c>
      <c r="CP151" s="1">
        <f>VLOOKUP(C151,[5]ALL!$B:$O,14,0)</f>
        <v>20390</v>
      </c>
      <c r="CQ151" s="168">
        <f t="shared" si="79"/>
        <v>-20390</v>
      </c>
      <c r="CR151" s="1" t="str">
        <f>VLOOKUP(C151,[6]ELECTRIC!$D:$J,7,0)</f>
        <v>PHO</v>
      </c>
      <c r="CS151" s="1">
        <f>VLOOKUP(C151,[5]ALL!$B:$O,14,0)</f>
        <v>20390</v>
      </c>
      <c r="CT151" s="233">
        <f t="shared" si="80"/>
        <v>-20390</v>
      </c>
      <c r="CU151" s="1">
        <f t="shared" si="81"/>
        <v>0</v>
      </c>
      <c r="CV151" s="168">
        <f t="shared" si="82"/>
        <v>20390</v>
      </c>
      <c r="CW151" s="231">
        <f t="shared" si="83"/>
        <v>20390</v>
      </c>
    </row>
    <row r="152" spans="1:101" ht="12.6" customHeight="1" x14ac:dyDescent="0.2">
      <c r="A152" s="185"/>
      <c r="B152" s="185" t="s">
        <v>707</v>
      </c>
      <c r="C152" s="92" t="s">
        <v>544</v>
      </c>
      <c r="D152" s="85" t="s">
        <v>880</v>
      </c>
      <c r="E152" s="62" t="s">
        <v>622</v>
      </c>
      <c r="F152" s="116" t="s">
        <v>852</v>
      </c>
      <c r="G152" s="116">
        <v>28190</v>
      </c>
      <c r="H152" s="148">
        <v>25390</v>
      </c>
      <c r="I152" s="202"/>
      <c r="J152" s="202"/>
      <c r="K152" s="202"/>
      <c r="L152" s="202"/>
      <c r="M152" s="251"/>
      <c r="N152" s="116"/>
      <c r="O152" s="140"/>
      <c r="P152" s="133"/>
      <c r="Q152" s="167"/>
      <c r="R152" s="167"/>
      <c r="S152" s="148"/>
      <c r="T152" s="160"/>
      <c r="U152" s="160"/>
      <c r="V152" s="62"/>
      <c r="W152" s="62"/>
      <c r="X152" s="116"/>
      <c r="Y152" s="116"/>
      <c r="Z152" s="116"/>
      <c r="AA152" s="116"/>
      <c r="AB152" s="116"/>
      <c r="AC152" s="85"/>
      <c r="AD152" s="109"/>
      <c r="AE152" s="111"/>
      <c r="AF152" s="153"/>
      <c r="AG152" s="153"/>
      <c r="AH152" s="153"/>
      <c r="AI152" s="153"/>
      <c r="AJ152" s="153"/>
      <c r="AK152" s="153"/>
      <c r="AL152" s="85"/>
      <c r="AM152" s="119"/>
      <c r="AN152" s="120"/>
      <c r="AO152" s="85"/>
      <c r="AP152" s="111"/>
      <c r="AQ152" s="85"/>
      <c r="AR152" s="112"/>
      <c r="AS152" s="112"/>
      <c r="AT152" s="112"/>
      <c r="AU152" s="112"/>
      <c r="AV152" s="112"/>
      <c r="AW152" s="143"/>
      <c r="AX152" s="143"/>
      <c r="AY152" s="145"/>
      <c r="AZ152" s="143"/>
      <c r="BA152" s="147"/>
      <c r="BB152" s="133"/>
      <c r="BC152" s="133"/>
      <c r="BD152" s="143"/>
      <c r="BF152" s="1"/>
      <c r="BJ152" s="163"/>
      <c r="BL152" s="168"/>
      <c r="BO152" s="188"/>
      <c r="BR152" s="247" t="str">
        <f>VLOOKUP(C152,'[4]Иерархия - ФИНАЛ'!$A:$E,5,0)</f>
        <v>Y</v>
      </c>
      <c r="BS152" s="188">
        <v>0.15</v>
      </c>
      <c r="BT152" s="211">
        <f t="shared" si="61"/>
        <v>0</v>
      </c>
      <c r="BU152" s="211">
        <f t="shared" si="62"/>
        <v>0</v>
      </c>
      <c r="BV152" s="211">
        <f t="shared" si="63"/>
        <v>0</v>
      </c>
      <c r="BW152" s="235">
        <f t="shared" si="64"/>
        <v>0</v>
      </c>
      <c r="BX152" s="211">
        <f t="shared" si="65"/>
        <v>0</v>
      </c>
      <c r="BY152" s="211">
        <f t="shared" si="66"/>
        <v>0</v>
      </c>
      <c r="BZ152" s="211">
        <f t="shared" si="67"/>
        <v>0</v>
      </c>
      <c r="CA152" s="235">
        <f t="shared" si="68"/>
        <v>0</v>
      </c>
      <c r="CB152" s="235">
        <f t="shared" si="69"/>
        <v>0</v>
      </c>
      <c r="CC152" s="235">
        <f t="shared" si="70"/>
        <v>0</v>
      </c>
      <c r="CD152" s="235">
        <f t="shared" si="71"/>
        <v>0</v>
      </c>
      <c r="CE152" s="235">
        <f t="shared" si="72"/>
        <v>0</v>
      </c>
      <c r="CF152" s="235">
        <f t="shared" si="73"/>
        <v>0</v>
      </c>
      <c r="CG152" s="235">
        <f t="shared" si="74"/>
        <v>0</v>
      </c>
      <c r="CH152" s="231">
        <f t="shared" si="75"/>
        <v>0</v>
      </c>
      <c r="CI152" s="232">
        <f t="shared" si="76"/>
        <v>211.58333333333334</v>
      </c>
      <c r="CJ152" s="233"/>
      <c r="CK152" s="231"/>
      <c r="CM152" s="231">
        <f t="shared" si="77"/>
        <v>23491.67</v>
      </c>
      <c r="CN152" s="231">
        <f t="shared" si="78"/>
        <v>21158.33</v>
      </c>
      <c r="CP152" s="1">
        <f>VLOOKUP(C152,[5]ALL!$B:$O,14,0)</f>
        <v>24490</v>
      </c>
      <c r="CQ152" s="168">
        <f t="shared" si="79"/>
        <v>-24490</v>
      </c>
      <c r="CR152" s="1" t="str">
        <f>VLOOKUP(C152,[6]ELECTRIC!$D:$J,7,0)</f>
        <v>current</v>
      </c>
      <c r="CS152" s="1">
        <f>VLOOKUP(C152,[5]ALL!$B:$O,14,0)</f>
        <v>24490</v>
      </c>
      <c r="CT152" s="233">
        <f t="shared" si="80"/>
        <v>-24490</v>
      </c>
      <c r="CU152" s="1">
        <f t="shared" si="81"/>
        <v>0</v>
      </c>
      <c r="CV152" s="168">
        <f t="shared" si="82"/>
        <v>28190</v>
      </c>
      <c r="CW152" s="231">
        <f t="shared" si="83"/>
        <v>28190</v>
      </c>
    </row>
    <row r="153" spans="1:101" ht="12.6" customHeight="1" x14ac:dyDescent="0.2">
      <c r="A153" s="185"/>
      <c r="B153" s="185" t="s">
        <v>707</v>
      </c>
      <c r="C153" s="92" t="s">
        <v>477</v>
      </c>
      <c r="D153" s="85" t="s">
        <v>881</v>
      </c>
      <c r="E153" s="62" t="s">
        <v>622</v>
      </c>
      <c r="F153" s="116" t="s">
        <v>852</v>
      </c>
      <c r="G153" s="116">
        <v>28190</v>
      </c>
      <c r="H153" s="148">
        <v>25390</v>
      </c>
      <c r="I153" s="202"/>
      <c r="J153" s="202"/>
      <c r="K153" s="202"/>
      <c r="L153" s="202"/>
      <c r="M153" s="251"/>
      <c r="N153" s="116"/>
      <c r="O153" s="140"/>
      <c r="P153" s="133"/>
      <c r="Q153" s="167"/>
      <c r="R153" s="167"/>
      <c r="S153" s="148"/>
      <c r="T153" s="160"/>
      <c r="U153" s="160"/>
      <c r="V153" s="62"/>
      <c r="W153" s="62"/>
      <c r="X153" s="116"/>
      <c r="Y153" s="116"/>
      <c r="Z153" s="116"/>
      <c r="AA153" s="116"/>
      <c r="AB153" s="116"/>
      <c r="AC153" s="85"/>
      <c r="AD153" s="109"/>
      <c r="AE153" s="111"/>
      <c r="AF153" s="153"/>
      <c r="AG153" s="153"/>
      <c r="AH153" s="153"/>
      <c r="AI153" s="153"/>
      <c r="AJ153" s="153"/>
      <c r="AK153" s="153"/>
      <c r="AL153" s="85"/>
      <c r="AM153" s="119"/>
      <c r="AN153" s="120"/>
      <c r="AO153" s="85"/>
      <c r="AP153" s="111"/>
      <c r="AQ153" s="85"/>
      <c r="AR153" s="112"/>
      <c r="AS153" s="112"/>
      <c r="AT153" s="112"/>
      <c r="AU153" s="112"/>
      <c r="AV153" s="112"/>
      <c r="AW153" s="143"/>
      <c r="AX153" s="143"/>
      <c r="AY153" s="145"/>
      <c r="AZ153" s="143"/>
      <c r="BA153" s="147"/>
      <c r="BB153" s="133"/>
      <c r="BC153" s="133"/>
      <c r="BD153" s="143"/>
      <c r="BF153" s="1"/>
      <c r="BL153" s="168"/>
      <c r="BO153" s="188"/>
      <c r="BR153" s="247" t="str">
        <f>VLOOKUP(C153,'[4]Иерархия - ФИНАЛ'!$A:$E,5,0)</f>
        <v>Y</v>
      </c>
      <c r="BS153" s="188">
        <v>0.15</v>
      </c>
      <c r="BT153" s="211">
        <f t="shared" si="61"/>
        <v>0</v>
      </c>
      <c r="BU153" s="211">
        <f t="shared" si="62"/>
        <v>0</v>
      </c>
      <c r="BV153" s="211">
        <f t="shared" si="63"/>
        <v>0</v>
      </c>
      <c r="BW153" s="235">
        <f t="shared" si="64"/>
        <v>0</v>
      </c>
      <c r="BX153" s="211">
        <f t="shared" si="65"/>
        <v>0</v>
      </c>
      <c r="BY153" s="211">
        <f t="shared" si="66"/>
        <v>0</v>
      </c>
      <c r="BZ153" s="211">
        <f t="shared" si="67"/>
        <v>0</v>
      </c>
      <c r="CA153" s="235">
        <f t="shared" si="68"/>
        <v>0</v>
      </c>
      <c r="CB153" s="235">
        <f t="shared" si="69"/>
        <v>0</v>
      </c>
      <c r="CC153" s="235">
        <f t="shared" si="70"/>
        <v>0</v>
      </c>
      <c r="CD153" s="235">
        <f t="shared" si="71"/>
        <v>0</v>
      </c>
      <c r="CE153" s="235">
        <f t="shared" si="72"/>
        <v>0</v>
      </c>
      <c r="CF153" s="235">
        <f t="shared" si="73"/>
        <v>0</v>
      </c>
      <c r="CG153" s="235">
        <f t="shared" si="74"/>
        <v>0</v>
      </c>
      <c r="CH153" s="231">
        <f t="shared" si="75"/>
        <v>0</v>
      </c>
      <c r="CI153" s="232">
        <f t="shared" si="76"/>
        <v>211.58333333333334</v>
      </c>
      <c r="CJ153" s="233"/>
      <c r="CK153" s="231"/>
      <c r="CM153" s="231">
        <f t="shared" si="77"/>
        <v>23491.67</v>
      </c>
      <c r="CN153" s="231">
        <f t="shared" si="78"/>
        <v>21158.33</v>
      </c>
      <c r="CP153" s="1">
        <f>VLOOKUP(C153,[5]ALL!$B:$O,14,0)</f>
        <v>24490</v>
      </c>
      <c r="CQ153" s="168">
        <f t="shared" si="79"/>
        <v>-24490</v>
      </c>
      <c r="CR153" s="1" t="str">
        <f>VLOOKUP(C153,[6]ELECTRIC!$D:$J,7,0)</f>
        <v>current</v>
      </c>
      <c r="CS153" s="1">
        <f>VLOOKUP(C153,[5]ALL!$B:$O,14,0)</f>
        <v>24490</v>
      </c>
      <c r="CT153" s="233">
        <f t="shared" si="80"/>
        <v>-24490</v>
      </c>
      <c r="CU153" s="1">
        <f t="shared" si="81"/>
        <v>0</v>
      </c>
      <c r="CV153" s="168">
        <f t="shared" si="82"/>
        <v>28190</v>
      </c>
      <c r="CW153" s="231">
        <f t="shared" si="83"/>
        <v>28190</v>
      </c>
    </row>
    <row r="154" spans="1:101" ht="12.6" customHeight="1" x14ac:dyDescent="0.2">
      <c r="A154" s="185"/>
      <c r="B154" s="185" t="s">
        <v>707</v>
      </c>
      <c r="C154" s="92" t="s">
        <v>545</v>
      </c>
      <c r="D154" s="85" t="s">
        <v>882</v>
      </c>
      <c r="E154" s="62" t="s">
        <v>622</v>
      </c>
      <c r="F154" s="116" t="s">
        <v>852</v>
      </c>
      <c r="G154" s="116">
        <v>32090</v>
      </c>
      <c r="H154" s="148">
        <v>28890</v>
      </c>
      <c r="I154" s="202"/>
      <c r="J154" s="202"/>
      <c r="K154" s="202"/>
      <c r="L154" s="202"/>
      <c r="M154" s="251"/>
      <c r="N154" s="116"/>
      <c r="O154" s="140"/>
      <c r="P154" s="133"/>
      <c r="Q154" s="167"/>
      <c r="R154" s="167"/>
      <c r="S154" s="148"/>
      <c r="T154" s="160"/>
      <c r="U154" s="160"/>
      <c r="V154" s="62"/>
      <c r="W154" s="62"/>
      <c r="X154" s="116"/>
      <c r="Y154" s="116"/>
      <c r="Z154" s="116"/>
      <c r="AA154" s="116"/>
      <c r="AB154" s="116"/>
      <c r="AC154" s="85"/>
      <c r="AD154" s="109"/>
      <c r="AE154" s="111"/>
      <c r="AF154" s="153"/>
      <c r="AG154" s="153"/>
      <c r="AH154" s="153"/>
      <c r="AI154" s="153"/>
      <c r="AJ154" s="153"/>
      <c r="AK154" s="153"/>
      <c r="AL154" s="85"/>
      <c r="AM154" s="119"/>
      <c r="AN154" s="120"/>
      <c r="AO154" s="85"/>
      <c r="AP154" s="111"/>
      <c r="AQ154" s="85"/>
      <c r="AR154" s="112"/>
      <c r="AS154" s="112"/>
      <c r="AT154" s="112"/>
      <c r="AU154" s="112"/>
      <c r="AV154" s="112"/>
      <c r="AW154" s="143"/>
      <c r="AX154" s="143"/>
      <c r="AY154" s="145"/>
      <c r="AZ154" s="143"/>
      <c r="BA154" s="147"/>
      <c r="BB154" s="133"/>
      <c r="BC154" s="133"/>
      <c r="BD154" s="143"/>
      <c r="BF154" s="1"/>
      <c r="BJ154" s="163"/>
      <c r="BL154" s="168"/>
      <c r="BO154" s="188"/>
      <c r="BR154" s="247" t="str">
        <f>VLOOKUP(C154,'[4]Иерархия - ФИНАЛ'!$A:$E,5,0)</f>
        <v>Y</v>
      </c>
      <c r="BS154" s="188">
        <v>0.15</v>
      </c>
      <c r="BT154" s="211">
        <f t="shared" si="61"/>
        <v>0</v>
      </c>
      <c r="BU154" s="211">
        <f t="shared" si="62"/>
        <v>0</v>
      </c>
      <c r="BV154" s="211">
        <f t="shared" si="63"/>
        <v>0</v>
      </c>
      <c r="BW154" s="235">
        <f t="shared" si="64"/>
        <v>0</v>
      </c>
      <c r="BX154" s="211">
        <f t="shared" si="65"/>
        <v>0</v>
      </c>
      <c r="BY154" s="211">
        <f t="shared" si="66"/>
        <v>0</v>
      </c>
      <c r="BZ154" s="211">
        <f t="shared" si="67"/>
        <v>0</v>
      </c>
      <c r="CA154" s="235">
        <f t="shared" si="68"/>
        <v>0</v>
      </c>
      <c r="CB154" s="235">
        <f t="shared" si="69"/>
        <v>0</v>
      </c>
      <c r="CC154" s="235">
        <f t="shared" si="70"/>
        <v>0</v>
      </c>
      <c r="CD154" s="235">
        <f t="shared" si="71"/>
        <v>0</v>
      </c>
      <c r="CE154" s="235">
        <f t="shared" si="72"/>
        <v>0</v>
      </c>
      <c r="CF154" s="235">
        <f t="shared" si="73"/>
        <v>0</v>
      </c>
      <c r="CG154" s="235">
        <f t="shared" si="74"/>
        <v>0</v>
      </c>
      <c r="CH154" s="231">
        <f t="shared" si="75"/>
        <v>0</v>
      </c>
      <c r="CI154" s="232">
        <f t="shared" si="76"/>
        <v>240.75</v>
      </c>
      <c r="CJ154" s="233"/>
      <c r="CK154" s="231"/>
      <c r="CM154" s="231">
        <f t="shared" si="77"/>
        <v>26741.67</v>
      </c>
      <c r="CN154" s="231">
        <f t="shared" si="78"/>
        <v>24075</v>
      </c>
      <c r="CP154" s="1">
        <f>VLOOKUP(C154,[5]ALL!$B:$O,14,0)</f>
        <v>27890</v>
      </c>
      <c r="CQ154" s="168">
        <f t="shared" si="79"/>
        <v>-27890</v>
      </c>
      <c r="CR154" s="1" t="str">
        <f>VLOOKUP(C154,[6]ELECTRIC!$D:$J,7,0)</f>
        <v>current</v>
      </c>
      <c r="CS154" s="1">
        <f>VLOOKUP(C154,[5]ALL!$B:$O,14,0)</f>
        <v>27890</v>
      </c>
      <c r="CT154" s="233">
        <f t="shared" si="80"/>
        <v>-27890</v>
      </c>
      <c r="CU154" s="1">
        <f t="shared" si="81"/>
        <v>0</v>
      </c>
      <c r="CV154" s="168">
        <f t="shared" si="82"/>
        <v>32090</v>
      </c>
      <c r="CW154" s="231">
        <f t="shared" si="83"/>
        <v>32090</v>
      </c>
    </row>
    <row r="155" spans="1:101" ht="12.6" customHeight="1" x14ac:dyDescent="0.2">
      <c r="A155" s="185"/>
      <c r="B155" s="185" t="s">
        <v>1152</v>
      </c>
      <c r="C155" s="92" t="s">
        <v>387</v>
      </c>
      <c r="D155" s="85" t="s">
        <v>883</v>
      </c>
      <c r="E155" s="62" t="s">
        <v>622</v>
      </c>
      <c r="F155" s="116" t="s">
        <v>852</v>
      </c>
      <c r="G155" s="116">
        <v>19850</v>
      </c>
      <c r="H155" s="148">
        <v>19850</v>
      </c>
      <c r="I155" s="202"/>
      <c r="J155" s="202"/>
      <c r="K155" s="202"/>
      <c r="L155" s="202"/>
      <c r="M155" s="251"/>
      <c r="N155" s="116"/>
      <c r="O155" s="140"/>
      <c r="P155" s="133"/>
      <c r="Q155" s="167"/>
      <c r="R155" s="167"/>
      <c r="S155" s="148"/>
      <c r="T155" s="160"/>
      <c r="U155" s="160"/>
      <c r="V155" s="62"/>
      <c r="W155" s="62"/>
      <c r="X155" s="116"/>
      <c r="Y155" s="116"/>
      <c r="Z155" s="116"/>
      <c r="AA155" s="116"/>
      <c r="AB155" s="116"/>
      <c r="AC155" s="85"/>
      <c r="AD155" s="109"/>
      <c r="AE155" s="111"/>
      <c r="AF155" s="153"/>
      <c r="AG155" s="153"/>
      <c r="AH155" s="153"/>
      <c r="AI155" s="153"/>
      <c r="AJ155" s="153"/>
      <c r="AK155" s="153"/>
      <c r="AL155" s="85"/>
      <c r="AM155" s="119"/>
      <c r="AN155" s="120"/>
      <c r="AO155" s="85"/>
      <c r="AP155" s="111"/>
      <c r="AQ155" s="85"/>
      <c r="AR155" s="109"/>
      <c r="AS155" s="109"/>
      <c r="AT155" s="85"/>
      <c r="AU155" s="111"/>
      <c r="AV155" s="85"/>
      <c r="AW155" s="102"/>
      <c r="AX155" s="102"/>
      <c r="AY155" s="100"/>
      <c r="AZ155" s="102"/>
      <c r="BA155" s="147"/>
      <c r="BB155" s="62"/>
      <c r="BC155" s="62"/>
      <c r="BD155" s="102"/>
      <c r="BF155" s="1"/>
      <c r="BG155" s="1"/>
      <c r="BJ155" s="163"/>
      <c r="BL155" s="168"/>
      <c r="BO155" s="188"/>
      <c r="BR155" s="247" t="str">
        <f>VLOOKUP(C155,'[4]Иерархия - ФИНАЛ'!$A:$E,5,0)</f>
        <v>N</v>
      </c>
      <c r="BS155" s="188">
        <v>0</v>
      </c>
      <c r="BT155" s="211">
        <f t="shared" si="61"/>
        <v>0</v>
      </c>
      <c r="BU155" s="211">
        <f t="shared" si="62"/>
        <v>0</v>
      </c>
      <c r="BV155" s="211">
        <f t="shared" si="63"/>
        <v>0</v>
      </c>
      <c r="BW155" s="235">
        <f t="shared" si="64"/>
        <v>0</v>
      </c>
      <c r="BX155" s="211">
        <f t="shared" si="65"/>
        <v>0</v>
      </c>
      <c r="BY155" s="211">
        <f t="shared" si="66"/>
        <v>0</v>
      </c>
      <c r="BZ155" s="211">
        <f t="shared" si="67"/>
        <v>0</v>
      </c>
      <c r="CA155" s="235">
        <f t="shared" si="68"/>
        <v>0</v>
      </c>
      <c r="CB155" s="235">
        <f t="shared" si="69"/>
        <v>0</v>
      </c>
      <c r="CC155" s="235">
        <f t="shared" si="70"/>
        <v>0</v>
      </c>
      <c r="CD155" s="235">
        <f t="shared" si="71"/>
        <v>0</v>
      </c>
      <c r="CE155" s="235">
        <f t="shared" si="72"/>
        <v>0</v>
      </c>
      <c r="CF155" s="235">
        <f t="shared" si="73"/>
        <v>0</v>
      </c>
      <c r="CG155" s="235">
        <f t="shared" si="74"/>
        <v>0</v>
      </c>
      <c r="CH155" s="231">
        <f t="shared" si="75"/>
        <v>0</v>
      </c>
      <c r="CI155" s="232">
        <f t="shared" si="76"/>
        <v>165.41666666666666</v>
      </c>
      <c r="CJ155" s="233"/>
      <c r="CK155" s="231"/>
      <c r="CM155" s="231">
        <f t="shared" si="77"/>
        <v>16541.669999999998</v>
      </c>
      <c r="CN155" s="231">
        <f t="shared" si="78"/>
        <v>16541.669999999998</v>
      </c>
      <c r="CP155" s="1">
        <f>VLOOKUP(C155,[5]ALL!$B:$O,14,0)</f>
        <v>19850</v>
      </c>
      <c r="CQ155" s="168">
        <f t="shared" si="79"/>
        <v>-19850</v>
      </c>
      <c r="CS155" s="1">
        <f>VLOOKUP(C155,[5]ALL!$B:$O,14,0)</f>
        <v>19850</v>
      </c>
      <c r="CT155" s="233">
        <f t="shared" si="80"/>
        <v>-19850</v>
      </c>
      <c r="CU155" s="1">
        <f t="shared" si="81"/>
        <v>0</v>
      </c>
      <c r="CV155" s="168">
        <f t="shared" si="82"/>
        <v>19850</v>
      </c>
      <c r="CW155" s="231">
        <f t="shared" si="83"/>
        <v>19850</v>
      </c>
    </row>
    <row r="156" spans="1:101" ht="12.6" customHeight="1" x14ac:dyDescent="0.2">
      <c r="A156" s="185"/>
      <c r="B156" s="185" t="s">
        <v>1152</v>
      </c>
      <c r="C156" s="92" t="s">
        <v>388</v>
      </c>
      <c r="D156" s="85" t="s">
        <v>884</v>
      </c>
      <c r="E156" s="62" t="s">
        <v>622</v>
      </c>
      <c r="F156" s="116" t="s">
        <v>852</v>
      </c>
      <c r="G156" s="116">
        <v>23420</v>
      </c>
      <c r="H156" s="148">
        <v>23420</v>
      </c>
      <c r="I156" s="202"/>
      <c r="J156" s="202"/>
      <c r="K156" s="202"/>
      <c r="L156" s="202"/>
      <c r="M156" s="251"/>
      <c r="N156" s="116"/>
      <c r="O156" s="140"/>
      <c r="P156" s="133"/>
      <c r="Q156" s="167"/>
      <c r="R156" s="167"/>
      <c r="S156" s="148"/>
      <c r="T156" s="160"/>
      <c r="U156" s="160"/>
      <c r="V156" s="62"/>
      <c r="W156" s="62"/>
      <c r="X156" s="116"/>
      <c r="Y156" s="116"/>
      <c r="Z156" s="116"/>
      <c r="AA156" s="116"/>
      <c r="AB156" s="116"/>
      <c r="AC156" s="85"/>
      <c r="AD156" s="109"/>
      <c r="AE156" s="111"/>
      <c r="AF156" s="153"/>
      <c r="AG156" s="153"/>
      <c r="AH156" s="153"/>
      <c r="AI156" s="153"/>
      <c r="AJ156" s="153"/>
      <c r="AK156" s="153"/>
      <c r="AL156" s="85"/>
      <c r="AM156" s="119"/>
      <c r="AN156" s="120"/>
      <c r="AO156" s="85"/>
      <c r="AP156" s="111"/>
      <c r="AQ156" s="85"/>
      <c r="AR156" s="109"/>
      <c r="AS156" s="109"/>
      <c r="AT156" s="85"/>
      <c r="AU156" s="111"/>
      <c r="AV156" s="85"/>
      <c r="AW156" s="102"/>
      <c r="AX156" s="102"/>
      <c r="AY156" s="100"/>
      <c r="AZ156" s="102"/>
      <c r="BA156" s="147"/>
      <c r="BB156" s="62"/>
      <c r="BC156" s="62"/>
      <c r="BD156" s="102"/>
      <c r="BF156" s="1"/>
      <c r="BG156" s="1"/>
      <c r="BJ156" s="163"/>
      <c r="BL156" s="168"/>
      <c r="BO156" s="188"/>
      <c r="BR156" s="247" t="str">
        <f>VLOOKUP(C156,'[4]Иерархия - ФИНАЛ'!$A:$E,5,0)</f>
        <v>N</v>
      </c>
      <c r="BS156" s="188">
        <v>0</v>
      </c>
      <c r="BT156" s="211">
        <f t="shared" si="61"/>
        <v>0</v>
      </c>
      <c r="BU156" s="211">
        <f t="shared" si="62"/>
        <v>0</v>
      </c>
      <c r="BV156" s="211">
        <f t="shared" si="63"/>
        <v>0</v>
      </c>
      <c r="BW156" s="235">
        <f t="shared" si="64"/>
        <v>0</v>
      </c>
      <c r="BX156" s="211">
        <f t="shared" si="65"/>
        <v>0</v>
      </c>
      <c r="BY156" s="211">
        <f t="shared" si="66"/>
        <v>0</v>
      </c>
      <c r="BZ156" s="211">
        <f t="shared" si="67"/>
        <v>0</v>
      </c>
      <c r="CA156" s="235">
        <f t="shared" si="68"/>
        <v>0</v>
      </c>
      <c r="CB156" s="235">
        <f t="shared" si="69"/>
        <v>0</v>
      </c>
      <c r="CC156" s="235">
        <f t="shared" si="70"/>
        <v>0</v>
      </c>
      <c r="CD156" s="235">
        <f t="shared" si="71"/>
        <v>0</v>
      </c>
      <c r="CE156" s="235">
        <f t="shared" si="72"/>
        <v>0</v>
      </c>
      <c r="CF156" s="235">
        <f t="shared" si="73"/>
        <v>0</v>
      </c>
      <c r="CG156" s="235">
        <f t="shared" si="74"/>
        <v>0</v>
      </c>
      <c r="CH156" s="231">
        <f t="shared" si="75"/>
        <v>0</v>
      </c>
      <c r="CI156" s="232">
        <f t="shared" si="76"/>
        <v>195.16666666666666</v>
      </c>
      <c r="CJ156" s="233"/>
      <c r="CK156" s="231"/>
      <c r="CM156" s="231">
        <f t="shared" si="77"/>
        <v>19516.669999999998</v>
      </c>
      <c r="CN156" s="231">
        <f t="shared" si="78"/>
        <v>19516.669999999998</v>
      </c>
      <c r="CP156" s="1">
        <f>VLOOKUP(C156,[5]ALL!$B:$O,14,0)</f>
        <v>23420</v>
      </c>
      <c r="CQ156" s="168">
        <f t="shared" si="79"/>
        <v>-23420</v>
      </c>
      <c r="CS156" s="1">
        <f>VLOOKUP(C156,[5]ALL!$B:$O,14,0)</f>
        <v>23420</v>
      </c>
      <c r="CT156" s="233">
        <f t="shared" si="80"/>
        <v>-23420</v>
      </c>
      <c r="CU156" s="1">
        <f t="shared" si="81"/>
        <v>0</v>
      </c>
      <c r="CV156" s="168">
        <f t="shared" si="82"/>
        <v>23420</v>
      </c>
      <c r="CW156" s="231">
        <f t="shared" si="83"/>
        <v>23420</v>
      </c>
    </row>
    <row r="157" spans="1:101" ht="12.6" customHeight="1" x14ac:dyDescent="0.2">
      <c r="A157" s="185"/>
      <c r="B157" s="185" t="s">
        <v>1152</v>
      </c>
      <c r="C157" s="92" t="s">
        <v>389</v>
      </c>
      <c r="D157" s="85" t="s">
        <v>885</v>
      </c>
      <c r="E157" s="62" t="s">
        <v>622</v>
      </c>
      <c r="F157" s="116" t="s">
        <v>852</v>
      </c>
      <c r="G157" s="116">
        <v>26780</v>
      </c>
      <c r="H157" s="148">
        <v>26780</v>
      </c>
      <c r="I157" s="202"/>
      <c r="J157" s="202"/>
      <c r="K157" s="202"/>
      <c r="L157" s="202"/>
      <c r="M157" s="251"/>
      <c r="N157" s="116"/>
      <c r="O157" s="140"/>
      <c r="P157" s="133"/>
      <c r="Q157" s="167"/>
      <c r="R157" s="167"/>
      <c r="S157" s="148"/>
      <c r="T157" s="160"/>
      <c r="U157" s="160"/>
      <c r="V157" s="62"/>
      <c r="W157" s="62"/>
      <c r="X157" s="116"/>
      <c r="Y157" s="116"/>
      <c r="Z157" s="116"/>
      <c r="AA157" s="116"/>
      <c r="AB157" s="116"/>
      <c r="AC157" s="85"/>
      <c r="AD157" s="109"/>
      <c r="AE157" s="111"/>
      <c r="AF157" s="153"/>
      <c r="AG157" s="153"/>
      <c r="AH157" s="153"/>
      <c r="AI157" s="153"/>
      <c r="AJ157" s="153"/>
      <c r="AK157" s="153"/>
      <c r="AL157" s="85"/>
      <c r="AM157" s="119"/>
      <c r="AN157" s="120"/>
      <c r="AO157" s="85"/>
      <c r="AP157" s="111"/>
      <c r="AQ157" s="85"/>
      <c r="AR157" s="109"/>
      <c r="AS157" s="109"/>
      <c r="AT157" s="85"/>
      <c r="AU157" s="111"/>
      <c r="AV157" s="85"/>
      <c r="AW157" s="102"/>
      <c r="AX157" s="102"/>
      <c r="AY157" s="100"/>
      <c r="AZ157" s="102"/>
      <c r="BA157" s="147"/>
      <c r="BB157" s="62"/>
      <c r="BC157" s="62"/>
      <c r="BD157" s="102"/>
      <c r="BF157" s="1"/>
      <c r="BG157" s="1"/>
      <c r="BJ157" s="163"/>
      <c r="BL157" s="168"/>
      <c r="BO157" s="188"/>
      <c r="BR157" s="247" t="str">
        <f>VLOOKUP(C157,'[4]Иерархия - ФИНАЛ'!$A:$E,5,0)</f>
        <v>N</v>
      </c>
      <c r="BS157" s="188">
        <v>0</v>
      </c>
      <c r="BT157" s="211">
        <f t="shared" si="61"/>
        <v>0</v>
      </c>
      <c r="BU157" s="211">
        <f t="shared" si="62"/>
        <v>0</v>
      </c>
      <c r="BV157" s="211">
        <f t="shared" si="63"/>
        <v>0</v>
      </c>
      <c r="BW157" s="235">
        <f t="shared" si="64"/>
        <v>0</v>
      </c>
      <c r="BX157" s="211">
        <f t="shared" si="65"/>
        <v>0</v>
      </c>
      <c r="BY157" s="211">
        <f t="shared" si="66"/>
        <v>0</v>
      </c>
      <c r="BZ157" s="211">
        <f t="shared" si="67"/>
        <v>0</v>
      </c>
      <c r="CA157" s="235">
        <f t="shared" si="68"/>
        <v>0</v>
      </c>
      <c r="CB157" s="235">
        <f t="shared" si="69"/>
        <v>0</v>
      </c>
      <c r="CC157" s="235">
        <f t="shared" si="70"/>
        <v>0</v>
      </c>
      <c r="CD157" s="235">
        <f t="shared" si="71"/>
        <v>0</v>
      </c>
      <c r="CE157" s="235">
        <f t="shared" si="72"/>
        <v>0</v>
      </c>
      <c r="CF157" s="235">
        <f t="shared" si="73"/>
        <v>0</v>
      </c>
      <c r="CG157" s="235">
        <f t="shared" si="74"/>
        <v>0</v>
      </c>
      <c r="CH157" s="231">
        <f t="shared" si="75"/>
        <v>0</v>
      </c>
      <c r="CI157" s="232">
        <f t="shared" si="76"/>
        <v>223.16666666666666</v>
      </c>
      <c r="CJ157" s="233"/>
      <c r="CK157" s="231"/>
      <c r="CM157" s="231">
        <f t="shared" si="77"/>
        <v>22316.67</v>
      </c>
      <c r="CN157" s="231">
        <f t="shared" si="78"/>
        <v>22316.67</v>
      </c>
      <c r="CP157" s="1">
        <f>VLOOKUP(C157,[5]ALL!$B:$O,14,0)</f>
        <v>26780</v>
      </c>
      <c r="CQ157" s="168">
        <f t="shared" si="79"/>
        <v>-26780</v>
      </c>
      <c r="CS157" s="1">
        <f>VLOOKUP(C157,[5]ALL!$B:$O,14,0)</f>
        <v>26780</v>
      </c>
      <c r="CT157" s="233">
        <f t="shared" si="80"/>
        <v>-26780</v>
      </c>
      <c r="CU157" s="1">
        <f t="shared" si="81"/>
        <v>0</v>
      </c>
      <c r="CV157" s="168">
        <f t="shared" si="82"/>
        <v>26780</v>
      </c>
      <c r="CW157" s="231">
        <f t="shared" si="83"/>
        <v>26780</v>
      </c>
    </row>
    <row r="158" spans="1:101" ht="12.6" customHeight="1" x14ac:dyDescent="0.2">
      <c r="A158" s="185"/>
      <c r="B158" s="185" t="s">
        <v>707</v>
      </c>
      <c r="C158" s="92" t="s">
        <v>478</v>
      </c>
      <c r="D158" s="85" t="s">
        <v>886</v>
      </c>
      <c r="E158" s="62" t="s">
        <v>622</v>
      </c>
      <c r="F158" s="116" t="s">
        <v>852</v>
      </c>
      <c r="G158" s="116">
        <v>32090</v>
      </c>
      <c r="H158" s="148">
        <v>28890</v>
      </c>
      <c r="I158" s="202"/>
      <c r="J158" s="202"/>
      <c r="K158" s="202"/>
      <c r="L158" s="202"/>
      <c r="M158" s="251"/>
      <c r="N158" s="116"/>
      <c r="O158" s="140"/>
      <c r="P158" s="133"/>
      <c r="Q158" s="167"/>
      <c r="R158" s="167"/>
      <c r="S158" s="148"/>
      <c r="T158" s="160"/>
      <c r="U158" s="160"/>
      <c r="V158" s="62"/>
      <c r="W158" s="62"/>
      <c r="X158" s="116"/>
      <c r="Y158" s="116"/>
      <c r="Z158" s="116"/>
      <c r="AA158" s="116"/>
      <c r="AB158" s="116"/>
      <c r="AC158" s="85"/>
      <c r="AD158" s="109"/>
      <c r="AE158" s="111"/>
      <c r="AF158" s="153"/>
      <c r="AG158" s="153"/>
      <c r="AH158" s="153"/>
      <c r="AI158" s="153"/>
      <c r="AJ158" s="153"/>
      <c r="AK158" s="153"/>
      <c r="AL158" s="85"/>
      <c r="AM158" s="119"/>
      <c r="AN158" s="120"/>
      <c r="AO158" s="85"/>
      <c r="AP158" s="111"/>
      <c r="AQ158" s="85"/>
      <c r="AR158" s="112"/>
      <c r="AS158" s="112"/>
      <c r="AT158" s="112"/>
      <c r="AU158" s="112"/>
      <c r="AV158" s="112"/>
      <c r="AW158" s="143"/>
      <c r="AX158" s="143"/>
      <c r="AY158" s="145"/>
      <c r="AZ158" s="143"/>
      <c r="BA158" s="147"/>
      <c r="BB158" s="133"/>
      <c r="BC158" s="133"/>
      <c r="BF158" s="1"/>
      <c r="BL158" s="168"/>
      <c r="BO158" s="188"/>
      <c r="BR158" s="247" t="str">
        <f>VLOOKUP(C158,'[4]Иерархия - ФИНАЛ'!$A:$E,5,0)</f>
        <v>Y</v>
      </c>
      <c r="BS158" s="188">
        <v>0.15</v>
      </c>
      <c r="BT158" s="211">
        <f t="shared" si="61"/>
        <v>0</v>
      </c>
      <c r="BU158" s="211">
        <f t="shared" si="62"/>
        <v>0</v>
      </c>
      <c r="BV158" s="211">
        <f t="shared" si="63"/>
        <v>0</v>
      </c>
      <c r="BW158" s="235">
        <f t="shared" si="64"/>
        <v>0</v>
      </c>
      <c r="BX158" s="211">
        <f t="shared" si="65"/>
        <v>0</v>
      </c>
      <c r="BY158" s="211">
        <f t="shared" si="66"/>
        <v>0</v>
      </c>
      <c r="BZ158" s="211">
        <f t="shared" si="67"/>
        <v>0</v>
      </c>
      <c r="CA158" s="235">
        <f t="shared" si="68"/>
        <v>0</v>
      </c>
      <c r="CB158" s="235">
        <f t="shared" si="69"/>
        <v>0</v>
      </c>
      <c r="CC158" s="235">
        <f t="shared" si="70"/>
        <v>0</v>
      </c>
      <c r="CD158" s="235">
        <f t="shared" si="71"/>
        <v>0</v>
      </c>
      <c r="CE158" s="235">
        <f t="shared" si="72"/>
        <v>0</v>
      </c>
      <c r="CF158" s="235">
        <f t="shared" si="73"/>
        <v>0</v>
      </c>
      <c r="CG158" s="235">
        <f t="shared" si="74"/>
        <v>0</v>
      </c>
      <c r="CH158" s="231">
        <f t="shared" si="75"/>
        <v>0</v>
      </c>
      <c r="CI158" s="232">
        <f t="shared" si="76"/>
        <v>240.75</v>
      </c>
      <c r="CJ158" s="233"/>
      <c r="CK158" s="231"/>
      <c r="CM158" s="231">
        <f t="shared" si="77"/>
        <v>26741.67</v>
      </c>
      <c r="CN158" s="231">
        <f t="shared" si="78"/>
        <v>24075</v>
      </c>
      <c r="CP158" s="1">
        <f>VLOOKUP(C158,[5]ALL!$B:$O,14,0)</f>
        <v>27890</v>
      </c>
      <c r="CQ158" s="168">
        <f t="shared" si="79"/>
        <v>-27890</v>
      </c>
      <c r="CR158" s="1" t="str">
        <f>VLOOKUP(C158,[6]ELECTRIC!$D:$J,7,0)</f>
        <v>current</v>
      </c>
      <c r="CS158" s="1">
        <f>VLOOKUP(C158,[5]ALL!$B:$O,14,0)</f>
        <v>27890</v>
      </c>
      <c r="CT158" s="233">
        <f t="shared" si="80"/>
        <v>-27890</v>
      </c>
      <c r="CU158" s="1">
        <f t="shared" si="81"/>
        <v>0</v>
      </c>
      <c r="CV158" s="168">
        <f t="shared" si="82"/>
        <v>32090</v>
      </c>
      <c r="CW158" s="231">
        <f t="shared" si="83"/>
        <v>32090</v>
      </c>
    </row>
    <row r="159" spans="1:101" ht="12.6" customHeight="1" x14ac:dyDescent="0.2">
      <c r="A159" s="185"/>
      <c r="B159" s="185" t="s">
        <v>1152</v>
      </c>
      <c r="C159" s="154" t="s">
        <v>554</v>
      </c>
      <c r="D159" s="85" t="s">
        <v>887</v>
      </c>
      <c r="E159" s="62" t="s">
        <v>622</v>
      </c>
      <c r="F159" s="116" t="s">
        <v>852</v>
      </c>
      <c r="G159" s="116">
        <v>17870</v>
      </c>
      <c r="H159" s="148">
        <v>17870</v>
      </c>
      <c r="I159" s="202"/>
      <c r="J159" s="202"/>
      <c r="K159" s="202"/>
      <c r="L159" s="202"/>
      <c r="M159" s="251"/>
      <c r="N159" s="116"/>
      <c r="O159" s="140"/>
      <c r="P159" s="133"/>
      <c r="Q159" s="167"/>
      <c r="R159" s="167"/>
      <c r="S159" s="148"/>
      <c r="T159" s="160"/>
      <c r="U159" s="160"/>
      <c r="V159" s="62"/>
      <c r="W159" s="62"/>
      <c r="X159" s="116"/>
      <c r="Y159" s="116"/>
      <c r="Z159" s="116"/>
      <c r="AA159" s="116"/>
      <c r="AB159" s="116"/>
      <c r="AC159" s="85"/>
      <c r="AD159" s="109"/>
      <c r="AE159" s="111"/>
      <c r="AF159" s="153"/>
      <c r="AG159" s="153"/>
      <c r="AH159" s="153"/>
      <c r="AI159" s="153"/>
      <c r="AJ159" s="153"/>
      <c r="AK159" s="153"/>
      <c r="AL159" s="112"/>
      <c r="AM159" s="112"/>
      <c r="AN159" s="112"/>
      <c r="AO159" s="112"/>
      <c r="AP159" s="112"/>
      <c r="AQ159" s="112"/>
      <c r="AR159" s="112"/>
      <c r="AS159" s="112"/>
      <c r="AT159" s="112"/>
      <c r="AU159" s="112"/>
      <c r="AV159" s="112"/>
      <c r="AW159" s="143"/>
      <c r="AX159" s="143"/>
      <c r="AY159" s="145"/>
      <c r="AZ159" s="143"/>
      <c r="BA159" s="147"/>
      <c r="BB159" s="133"/>
      <c r="BC159" s="133"/>
      <c r="BF159" s="1"/>
      <c r="BJ159" s="163"/>
      <c r="BL159" s="168"/>
      <c r="BO159" s="188"/>
      <c r="BR159" s="247" t="str">
        <f>VLOOKUP(C159,'[4]Иерархия - ФИНАЛ'!$A:$E,5,0)</f>
        <v>N</v>
      </c>
      <c r="BS159" s="188">
        <v>0</v>
      </c>
      <c r="BT159" s="211">
        <f t="shared" si="61"/>
        <v>0</v>
      </c>
      <c r="BU159" s="211">
        <f t="shared" si="62"/>
        <v>0</v>
      </c>
      <c r="BV159" s="211">
        <f t="shared" si="63"/>
        <v>0</v>
      </c>
      <c r="BW159" s="235">
        <f t="shared" si="64"/>
        <v>0</v>
      </c>
      <c r="BX159" s="211">
        <f t="shared" si="65"/>
        <v>0</v>
      </c>
      <c r="BY159" s="211">
        <f t="shared" si="66"/>
        <v>0</v>
      </c>
      <c r="BZ159" s="211">
        <f t="shared" si="67"/>
        <v>0</v>
      </c>
      <c r="CA159" s="235">
        <f t="shared" si="68"/>
        <v>0</v>
      </c>
      <c r="CB159" s="235">
        <f t="shared" si="69"/>
        <v>0</v>
      </c>
      <c r="CC159" s="235">
        <f t="shared" si="70"/>
        <v>0</v>
      </c>
      <c r="CD159" s="235">
        <f t="shared" si="71"/>
        <v>0</v>
      </c>
      <c r="CE159" s="235">
        <f t="shared" si="72"/>
        <v>0</v>
      </c>
      <c r="CF159" s="235">
        <f t="shared" si="73"/>
        <v>0</v>
      </c>
      <c r="CG159" s="235">
        <f t="shared" si="74"/>
        <v>0</v>
      </c>
      <c r="CH159" s="231">
        <f t="shared" si="75"/>
        <v>0</v>
      </c>
      <c r="CI159" s="232">
        <f t="shared" si="76"/>
        <v>148.91666666666666</v>
      </c>
      <c r="CJ159" s="233"/>
      <c r="CK159" s="231"/>
      <c r="CM159" s="231">
        <f t="shared" si="77"/>
        <v>14891.67</v>
      </c>
      <c r="CN159" s="231">
        <f t="shared" si="78"/>
        <v>14891.67</v>
      </c>
      <c r="CP159" s="1">
        <f>VLOOKUP(C159,[5]ALL!$B:$O,14,0)</f>
        <v>17870</v>
      </c>
      <c r="CQ159" s="168">
        <f t="shared" si="79"/>
        <v>-17870</v>
      </c>
      <c r="CS159" s="1">
        <f>VLOOKUP(C159,[5]ALL!$B:$O,14,0)</f>
        <v>17870</v>
      </c>
      <c r="CT159" s="233">
        <f t="shared" si="80"/>
        <v>-17870</v>
      </c>
      <c r="CU159" s="1">
        <f t="shared" si="81"/>
        <v>0</v>
      </c>
      <c r="CV159" s="168">
        <f t="shared" si="82"/>
        <v>17870</v>
      </c>
      <c r="CW159" s="231">
        <f t="shared" si="83"/>
        <v>17870</v>
      </c>
    </row>
    <row r="160" spans="1:101" ht="12.6" customHeight="1" x14ac:dyDescent="0.2">
      <c r="A160" s="185"/>
      <c r="B160" s="185" t="s">
        <v>1152</v>
      </c>
      <c r="C160" s="92" t="s">
        <v>475</v>
      </c>
      <c r="D160" s="85" t="s">
        <v>888</v>
      </c>
      <c r="E160" s="62" t="s">
        <v>622</v>
      </c>
      <c r="F160" s="116" t="s">
        <v>852</v>
      </c>
      <c r="G160" s="116">
        <v>17690</v>
      </c>
      <c r="H160" s="148">
        <v>17690</v>
      </c>
      <c r="I160" s="202"/>
      <c r="J160" s="202"/>
      <c r="K160" s="202"/>
      <c r="L160" s="202"/>
      <c r="M160" s="251"/>
      <c r="N160" s="116"/>
      <c r="O160" s="140"/>
      <c r="P160" s="133"/>
      <c r="Q160" s="167"/>
      <c r="R160" s="167"/>
      <c r="S160" s="148"/>
      <c r="T160" s="160"/>
      <c r="U160" s="160"/>
      <c r="V160" s="62"/>
      <c r="W160" s="62"/>
      <c r="X160" s="116"/>
      <c r="Y160" s="116"/>
      <c r="Z160" s="116"/>
      <c r="AA160" s="116"/>
      <c r="AB160" s="116"/>
      <c r="AC160" s="85"/>
      <c r="AD160" s="109"/>
      <c r="AE160" s="111"/>
      <c r="AF160" s="153"/>
      <c r="AG160" s="153"/>
      <c r="AH160" s="153"/>
      <c r="AI160" s="153"/>
      <c r="AJ160" s="153"/>
      <c r="AK160" s="153"/>
      <c r="AL160" s="85"/>
      <c r="AM160" s="119"/>
      <c r="AN160" s="120"/>
      <c r="AO160" s="85"/>
      <c r="AP160" s="111"/>
      <c r="AQ160" s="85"/>
      <c r="AR160" s="112"/>
      <c r="AS160" s="112"/>
      <c r="AT160" s="112"/>
      <c r="AU160" s="112"/>
      <c r="AV160" s="112"/>
      <c r="AW160" s="143"/>
      <c r="AX160" s="143"/>
      <c r="AY160" s="145"/>
      <c r="AZ160" s="143"/>
      <c r="BA160" s="147"/>
      <c r="BB160" s="133"/>
      <c r="BC160" s="133"/>
      <c r="BF160" s="1"/>
      <c r="BL160" s="168"/>
      <c r="BO160" s="188"/>
      <c r="BR160" s="247" t="str">
        <f>VLOOKUP(C160,'[4]Иерархия - ФИНАЛ'!$A:$E,5,0)</f>
        <v>N</v>
      </c>
      <c r="BS160" s="188">
        <v>0</v>
      </c>
      <c r="BT160" s="211">
        <f t="shared" si="61"/>
        <v>0</v>
      </c>
      <c r="BU160" s="211">
        <f t="shared" si="62"/>
        <v>0</v>
      </c>
      <c r="BV160" s="211">
        <f t="shared" si="63"/>
        <v>0</v>
      </c>
      <c r="BW160" s="235">
        <f t="shared" si="64"/>
        <v>0</v>
      </c>
      <c r="BX160" s="211">
        <f t="shared" si="65"/>
        <v>0</v>
      </c>
      <c r="BY160" s="211">
        <f t="shared" si="66"/>
        <v>0</v>
      </c>
      <c r="BZ160" s="211">
        <f t="shared" si="67"/>
        <v>0</v>
      </c>
      <c r="CA160" s="235">
        <f t="shared" si="68"/>
        <v>0</v>
      </c>
      <c r="CB160" s="235">
        <f t="shared" si="69"/>
        <v>0</v>
      </c>
      <c r="CC160" s="235">
        <f t="shared" si="70"/>
        <v>0</v>
      </c>
      <c r="CD160" s="235">
        <f t="shared" si="71"/>
        <v>0</v>
      </c>
      <c r="CE160" s="235">
        <f t="shared" si="72"/>
        <v>0</v>
      </c>
      <c r="CF160" s="235">
        <f t="shared" si="73"/>
        <v>0</v>
      </c>
      <c r="CG160" s="235">
        <f t="shared" si="74"/>
        <v>0</v>
      </c>
      <c r="CH160" s="231">
        <f t="shared" si="75"/>
        <v>0</v>
      </c>
      <c r="CI160" s="232">
        <f t="shared" si="76"/>
        <v>147.41666666666666</v>
      </c>
      <c r="CJ160" s="233"/>
      <c r="CK160" s="231"/>
      <c r="CM160" s="231">
        <f t="shared" si="77"/>
        <v>14741.67</v>
      </c>
      <c r="CN160" s="231">
        <f t="shared" si="78"/>
        <v>14741.67</v>
      </c>
      <c r="CP160" s="1">
        <f>VLOOKUP(C160,[5]ALL!$B:$O,14,0)</f>
        <v>17690</v>
      </c>
      <c r="CQ160" s="168">
        <f t="shared" si="79"/>
        <v>-17690</v>
      </c>
      <c r="CS160" s="1">
        <f>VLOOKUP(C160,[5]ALL!$B:$O,14,0)</f>
        <v>17690</v>
      </c>
      <c r="CT160" s="233">
        <f t="shared" si="80"/>
        <v>-17690</v>
      </c>
      <c r="CU160" s="1">
        <f t="shared" si="81"/>
        <v>0</v>
      </c>
      <c r="CV160" s="168">
        <f t="shared" si="82"/>
        <v>17690</v>
      </c>
      <c r="CW160" s="231">
        <f t="shared" si="83"/>
        <v>17690</v>
      </c>
    </row>
    <row r="161" spans="1:101" ht="12.6" customHeight="1" x14ac:dyDescent="0.2">
      <c r="A161" s="185"/>
      <c r="B161" s="185" t="s">
        <v>1152</v>
      </c>
      <c r="C161" s="154" t="s">
        <v>555</v>
      </c>
      <c r="D161" s="85" t="s">
        <v>889</v>
      </c>
      <c r="E161" s="62" t="s">
        <v>622</v>
      </c>
      <c r="F161" s="116" t="s">
        <v>852</v>
      </c>
      <c r="G161" s="116">
        <v>21080</v>
      </c>
      <c r="H161" s="148">
        <v>21080</v>
      </c>
      <c r="I161" s="202"/>
      <c r="J161" s="202"/>
      <c r="K161" s="202"/>
      <c r="L161" s="202"/>
      <c r="M161" s="251"/>
      <c r="N161" s="116"/>
      <c r="O161" s="140"/>
      <c r="P161" s="133"/>
      <c r="Q161" s="167"/>
      <c r="R161" s="167"/>
      <c r="S161" s="148"/>
      <c r="T161" s="160"/>
      <c r="U161" s="160"/>
      <c r="V161" s="62"/>
      <c r="W161" s="62"/>
      <c r="X161" s="116"/>
      <c r="Y161" s="116"/>
      <c r="Z161" s="116"/>
      <c r="AA161" s="116"/>
      <c r="AB161" s="116"/>
      <c r="AC161" s="85"/>
      <c r="AD161" s="109"/>
      <c r="AE161" s="111"/>
      <c r="AF161" s="153"/>
      <c r="AG161" s="153"/>
      <c r="AH161" s="153"/>
      <c r="AI161" s="153"/>
      <c r="AJ161" s="153"/>
      <c r="AK161" s="153"/>
      <c r="AL161" s="112"/>
      <c r="AM161" s="112"/>
      <c r="AN161" s="112"/>
      <c r="AO161" s="112"/>
      <c r="AP161" s="112"/>
      <c r="AQ161" s="112"/>
      <c r="AR161" s="112"/>
      <c r="AS161" s="112"/>
      <c r="AT161" s="112"/>
      <c r="AU161" s="112"/>
      <c r="AV161" s="112"/>
      <c r="AW161" s="143"/>
      <c r="AX161" s="143"/>
      <c r="AY161" s="145"/>
      <c r="AZ161" s="143"/>
      <c r="BA161" s="147"/>
      <c r="BB161" s="133"/>
      <c r="BC161" s="133"/>
      <c r="BF161" s="1"/>
      <c r="BJ161" s="163"/>
      <c r="BL161" s="168"/>
      <c r="BO161" s="188"/>
      <c r="BR161" s="247" t="e">
        <f>VLOOKUP(C161,'[4]Иерархия - ФИНАЛ'!$A:$E,5,0)</f>
        <v>#N/A</v>
      </c>
      <c r="BS161" s="188">
        <v>0</v>
      </c>
      <c r="BT161" s="211">
        <f t="shared" si="61"/>
        <v>0</v>
      </c>
      <c r="BU161" s="211">
        <f t="shared" si="62"/>
        <v>0</v>
      </c>
      <c r="BV161" s="211">
        <f t="shared" si="63"/>
        <v>0</v>
      </c>
      <c r="BW161" s="235">
        <f t="shared" si="64"/>
        <v>0</v>
      </c>
      <c r="BX161" s="211">
        <f t="shared" si="65"/>
        <v>0</v>
      </c>
      <c r="BY161" s="211">
        <f t="shared" si="66"/>
        <v>0</v>
      </c>
      <c r="BZ161" s="211">
        <f t="shared" si="67"/>
        <v>0</v>
      </c>
      <c r="CA161" s="235">
        <f t="shared" si="68"/>
        <v>0</v>
      </c>
      <c r="CB161" s="235">
        <f t="shared" si="69"/>
        <v>0</v>
      </c>
      <c r="CC161" s="235">
        <f t="shared" si="70"/>
        <v>0</v>
      </c>
      <c r="CD161" s="235">
        <f t="shared" si="71"/>
        <v>0</v>
      </c>
      <c r="CE161" s="235">
        <f t="shared" si="72"/>
        <v>0</v>
      </c>
      <c r="CF161" s="235">
        <f t="shared" si="73"/>
        <v>0</v>
      </c>
      <c r="CG161" s="235">
        <f t="shared" si="74"/>
        <v>0</v>
      </c>
      <c r="CH161" s="231">
        <f t="shared" si="75"/>
        <v>0</v>
      </c>
      <c r="CI161" s="232">
        <f t="shared" si="76"/>
        <v>175.66666666666666</v>
      </c>
      <c r="CJ161" s="233"/>
      <c r="CK161" s="231"/>
      <c r="CM161" s="231">
        <f t="shared" si="77"/>
        <v>17566.669999999998</v>
      </c>
      <c r="CN161" s="231">
        <f t="shared" si="78"/>
        <v>17566.669999999998</v>
      </c>
      <c r="CP161" s="1">
        <f>VLOOKUP(C161,[5]ALL!$B:$O,14,0)</f>
        <v>21080</v>
      </c>
      <c r="CQ161" s="168">
        <f t="shared" si="79"/>
        <v>-21080</v>
      </c>
      <c r="CS161" s="1">
        <f>VLOOKUP(C161,[5]ALL!$B:$O,14,0)</f>
        <v>21080</v>
      </c>
      <c r="CT161" s="233">
        <f t="shared" si="80"/>
        <v>-21080</v>
      </c>
      <c r="CU161" s="1">
        <f t="shared" si="81"/>
        <v>0</v>
      </c>
      <c r="CV161" s="168">
        <f t="shared" si="82"/>
        <v>21080</v>
      </c>
      <c r="CW161" s="231">
        <f t="shared" si="83"/>
        <v>21080</v>
      </c>
    </row>
    <row r="162" spans="1:101" ht="12.6" customHeight="1" x14ac:dyDescent="0.2">
      <c r="A162" s="185"/>
      <c r="B162" s="185" t="s">
        <v>1152</v>
      </c>
      <c r="C162" s="92" t="s">
        <v>386</v>
      </c>
      <c r="D162" s="85" t="s">
        <v>890</v>
      </c>
      <c r="E162" s="62" t="s">
        <v>622</v>
      </c>
      <c r="F162" s="116" t="s">
        <v>852</v>
      </c>
      <c r="G162" s="116">
        <v>17870</v>
      </c>
      <c r="H162" s="148">
        <v>17870</v>
      </c>
      <c r="I162" s="202"/>
      <c r="J162" s="202"/>
      <c r="K162" s="202"/>
      <c r="L162" s="202"/>
      <c r="M162" s="251"/>
      <c r="N162" s="116"/>
      <c r="O162" s="140"/>
      <c r="P162" s="133"/>
      <c r="Q162" s="167"/>
      <c r="R162" s="167"/>
      <c r="S162" s="148"/>
      <c r="T162" s="160"/>
      <c r="U162" s="160"/>
      <c r="V162" s="62"/>
      <c r="W162" s="62"/>
      <c r="X162" s="116"/>
      <c r="Y162" s="116"/>
      <c r="Z162" s="116"/>
      <c r="AA162" s="116"/>
      <c r="AB162" s="116"/>
      <c r="AC162" s="85"/>
      <c r="AD162" s="109"/>
      <c r="AE162" s="111"/>
      <c r="AF162" s="153"/>
      <c r="AG162" s="153"/>
      <c r="AH162" s="153"/>
      <c r="AI162" s="153"/>
      <c r="AJ162" s="153"/>
      <c r="AK162" s="153"/>
      <c r="AL162" s="85"/>
      <c r="AM162" s="119"/>
      <c r="AN162" s="120"/>
      <c r="AO162" s="85"/>
      <c r="AP162" s="111"/>
      <c r="AQ162" s="85"/>
      <c r="AR162" s="109"/>
      <c r="AS162" s="109"/>
      <c r="AT162" s="85"/>
      <c r="AU162" s="111"/>
      <c r="AV162" s="85"/>
      <c r="AW162" s="102"/>
      <c r="AX162" s="102"/>
      <c r="AY162" s="100"/>
      <c r="AZ162" s="102"/>
      <c r="BA162" s="147"/>
      <c r="BB162" s="62"/>
      <c r="BC162" s="62"/>
      <c r="BD162" s="102"/>
      <c r="BF162" s="1"/>
      <c r="BG162" s="1"/>
      <c r="BJ162" s="163"/>
      <c r="BL162" s="168"/>
      <c r="BO162" s="188"/>
      <c r="BR162" s="247" t="e">
        <f>VLOOKUP(C162,'[4]Иерархия - ФИНАЛ'!$A:$E,5,0)</f>
        <v>#N/A</v>
      </c>
      <c r="BS162" s="188">
        <v>0</v>
      </c>
      <c r="BT162" s="211">
        <f t="shared" si="61"/>
        <v>0</v>
      </c>
      <c r="BU162" s="211">
        <f t="shared" si="62"/>
        <v>0</v>
      </c>
      <c r="BV162" s="211">
        <f t="shared" si="63"/>
        <v>0</v>
      </c>
      <c r="BW162" s="235">
        <f t="shared" si="64"/>
        <v>0</v>
      </c>
      <c r="BX162" s="211">
        <f t="shared" si="65"/>
        <v>0</v>
      </c>
      <c r="BY162" s="211">
        <f t="shared" si="66"/>
        <v>0</v>
      </c>
      <c r="BZ162" s="211">
        <f t="shared" si="67"/>
        <v>0</v>
      </c>
      <c r="CA162" s="235">
        <f t="shared" si="68"/>
        <v>0</v>
      </c>
      <c r="CB162" s="235">
        <f t="shared" si="69"/>
        <v>0</v>
      </c>
      <c r="CC162" s="235">
        <f t="shared" si="70"/>
        <v>0</v>
      </c>
      <c r="CD162" s="235">
        <f t="shared" si="71"/>
        <v>0</v>
      </c>
      <c r="CE162" s="235">
        <f t="shared" si="72"/>
        <v>0</v>
      </c>
      <c r="CF162" s="235">
        <f t="shared" si="73"/>
        <v>0</v>
      </c>
      <c r="CG162" s="235">
        <f t="shared" si="74"/>
        <v>0</v>
      </c>
      <c r="CH162" s="231">
        <f t="shared" si="75"/>
        <v>0</v>
      </c>
      <c r="CI162" s="232">
        <f t="shared" si="76"/>
        <v>148.91666666666666</v>
      </c>
      <c r="CJ162" s="233"/>
      <c r="CK162" s="231"/>
      <c r="CM162" s="231">
        <f t="shared" si="77"/>
        <v>14891.67</v>
      </c>
      <c r="CN162" s="231">
        <f t="shared" si="78"/>
        <v>14891.67</v>
      </c>
      <c r="CP162" s="1">
        <f>VLOOKUP(C162,[5]ALL!$B:$O,14,0)</f>
        <v>17870</v>
      </c>
      <c r="CQ162" s="168">
        <f t="shared" si="79"/>
        <v>-17870</v>
      </c>
      <c r="CS162" s="1">
        <f>VLOOKUP(C162,[5]ALL!$B:$O,14,0)</f>
        <v>17870</v>
      </c>
      <c r="CT162" s="233">
        <f t="shared" si="80"/>
        <v>-17870</v>
      </c>
      <c r="CU162" s="1">
        <f t="shared" si="81"/>
        <v>0</v>
      </c>
      <c r="CV162" s="168">
        <f t="shared" si="82"/>
        <v>17870</v>
      </c>
      <c r="CW162" s="231">
        <f t="shared" si="83"/>
        <v>17870</v>
      </c>
    </row>
    <row r="163" spans="1:101" ht="12.6" customHeight="1" x14ac:dyDescent="0.2">
      <c r="A163" s="185"/>
      <c r="B163" s="185" t="s">
        <v>1152</v>
      </c>
      <c r="C163" s="92" t="s">
        <v>398</v>
      </c>
      <c r="D163" s="85" t="s">
        <v>399</v>
      </c>
      <c r="E163" s="62" t="s">
        <v>622</v>
      </c>
      <c r="F163" s="116" t="s">
        <v>852</v>
      </c>
      <c r="G163" s="116">
        <v>21830</v>
      </c>
      <c r="H163" s="148">
        <v>21830</v>
      </c>
      <c r="I163" s="202"/>
      <c r="J163" s="202"/>
      <c r="K163" s="202"/>
      <c r="L163" s="202"/>
      <c r="M163" s="251"/>
      <c r="N163" s="116"/>
      <c r="O163" s="140"/>
      <c r="P163" s="133"/>
      <c r="Q163" s="167"/>
      <c r="R163" s="167"/>
      <c r="S163" s="148"/>
      <c r="T163" s="160"/>
      <c r="U163" s="160"/>
      <c r="V163" s="62"/>
      <c r="W163" s="62"/>
      <c r="X163" s="116"/>
      <c r="Y163" s="116"/>
      <c r="Z163" s="116"/>
      <c r="AA163" s="116"/>
      <c r="AB163" s="116"/>
      <c r="AC163" s="85"/>
      <c r="AD163" s="109"/>
      <c r="AE163" s="111"/>
      <c r="AF163" s="153"/>
      <c r="AG163" s="153"/>
      <c r="AH163" s="153"/>
      <c r="AI163" s="153"/>
      <c r="AJ163" s="153"/>
      <c r="AK163" s="153"/>
      <c r="AL163" s="85"/>
      <c r="AM163" s="119"/>
      <c r="AN163" s="120"/>
      <c r="AO163" s="85"/>
      <c r="AP163" s="111"/>
      <c r="AQ163" s="85"/>
      <c r="AR163" s="109"/>
      <c r="AS163" s="109"/>
      <c r="AT163" s="85"/>
      <c r="AU163" s="111"/>
      <c r="AV163" s="85"/>
      <c r="AW163" s="102"/>
      <c r="AX163" s="102"/>
      <c r="AY163" s="100"/>
      <c r="AZ163" s="102"/>
      <c r="BB163" s="62"/>
      <c r="BC163" s="62"/>
      <c r="BD163" s="102"/>
      <c r="BF163" s="1"/>
      <c r="BG163" s="1"/>
      <c r="BJ163" s="163"/>
      <c r="BL163" s="168"/>
      <c r="BO163" s="188"/>
      <c r="BR163" s="247" t="str">
        <f>VLOOKUP(C163,'[4]Иерархия - ФИНАЛ'!$A:$E,5,0)</f>
        <v>N</v>
      </c>
      <c r="BS163" s="188">
        <v>0</v>
      </c>
      <c r="BT163" s="211">
        <f t="shared" si="61"/>
        <v>0</v>
      </c>
      <c r="BU163" s="211">
        <f t="shared" si="62"/>
        <v>0</v>
      </c>
      <c r="BV163" s="211">
        <f t="shared" si="63"/>
        <v>0</v>
      </c>
      <c r="BW163" s="235">
        <f t="shared" si="64"/>
        <v>0</v>
      </c>
      <c r="BX163" s="211">
        <f t="shared" si="65"/>
        <v>0</v>
      </c>
      <c r="BY163" s="211">
        <f t="shared" si="66"/>
        <v>0</v>
      </c>
      <c r="BZ163" s="211">
        <f t="shared" si="67"/>
        <v>0</v>
      </c>
      <c r="CA163" s="235">
        <f t="shared" si="68"/>
        <v>0</v>
      </c>
      <c r="CB163" s="235">
        <f t="shared" si="69"/>
        <v>0</v>
      </c>
      <c r="CC163" s="235">
        <f t="shared" si="70"/>
        <v>0</v>
      </c>
      <c r="CD163" s="235">
        <f t="shared" si="71"/>
        <v>0</v>
      </c>
      <c r="CE163" s="235">
        <f t="shared" si="72"/>
        <v>0</v>
      </c>
      <c r="CF163" s="235">
        <f t="shared" si="73"/>
        <v>0</v>
      </c>
      <c r="CG163" s="235">
        <f t="shared" si="74"/>
        <v>0</v>
      </c>
      <c r="CH163" s="231">
        <f t="shared" si="75"/>
        <v>0</v>
      </c>
      <c r="CI163" s="232">
        <f t="shared" si="76"/>
        <v>181.91666666666666</v>
      </c>
      <c r="CJ163" s="233"/>
      <c r="CK163" s="231"/>
      <c r="CM163" s="231">
        <f t="shared" si="77"/>
        <v>18191.669999999998</v>
      </c>
      <c r="CN163" s="231">
        <f t="shared" si="78"/>
        <v>18191.669999999998</v>
      </c>
      <c r="CP163" s="1">
        <f>VLOOKUP(C163,[5]ALL!$B:$O,14,0)</f>
        <v>21830</v>
      </c>
      <c r="CQ163" s="168">
        <f t="shared" si="79"/>
        <v>-21830</v>
      </c>
      <c r="CS163" s="1">
        <f>VLOOKUP(C163,[5]ALL!$B:$O,14,0)</f>
        <v>21830</v>
      </c>
      <c r="CT163" s="233">
        <f t="shared" si="80"/>
        <v>-21830</v>
      </c>
      <c r="CU163" s="1">
        <f t="shared" si="81"/>
        <v>0</v>
      </c>
      <c r="CV163" s="168">
        <f t="shared" si="82"/>
        <v>21830</v>
      </c>
      <c r="CW163" s="231">
        <f t="shared" si="83"/>
        <v>21830</v>
      </c>
    </row>
    <row r="164" spans="1:101" ht="12.6" customHeight="1" x14ac:dyDescent="0.2">
      <c r="A164" s="185"/>
      <c r="B164" s="185" t="s">
        <v>1152</v>
      </c>
      <c r="C164" s="92" t="s">
        <v>447</v>
      </c>
      <c r="D164" s="85" t="s">
        <v>400</v>
      </c>
      <c r="E164" s="62" t="s">
        <v>622</v>
      </c>
      <c r="F164" s="116" t="s">
        <v>852</v>
      </c>
      <c r="G164" s="116">
        <v>25760</v>
      </c>
      <c r="H164" s="148">
        <v>25760</v>
      </c>
      <c r="I164" s="202"/>
      <c r="J164" s="202"/>
      <c r="K164" s="202"/>
      <c r="L164" s="202"/>
      <c r="M164" s="251"/>
      <c r="N164" s="116"/>
      <c r="O164" s="140"/>
      <c r="P164" s="133"/>
      <c r="Q164" s="167"/>
      <c r="R164" s="167"/>
      <c r="S164" s="148"/>
      <c r="T164" s="160"/>
      <c r="U164" s="160"/>
      <c r="V164" s="62"/>
      <c r="W164" s="62"/>
      <c r="X164" s="116"/>
      <c r="Y164" s="116"/>
      <c r="Z164" s="116"/>
      <c r="AA164" s="116"/>
      <c r="AB164" s="116"/>
      <c r="AC164" s="85"/>
      <c r="AD164" s="109"/>
      <c r="AE164" s="111"/>
      <c r="AF164" s="153"/>
      <c r="AG164" s="153"/>
      <c r="AH164" s="153"/>
      <c r="AI164" s="153"/>
      <c r="AJ164" s="153"/>
      <c r="AK164" s="153"/>
      <c r="AL164" s="85"/>
      <c r="AM164" s="119"/>
      <c r="AN164" s="120"/>
      <c r="AO164" s="85"/>
      <c r="AP164" s="111"/>
      <c r="AQ164" s="85"/>
      <c r="AR164" s="109"/>
      <c r="AS164" s="109"/>
      <c r="AT164" s="85"/>
      <c r="AU164" s="111"/>
      <c r="AV164" s="85"/>
      <c r="AW164" s="102"/>
      <c r="AX164" s="102"/>
      <c r="AY164" s="100"/>
      <c r="AZ164" s="102"/>
      <c r="BB164" s="62"/>
      <c r="BC164" s="62"/>
      <c r="BD164" s="102"/>
      <c r="BF164" s="1"/>
      <c r="BG164" s="1"/>
      <c r="BJ164" s="163"/>
      <c r="BL164" s="168"/>
      <c r="BO164" s="188"/>
      <c r="BR164" s="247" t="e">
        <f>VLOOKUP(C164,'[4]Иерархия - ФИНАЛ'!$A:$E,5,0)</f>
        <v>#N/A</v>
      </c>
      <c r="BS164" s="188">
        <v>0</v>
      </c>
      <c r="BT164" s="211">
        <f t="shared" si="61"/>
        <v>0</v>
      </c>
      <c r="BU164" s="211">
        <f t="shared" si="62"/>
        <v>0</v>
      </c>
      <c r="BV164" s="211">
        <f t="shared" si="63"/>
        <v>0</v>
      </c>
      <c r="BW164" s="235">
        <f t="shared" si="64"/>
        <v>0</v>
      </c>
      <c r="BX164" s="211">
        <f t="shared" si="65"/>
        <v>0</v>
      </c>
      <c r="BY164" s="211">
        <f t="shared" si="66"/>
        <v>0</v>
      </c>
      <c r="BZ164" s="211">
        <f t="shared" si="67"/>
        <v>0</v>
      </c>
      <c r="CA164" s="235">
        <f t="shared" si="68"/>
        <v>0</v>
      </c>
      <c r="CB164" s="235">
        <f t="shared" si="69"/>
        <v>0</v>
      </c>
      <c r="CC164" s="235">
        <f t="shared" si="70"/>
        <v>0</v>
      </c>
      <c r="CD164" s="235">
        <f t="shared" si="71"/>
        <v>0</v>
      </c>
      <c r="CE164" s="235">
        <f t="shared" si="72"/>
        <v>0</v>
      </c>
      <c r="CF164" s="235">
        <f t="shared" si="73"/>
        <v>0</v>
      </c>
      <c r="CG164" s="235">
        <f t="shared" si="74"/>
        <v>0</v>
      </c>
      <c r="CH164" s="231">
        <f t="shared" si="75"/>
        <v>0</v>
      </c>
      <c r="CI164" s="232">
        <f t="shared" si="76"/>
        <v>214.66666666666666</v>
      </c>
      <c r="CJ164" s="233"/>
      <c r="CK164" s="231"/>
      <c r="CM164" s="231">
        <f t="shared" si="77"/>
        <v>21466.67</v>
      </c>
      <c r="CN164" s="231">
        <f t="shared" si="78"/>
        <v>21466.67</v>
      </c>
      <c r="CP164" s="1">
        <f>VLOOKUP(C164,[5]ALL!$B:$O,14,0)</f>
        <v>25760</v>
      </c>
      <c r="CQ164" s="168">
        <f t="shared" si="79"/>
        <v>-25760</v>
      </c>
      <c r="CS164" s="1">
        <f>VLOOKUP(C164,[5]ALL!$B:$O,14,0)</f>
        <v>25760</v>
      </c>
      <c r="CT164" s="233">
        <f t="shared" si="80"/>
        <v>-25760</v>
      </c>
      <c r="CU164" s="1">
        <f t="shared" si="81"/>
        <v>0</v>
      </c>
      <c r="CV164" s="168">
        <f t="shared" si="82"/>
        <v>25760</v>
      </c>
      <c r="CW164" s="231">
        <f t="shared" si="83"/>
        <v>25760</v>
      </c>
    </row>
    <row r="165" spans="1:101" ht="12.6" customHeight="1" x14ac:dyDescent="0.2">
      <c r="A165" s="185"/>
      <c r="B165" s="185" t="s">
        <v>1152</v>
      </c>
      <c r="C165" s="92" t="s">
        <v>401</v>
      </c>
      <c r="D165" s="85" t="s">
        <v>402</v>
      </c>
      <c r="E165" s="62" t="s">
        <v>622</v>
      </c>
      <c r="F165" s="116" t="s">
        <v>852</v>
      </c>
      <c r="G165" s="116">
        <v>29390</v>
      </c>
      <c r="H165" s="148">
        <v>29390</v>
      </c>
      <c r="I165" s="202"/>
      <c r="J165" s="202"/>
      <c r="K165" s="202"/>
      <c r="L165" s="202"/>
      <c r="M165" s="251"/>
      <c r="N165" s="116"/>
      <c r="O165" s="140"/>
      <c r="P165" s="133"/>
      <c r="Q165" s="167"/>
      <c r="R165" s="167"/>
      <c r="S165" s="148"/>
      <c r="T165" s="160"/>
      <c r="U165" s="160"/>
      <c r="V165" s="62"/>
      <c r="W165" s="62"/>
      <c r="X165" s="116"/>
      <c r="Y165" s="116"/>
      <c r="Z165" s="116"/>
      <c r="AA165" s="116"/>
      <c r="AB165" s="116"/>
      <c r="AC165" s="85"/>
      <c r="AD165" s="109"/>
      <c r="AE165" s="111"/>
      <c r="AF165" s="153"/>
      <c r="AG165" s="153"/>
      <c r="AH165" s="153"/>
      <c r="AI165" s="153"/>
      <c r="AJ165" s="153"/>
      <c r="AK165" s="153"/>
      <c r="AL165" s="85"/>
      <c r="AM165" s="119"/>
      <c r="AN165" s="120"/>
      <c r="AO165" s="85"/>
      <c r="AP165" s="111"/>
      <c r="AQ165" s="85"/>
      <c r="AR165" s="109"/>
      <c r="AS165" s="109"/>
      <c r="AT165" s="85"/>
      <c r="AU165" s="111"/>
      <c r="AV165" s="85"/>
      <c r="AW165" s="102"/>
      <c r="AX165" s="102"/>
      <c r="AY165" s="100"/>
      <c r="AZ165" s="102"/>
      <c r="BB165" s="62"/>
      <c r="BC165" s="62"/>
      <c r="BD165" s="102"/>
      <c r="BF165" s="1"/>
      <c r="BG165" s="1"/>
      <c r="BJ165" s="163"/>
      <c r="BL165" s="168"/>
      <c r="BO165" s="188"/>
      <c r="BR165" s="247" t="e">
        <f>VLOOKUP(C165,'[4]Иерархия - ФИНАЛ'!$A:$E,5,0)</f>
        <v>#N/A</v>
      </c>
      <c r="BS165" s="188">
        <v>0</v>
      </c>
      <c r="BT165" s="211">
        <f t="shared" si="61"/>
        <v>0</v>
      </c>
      <c r="BU165" s="211">
        <f t="shared" si="62"/>
        <v>0</v>
      </c>
      <c r="BV165" s="211">
        <f t="shared" si="63"/>
        <v>0</v>
      </c>
      <c r="BW165" s="235">
        <f t="shared" si="64"/>
        <v>0</v>
      </c>
      <c r="BX165" s="211">
        <f t="shared" si="65"/>
        <v>0</v>
      </c>
      <c r="BY165" s="211">
        <f t="shared" si="66"/>
        <v>0</v>
      </c>
      <c r="BZ165" s="211">
        <f t="shared" si="67"/>
        <v>0</v>
      </c>
      <c r="CA165" s="235">
        <f t="shared" si="68"/>
        <v>0</v>
      </c>
      <c r="CB165" s="235">
        <f t="shared" si="69"/>
        <v>0</v>
      </c>
      <c r="CC165" s="235">
        <f t="shared" si="70"/>
        <v>0</v>
      </c>
      <c r="CD165" s="235">
        <f t="shared" si="71"/>
        <v>0</v>
      </c>
      <c r="CE165" s="235">
        <f t="shared" si="72"/>
        <v>0</v>
      </c>
      <c r="CF165" s="235">
        <f t="shared" si="73"/>
        <v>0</v>
      </c>
      <c r="CG165" s="235">
        <f t="shared" si="74"/>
        <v>0</v>
      </c>
      <c r="CH165" s="231">
        <f t="shared" si="75"/>
        <v>0</v>
      </c>
      <c r="CI165" s="232">
        <f t="shared" si="76"/>
        <v>244.91666666666666</v>
      </c>
      <c r="CJ165" s="233"/>
      <c r="CK165" s="231"/>
      <c r="CM165" s="231">
        <f t="shared" si="77"/>
        <v>24491.67</v>
      </c>
      <c r="CN165" s="231">
        <f t="shared" si="78"/>
        <v>24491.67</v>
      </c>
      <c r="CP165" s="1">
        <f>VLOOKUP(C165,[5]ALL!$B:$O,14,0)</f>
        <v>29390</v>
      </c>
      <c r="CQ165" s="168">
        <f t="shared" si="79"/>
        <v>-29390</v>
      </c>
      <c r="CS165" s="1">
        <f>VLOOKUP(C165,[5]ALL!$B:$O,14,0)</f>
        <v>29390</v>
      </c>
      <c r="CT165" s="233">
        <f t="shared" si="80"/>
        <v>-29390</v>
      </c>
      <c r="CU165" s="1">
        <f t="shared" si="81"/>
        <v>0</v>
      </c>
      <c r="CV165" s="168">
        <f t="shared" si="82"/>
        <v>29390</v>
      </c>
      <c r="CW165" s="231">
        <f t="shared" si="83"/>
        <v>29390</v>
      </c>
    </row>
    <row r="166" spans="1:101" ht="12.6" customHeight="1" x14ac:dyDescent="0.2">
      <c r="A166" s="185"/>
      <c r="B166" s="185" t="s">
        <v>1152</v>
      </c>
      <c r="C166" s="92" t="s">
        <v>460</v>
      </c>
      <c r="D166" s="85" t="s">
        <v>891</v>
      </c>
      <c r="E166" s="62" t="s">
        <v>622</v>
      </c>
      <c r="F166" s="116" t="s">
        <v>852</v>
      </c>
      <c r="G166" s="116">
        <v>22990</v>
      </c>
      <c r="H166" s="148">
        <v>22990</v>
      </c>
      <c r="I166" s="202"/>
      <c r="J166" s="202"/>
      <c r="K166" s="202"/>
      <c r="L166" s="202"/>
      <c r="M166" s="251"/>
      <c r="N166" s="116"/>
      <c r="O166" s="140"/>
      <c r="P166" s="133"/>
      <c r="Q166" s="167"/>
      <c r="R166" s="167"/>
      <c r="S166" s="148"/>
      <c r="T166" s="160"/>
      <c r="U166" s="160"/>
      <c r="V166" s="62"/>
      <c r="W166" s="62"/>
      <c r="X166" s="116"/>
      <c r="Y166" s="116"/>
      <c r="Z166" s="116"/>
      <c r="AA166" s="116"/>
      <c r="AB166" s="116"/>
      <c r="AC166" s="85"/>
      <c r="AD166" s="109"/>
      <c r="AE166" s="111"/>
      <c r="AF166" s="153"/>
      <c r="AG166" s="153"/>
      <c r="AH166" s="153"/>
      <c r="AI166" s="153"/>
      <c r="AJ166" s="153"/>
      <c r="AK166" s="153"/>
      <c r="AL166" s="85"/>
      <c r="AM166" s="119"/>
      <c r="AN166" s="120"/>
      <c r="AO166" s="85"/>
      <c r="AP166" s="111"/>
      <c r="AQ166" s="85"/>
      <c r="AR166" s="109"/>
      <c r="AS166" s="109"/>
      <c r="AT166" s="85"/>
      <c r="AU166" s="111"/>
      <c r="AV166" s="85"/>
      <c r="AW166" s="147"/>
      <c r="AX166" s="143"/>
      <c r="AY166" s="143"/>
      <c r="AZ166" s="143"/>
      <c r="BA166" s="143"/>
      <c r="BB166" s="134"/>
      <c r="BC166" s="134"/>
      <c r="BD166" s="147"/>
      <c r="BF166" s="1"/>
      <c r="BG166" s="1"/>
      <c r="BL166" s="168"/>
      <c r="BO166" s="188"/>
      <c r="BR166" s="247" t="str">
        <f>VLOOKUP(C166,'[4]Иерархия - ФИНАЛ'!$A:$E,5,0)</f>
        <v>N</v>
      </c>
      <c r="BS166" s="188">
        <v>0</v>
      </c>
      <c r="BT166" s="211">
        <f t="shared" si="61"/>
        <v>0</v>
      </c>
      <c r="BU166" s="211">
        <f t="shared" si="62"/>
        <v>0</v>
      </c>
      <c r="BV166" s="211">
        <f t="shared" si="63"/>
        <v>0</v>
      </c>
      <c r="BW166" s="235">
        <f t="shared" si="64"/>
        <v>0</v>
      </c>
      <c r="BX166" s="211">
        <f t="shared" si="65"/>
        <v>0</v>
      </c>
      <c r="BY166" s="211">
        <f t="shared" si="66"/>
        <v>0</v>
      </c>
      <c r="BZ166" s="211">
        <f t="shared" si="67"/>
        <v>0</v>
      </c>
      <c r="CA166" s="235">
        <f t="shared" si="68"/>
        <v>0</v>
      </c>
      <c r="CB166" s="235">
        <f t="shared" si="69"/>
        <v>0</v>
      </c>
      <c r="CC166" s="235">
        <f t="shared" si="70"/>
        <v>0</v>
      </c>
      <c r="CD166" s="235">
        <f t="shared" si="71"/>
        <v>0</v>
      </c>
      <c r="CE166" s="235">
        <f t="shared" si="72"/>
        <v>0</v>
      </c>
      <c r="CF166" s="235">
        <f t="shared" si="73"/>
        <v>0</v>
      </c>
      <c r="CG166" s="235">
        <f t="shared" si="74"/>
        <v>0</v>
      </c>
      <c r="CH166" s="231">
        <f t="shared" si="75"/>
        <v>0</v>
      </c>
      <c r="CI166" s="232">
        <f t="shared" si="76"/>
        <v>191.58333333333334</v>
      </c>
      <c r="CJ166" s="233"/>
      <c r="CK166" s="231"/>
      <c r="CM166" s="231">
        <f t="shared" si="77"/>
        <v>19158.330000000002</v>
      </c>
      <c r="CN166" s="231">
        <f t="shared" si="78"/>
        <v>19158.330000000002</v>
      </c>
      <c r="CP166" s="1">
        <f>VLOOKUP(C166,[5]ALL!$B:$O,14,0)</f>
        <v>22990</v>
      </c>
      <c r="CQ166" s="168">
        <f t="shared" si="79"/>
        <v>-22990</v>
      </c>
      <c r="CS166" s="1">
        <f>VLOOKUP(C166,[5]ALL!$B:$O,14,0)</f>
        <v>22990</v>
      </c>
      <c r="CT166" s="233">
        <f t="shared" si="80"/>
        <v>-22990</v>
      </c>
      <c r="CU166" s="1">
        <f t="shared" si="81"/>
        <v>0</v>
      </c>
      <c r="CV166" s="168">
        <f t="shared" si="82"/>
        <v>22990</v>
      </c>
      <c r="CW166" s="231">
        <f t="shared" si="83"/>
        <v>22990</v>
      </c>
    </row>
    <row r="167" spans="1:101" ht="12.6" customHeight="1" x14ac:dyDescent="0.2">
      <c r="A167" s="185"/>
      <c r="B167" s="185" t="s">
        <v>707</v>
      </c>
      <c r="C167" s="92" t="s">
        <v>461</v>
      </c>
      <c r="D167" s="85" t="s">
        <v>892</v>
      </c>
      <c r="E167" s="62" t="s">
        <v>622</v>
      </c>
      <c r="F167" s="116" t="s">
        <v>852</v>
      </c>
      <c r="G167" s="116">
        <v>29590</v>
      </c>
      <c r="H167" s="148">
        <v>26590</v>
      </c>
      <c r="I167" s="202"/>
      <c r="J167" s="202"/>
      <c r="K167" s="202"/>
      <c r="L167" s="202"/>
      <c r="M167" s="251"/>
      <c r="N167" s="116"/>
      <c r="O167" s="140"/>
      <c r="P167" s="133"/>
      <c r="Q167" s="167"/>
      <c r="R167" s="167"/>
      <c r="S167" s="148"/>
      <c r="T167" s="160"/>
      <c r="U167" s="160"/>
      <c r="V167" s="62"/>
      <c r="W167" s="62"/>
      <c r="X167" s="116"/>
      <c r="Y167" s="116"/>
      <c r="Z167" s="116"/>
      <c r="AA167" s="116"/>
      <c r="AB167" s="116"/>
      <c r="AC167" s="85"/>
      <c r="AD167" s="109"/>
      <c r="AE167" s="111"/>
      <c r="AF167" s="153"/>
      <c r="AG167" s="153"/>
      <c r="AH167" s="153"/>
      <c r="AI167" s="153"/>
      <c r="AJ167" s="153"/>
      <c r="AK167" s="153"/>
      <c r="AL167" s="85"/>
      <c r="AM167" s="119"/>
      <c r="AN167" s="120"/>
      <c r="AO167" s="85"/>
      <c r="AP167" s="111"/>
      <c r="AQ167" s="85"/>
      <c r="AR167" s="112"/>
      <c r="AS167" s="112"/>
      <c r="AT167" s="112"/>
      <c r="AU167" s="112"/>
      <c r="AV167" s="112"/>
      <c r="AW167" s="143"/>
      <c r="AX167" s="143"/>
      <c r="AY167" s="145"/>
      <c r="AZ167" s="143"/>
      <c r="BA167" s="147"/>
      <c r="BB167" s="133"/>
      <c r="BC167" s="133"/>
      <c r="BD167" s="143"/>
      <c r="BF167" s="1"/>
      <c r="BL167" s="168"/>
      <c r="BO167" s="188"/>
      <c r="BR167" s="247" t="str">
        <f>VLOOKUP(C167,'[4]Иерархия - ФИНАЛ'!$A:$E,5,0)</f>
        <v>Y</v>
      </c>
      <c r="BS167" s="188">
        <v>0.1</v>
      </c>
      <c r="BT167" s="211">
        <f t="shared" si="61"/>
        <v>0</v>
      </c>
      <c r="BU167" s="211">
        <f t="shared" si="62"/>
        <v>0</v>
      </c>
      <c r="BV167" s="211">
        <f t="shared" si="63"/>
        <v>0</v>
      </c>
      <c r="BW167" s="235">
        <f t="shared" si="64"/>
        <v>0</v>
      </c>
      <c r="BX167" s="211">
        <f t="shared" si="65"/>
        <v>0</v>
      </c>
      <c r="BY167" s="211">
        <f t="shared" si="66"/>
        <v>0</v>
      </c>
      <c r="BZ167" s="211">
        <f t="shared" si="67"/>
        <v>0</v>
      </c>
      <c r="CA167" s="235">
        <f t="shared" si="68"/>
        <v>0</v>
      </c>
      <c r="CB167" s="235">
        <f t="shared" si="69"/>
        <v>0</v>
      </c>
      <c r="CC167" s="235">
        <f t="shared" si="70"/>
        <v>0</v>
      </c>
      <c r="CD167" s="235">
        <f t="shared" si="71"/>
        <v>0</v>
      </c>
      <c r="CE167" s="235">
        <f t="shared" si="72"/>
        <v>0</v>
      </c>
      <c r="CF167" s="235">
        <f t="shared" si="73"/>
        <v>0</v>
      </c>
      <c r="CG167" s="235">
        <f t="shared" si="74"/>
        <v>0</v>
      </c>
      <c r="CH167" s="231">
        <f t="shared" si="75"/>
        <v>0</v>
      </c>
      <c r="CI167" s="232">
        <f t="shared" si="76"/>
        <v>221.58333333333334</v>
      </c>
      <c r="CJ167" s="233"/>
      <c r="CK167" s="231"/>
      <c r="CM167" s="231">
        <f t="shared" si="77"/>
        <v>24658.33</v>
      </c>
      <c r="CN167" s="231">
        <f t="shared" si="78"/>
        <v>22158.33</v>
      </c>
      <c r="CP167" s="1">
        <f>VLOOKUP(C167,[5]ALL!$B:$O,14,0)</f>
        <v>26890</v>
      </c>
      <c r="CQ167" s="168">
        <f t="shared" si="79"/>
        <v>-26890</v>
      </c>
      <c r="CR167" s="1" t="str">
        <f>VLOOKUP(C167,[6]ELECTRIC!$D:$J,7,0)</f>
        <v>current</v>
      </c>
      <c r="CS167" s="1">
        <f>VLOOKUP(C167,[5]ALL!$B:$O,14,0)</f>
        <v>26890</v>
      </c>
      <c r="CT167" s="233">
        <f t="shared" si="80"/>
        <v>-26890</v>
      </c>
      <c r="CU167" s="1">
        <f t="shared" si="81"/>
        <v>0</v>
      </c>
      <c r="CV167" s="168">
        <f t="shared" si="82"/>
        <v>29590</v>
      </c>
      <c r="CW167" s="231">
        <f t="shared" si="83"/>
        <v>29590</v>
      </c>
    </row>
    <row r="168" spans="1:101" ht="12.6" customHeight="1" x14ac:dyDescent="0.2">
      <c r="A168" s="185"/>
      <c r="B168" s="185" t="s">
        <v>707</v>
      </c>
      <c r="C168" s="92" t="s">
        <v>463</v>
      </c>
      <c r="D168" s="85" t="s">
        <v>893</v>
      </c>
      <c r="E168" s="62" t="s">
        <v>622</v>
      </c>
      <c r="F168" s="116" t="s">
        <v>852</v>
      </c>
      <c r="G168" s="116">
        <v>34890</v>
      </c>
      <c r="H168" s="148">
        <v>31390</v>
      </c>
      <c r="I168" s="202"/>
      <c r="J168" s="202"/>
      <c r="K168" s="202"/>
      <c r="L168" s="202"/>
      <c r="M168" s="251"/>
      <c r="N168" s="116"/>
      <c r="O168" s="140"/>
      <c r="P168" s="133"/>
      <c r="Q168" s="167"/>
      <c r="R168" s="167"/>
      <c r="S168" s="148"/>
      <c r="T168" s="160"/>
      <c r="U168" s="160"/>
      <c r="V168" s="62"/>
      <c r="W168" s="62"/>
      <c r="X168" s="116"/>
      <c r="Y168" s="116"/>
      <c r="Z168" s="116"/>
      <c r="AA168" s="116"/>
      <c r="AB168" s="116"/>
      <c r="AC168" s="85"/>
      <c r="AD168" s="109"/>
      <c r="AE168" s="111"/>
      <c r="AF168" s="153"/>
      <c r="AG168" s="153"/>
      <c r="AH168" s="153"/>
      <c r="AI168" s="153"/>
      <c r="AJ168" s="153"/>
      <c r="AK168" s="153"/>
      <c r="AL168" s="85"/>
      <c r="AM168" s="119"/>
      <c r="AN168" s="120"/>
      <c r="AO168" s="85"/>
      <c r="AP168" s="111"/>
      <c r="AQ168" s="85"/>
      <c r="AR168" s="112"/>
      <c r="AS168" s="112"/>
      <c r="AT168" s="112"/>
      <c r="AU168" s="112"/>
      <c r="AV168" s="112"/>
      <c r="AW168" s="143"/>
      <c r="AX168" s="143"/>
      <c r="AY168" s="145"/>
      <c r="AZ168" s="143"/>
      <c r="BA168" s="147"/>
      <c r="BB168" s="133"/>
      <c r="BC168" s="133"/>
      <c r="BD168" s="143"/>
      <c r="BF168" s="1"/>
      <c r="BL168" s="168"/>
      <c r="BO168" s="188"/>
      <c r="BR168" s="247" t="str">
        <f>VLOOKUP(C168,'[4]Иерархия - ФИНАЛ'!$A:$E,5,0)</f>
        <v>Y</v>
      </c>
      <c r="BS168" s="188">
        <v>0.1</v>
      </c>
      <c r="BT168" s="211">
        <f t="shared" si="61"/>
        <v>0</v>
      </c>
      <c r="BU168" s="211">
        <f t="shared" si="62"/>
        <v>0</v>
      </c>
      <c r="BV168" s="211">
        <f t="shared" si="63"/>
        <v>0</v>
      </c>
      <c r="BW168" s="235">
        <f t="shared" si="64"/>
        <v>0</v>
      </c>
      <c r="BX168" s="211">
        <f t="shared" si="65"/>
        <v>0</v>
      </c>
      <c r="BY168" s="211">
        <f t="shared" si="66"/>
        <v>0</v>
      </c>
      <c r="BZ168" s="211">
        <f t="shared" si="67"/>
        <v>0</v>
      </c>
      <c r="CA168" s="235">
        <f t="shared" si="68"/>
        <v>0</v>
      </c>
      <c r="CB168" s="235">
        <f t="shared" si="69"/>
        <v>0</v>
      </c>
      <c r="CC168" s="235">
        <f t="shared" si="70"/>
        <v>0</v>
      </c>
      <c r="CD168" s="235">
        <f t="shared" si="71"/>
        <v>0</v>
      </c>
      <c r="CE168" s="235">
        <f t="shared" si="72"/>
        <v>0</v>
      </c>
      <c r="CF168" s="235">
        <f t="shared" si="73"/>
        <v>0</v>
      </c>
      <c r="CG168" s="235">
        <f t="shared" si="74"/>
        <v>0</v>
      </c>
      <c r="CH168" s="231">
        <f t="shared" si="75"/>
        <v>0</v>
      </c>
      <c r="CI168" s="232">
        <f t="shared" si="76"/>
        <v>261.58333333333331</v>
      </c>
      <c r="CJ168" s="233"/>
      <c r="CK168" s="231"/>
      <c r="CM168" s="231">
        <f t="shared" si="77"/>
        <v>29075</v>
      </c>
      <c r="CN168" s="231">
        <f t="shared" si="78"/>
        <v>26158.33</v>
      </c>
      <c r="CP168" s="1">
        <f>VLOOKUP(C168,[5]ALL!$B:$O,14,0)</f>
        <v>31690</v>
      </c>
      <c r="CQ168" s="168">
        <f t="shared" si="79"/>
        <v>-31690</v>
      </c>
      <c r="CR168" s="1" t="str">
        <f>VLOOKUP(C168,[6]ELECTRIC!$D:$J,7,0)</f>
        <v>current</v>
      </c>
      <c r="CS168" s="1">
        <f>VLOOKUP(C168,[5]ALL!$B:$O,14,0)</f>
        <v>31690</v>
      </c>
      <c r="CT168" s="233">
        <f t="shared" si="80"/>
        <v>-31690</v>
      </c>
      <c r="CU168" s="1">
        <f t="shared" si="81"/>
        <v>0</v>
      </c>
      <c r="CV168" s="168">
        <f t="shared" si="82"/>
        <v>34890</v>
      </c>
      <c r="CW168" s="231">
        <f t="shared" si="83"/>
        <v>34890</v>
      </c>
    </row>
    <row r="169" spans="1:101" ht="12.6" customHeight="1" x14ac:dyDescent="0.2">
      <c r="A169" s="185"/>
      <c r="B169" s="185" t="s">
        <v>707</v>
      </c>
      <c r="C169" s="92" t="s">
        <v>465</v>
      </c>
      <c r="D169" s="85" t="s">
        <v>894</v>
      </c>
      <c r="E169" s="62" t="s">
        <v>622</v>
      </c>
      <c r="F169" s="116" t="s">
        <v>852</v>
      </c>
      <c r="G169" s="116">
        <v>39490</v>
      </c>
      <c r="H169" s="148">
        <v>35490</v>
      </c>
      <c r="I169" s="202"/>
      <c r="J169" s="202"/>
      <c r="K169" s="202"/>
      <c r="L169" s="202"/>
      <c r="M169" s="251"/>
      <c r="N169" s="116"/>
      <c r="O169" s="140"/>
      <c r="P169" s="133"/>
      <c r="Q169" s="167"/>
      <c r="R169" s="167"/>
      <c r="S169" s="148"/>
      <c r="T169" s="160"/>
      <c r="U169" s="160"/>
      <c r="V169" s="62"/>
      <c r="W169" s="62"/>
      <c r="X169" s="116"/>
      <c r="Y169" s="116"/>
      <c r="Z169" s="116"/>
      <c r="AA169" s="116"/>
      <c r="AB169" s="116"/>
      <c r="AC169" s="85"/>
      <c r="AD169" s="109"/>
      <c r="AE169" s="111"/>
      <c r="AF169" s="153"/>
      <c r="AG169" s="153"/>
      <c r="AH169" s="153"/>
      <c r="AI169" s="153"/>
      <c r="AJ169" s="153"/>
      <c r="AK169" s="153"/>
      <c r="AL169" s="85"/>
      <c r="AM169" s="119"/>
      <c r="AN169" s="120"/>
      <c r="AO169" s="85"/>
      <c r="AP169" s="111"/>
      <c r="AQ169" s="85"/>
      <c r="AR169" s="112"/>
      <c r="AS169" s="112"/>
      <c r="AT169" s="112"/>
      <c r="AU169" s="112"/>
      <c r="AV169" s="112"/>
      <c r="AW169" s="143"/>
      <c r="AX169" s="143"/>
      <c r="AY169" s="145"/>
      <c r="AZ169" s="143"/>
      <c r="BA169" s="147"/>
      <c r="BB169" s="133"/>
      <c r="BC169" s="133"/>
      <c r="BD169" s="143"/>
      <c r="BF169" s="1"/>
      <c r="BL169" s="168"/>
      <c r="BO169" s="188"/>
      <c r="BR169" s="247" t="str">
        <f>VLOOKUP(C169,'[4]Иерархия - ФИНАЛ'!$A:$E,5,0)</f>
        <v>Y</v>
      </c>
      <c r="BS169" s="188">
        <v>0.13</v>
      </c>
      <c r="BT169" s="211">
        <f t="shared" si="61"/>
        <v>0</v>
      </c>
      <c r="BU169" s="211">
        <f t="shared" si="62"/>
        <v>0</v>
      </c>
      <c r="BV169" s="211">
        <f t="shared" si="63"/>
        <v>0</v>
      </c>
      <c r="BW169" s="235">
        <f t="shared" si="64"/>
        <v>0</v>
      </c>
      <c r="BX169" s="211">
        <f t="shared" si="65"/>
        <v>0</v>
      </c>
      <c r="BY169" s="211">
        <f t="shared" si="66"/>
        <v>0</v>
      </c>
      <c r="BZ169" s="211">
        <f t="shared" si="67"/>
        <v>0</v>
      </c>
      <c r="CA169" s="235">
        <f t="shared" si="68"/>
        <v>0</v>
      </c>
      <c r="CB169" s="235">
        <f t="shared" si="69"/>
        <v>0</v>
      </c>
      <c r="CC169" s="235">
        <f t="shared" si="70"/>
        <v>0</v>
      </c>
      <c r="CD169" s="235">
        <f t="shared" si="71"/>
        <v>0</v>
      </c>
      <c r="CE169" s="235">
        <f t="shared" si="72"/>
        <v>0</v>
      </c>
      <c r="CF169" s="235">
        <f t="shared" si="73"/>
        <v>0</v>
      </c>
      <c r="CG169" s="235">
        <f t="shared" si="74"/>
        <v>0</v>
      </c>
      <c r="CH169" s="231">
        <f t="shared" si="75"/>
        <v>0</v>
      </c>
      <c r="CI169" s="232">
        <f t="shared" si="76"/>
        <v>295.75</v>
      </c>
      <c r="CJ169" s="233"/>
      <c r="CK169" s="231"/>
      <c r="CM169" s="231">
        <f t="shared" si="77"/>
        <v>32908.33</v>
      </c>
      <c r="CN169" s="231">
        <f t="shared" si="78"/>
        <v>29575</v>
      </c>
      <c r="CP169" s="1">
        <f>VLOOKUP(C169,[5]ALL!$B:$O,14,0)</f>
        <v>34990</v>
      </c>
      <c r="CQ169" s="168">
        <f t="shared" si="79"/>
        <v>-34990</v>
      </c>
      <c r="CR169" s="1" t="str">
        <f>VLOOKUP(C169,[6]ELECTRIC!$D:$J,7,0)</f>
        <v>current</v>
      </c>
      <c r="CS169" s="1">
        <f>VLOOKUP(C169,[5]ALL!$B:$O,14,0)</f>
        <v>34990</v>
      </c>
      <c r="CT169" s="233">
        <f t="shared" si="80"/>
        <v>-34990</v>
      </c>
      <c r="CU169" s="1">
        <f t="shared" si="81"/>
        <v>0</v>
      </c>
      <c r="CV169" s="168">
        <f t="shared" si="82"/>
        <v>39490</v>
      </c>
      <c r="CW169" s="231">
        <f t="shared" si="83"/>
        <v>39490</v>
      </c>
    </row>
    <row r="170" spans="1:101" ht="12.6" customHeight="1" x14ac:dyDescent="0.2">
      <c r="A170" s="185"/>
      <c r="B170" s="185" t="s">
        <v>1152</v>
      </c>
      <c r="C170" s="92" t="s">
        <v>483</v>
      </c>
      <c r="D170" s="85" t="s">
        <v>895</v>
      </c>
      <c r="E170" s="62" t="s">
        <v>622</v>
      </c>
      <c r="F170" s="116" t="s">
        <v>852</v>
      </c>
      <c r="G170" s="116">
        <v>20390</v>
      </c>
      <c r="H170" s="148">
        <v>20390</v>
      </c>
      <c r="I170" s="202"/>
      <c r="J170" s="202"/>
      <c r="K170" s="202"/>
      <c r="L170" s="202"/>
      <c r="M170" s="251"/>
      <c r="N170" s="116"/>
      <c r="O170" s="140"/>
      <c r="P170" s="133"/>
      <c r="Q170" s="167"/>
      <c r="R170" s="167"/>
      <c r="S170" s="148"/>
      <c r="T170" s="160"/>
      <c r="U170" s="160"/>
      <c r="V170" s="62"/>
      <c r="W170" s="62"/>
      <c r="X170" s="116"/>
      <c r="Y170" s="116"/>
      <c r="Z170" s="116"/>
      <c r="AA170" s="116"/>
      <c r="AB170" s="116"/>
      <c r="AC170" s="85"/>
      <c r="AD170" s="109"/>
      <c r="AE170" s="111"/>
      <c r="AF170" s="153"/>
      <c r="AG170" s="153"/>
      <c r="AH170" s="153"/>
      <c r="AI170" s="153"/>
      <c r="AJ170" s="153"/>
      <c r="AK170" s="153"/>
      <c r="AL170" s="85"/>
      <c r="AM170" s="119"/>
      <c r="AN170" s="120"/>
      <c r="AO170" s="85"/>
      <c r="AP170" s="111"/>
      <c r="AQ170" s="85"/>
      <c r="AR170" s="112"/>
      <c r="AS170" s="112"/>
      <c r="AT170" s="112"/>
      <c r="AU170" s="112"/>
      <c r="AV170" s="112"/>
      <c r="BB170" s="133"/>
      <c r="BC170" s="133"/>
      <c r="BD170" s="143"/>
      <c r="BF170" s="1"/>
      <c r="BL170" s="168"/>
      <c r="BO170" s="188"/>
      <c r="BR170" s="247" t="str">
        <f>VLOOKUP(C170,'[4]Иерархия - ФИНАЛ'!$A:$E,5,0)</f>
        <v>N</v>
      </c>
      <c r="BS170" s="188">
        <v>0</v>
      </c>
      <c r="BT170" s="211">
        <f t="shared" si="61"/>
        <v>0</v>
      </c>
      <c r="BU170" s="211">
        <f t="shared" si="62"/>
        <v>0</v>
      </c>
      <c r="BV170" s="211">
        <f t="shared" si="63"/>
        <v>0</v>
      </c>
      <c r="BW170" s="235">
        <f t="shared" si="64"/>
        <v>0</v>
      </c>
      <c r="BX170" s="211">
        <f t="shared" si="65"/>
        <v>0</v>
      </c>
      <c r="BY170" s="211">
        <f t="shared" si="66"/>
        <v>0</v>
      </c>
      <c r="BZ170" s="211">
        <f t="shared" si="67"/>
        <v>0</v>
      </c>
      <c r="CA170" s="235">
        <f t="shared" si="68"/>
        <v>0</v>
      </c>
      <c r="CB170" s="235">
        <f t="shared" si="69"/>
        <v>0</v>
      </c>
      <c r="CC170" s="235">
        <f t="shared" si="70"/>
        <v>0</v>
      </c>
      <c r="CD170" s="235">
        <f t="shared" si="71"/>
        <v>0</v>
      </c>
      <c r="CE170" s="235">
        <f t="shared" si="72"/>
        <v>0</v>
      </c>
      <c r="CF170" s="235">
        <f t="shared" si="73"/>
        <v>0</v>
      </c>
      <c r="CG170" s="235">
        <f t="shared" si="74"/>
        <v>0</v>
      </c>
      <c r="CH170" s="231">
        <f t="shared" si="75"/>
        <v>0</v>
      </c>
      <c r="CI170" s="232">
        <f t="shared" si="76"/>
        <v>169.91666666666666</v>
      </c>
      <c r="CJ170" s="233"/>
      <c r="CK170" s="231"/>
      <c r="CM170" s="231">
        <f t="shared" si="77"/>
        <v>16991.669999999998</v>
      </c>
      <c r="CN170" s="231">
        <f t="shared" si="78"/>
        <v>16991.669999999998</v>
      </c>
      <c r="CP170" s="1">
        <f>VLOOKUP(C170,[5]ALL!$B:$O,14,0)</f>
        <v>20390</v>
      </c>
      <c r="CQ170" s="168">
        <f t="shared" si="79"/>
        <v>-20390</v>
      </c>
      <c r="CR170" s="1" t="str">
        <f>VLOOKUP(C170,[6]ELECTRIC!$D:$J,7,0)</f>
        <v>PHO</v>
      </c>
      <c r="CS170" s="1">
        <f>VLOOKUP(C170,[5]ALL!$B:$O,14,0)</f>
        <v>20390</v>
      </c>
      <c r="CT170" s="233">
        <f t="shared" si="80"/>
        <v>-20390</v>
      </c>
      <c r="CU170" s="1">
        <f t="shared" si="81"/>
        <v>0</v>
      </c>
      <c r="CV170" s="168">
        <f t="shared" si="82"/>
        <v>20390</v>
      </c>
      <c r="CW170" s="231">
        <f t="shared" si="83"/>
        <v>20390</v>
      </c>
    </row>
    <row r="171" spans="1:101" ht="12.6" customHeight="1" x14ac:dyDescent="0.2">
      <c r="A171" s="185"/>
      <c r="B171" s="185" t="s">
        <v>707</v>
      </c>
      <c r="C171" s="92" t="s">
        <v>484</v>
      </c>
      <c r="D171" s="85" t="s">
        <v>896</v>
      </c>
      <c r="E171" s="62" t="s">
        <v>622</v>
      </c>
      <c r="F171" s="116" t="s">
        <v>852</v>
      </c>
      <c r="G171" s="116">
        <v>27190</v>
      </c>
      <c r="H171" s="148">
        <v>24490</v>
      </c>
      <c r="I171" s="202"/>
      <c r="J171" s="202"/>
      <c r="K171" s="202"/>
      <c r="L171" s="202"/>
      <c r="M171" s="251"/>
      <c r="N171" s="116"/>
      <c r="O171" s="140"/>
      <c r="P171" s="133"/>
      <c r="Q171" s="167"/>
      <c r="R171" s="167"/>
      <c r="S171" s="148"/>
      <c r="T171" s="160"/>
      <c r="U171" s="160"/>
      <c r="V171" s="62"/>
      <c r="W171" s="62"/>
      <c r="X171" s="116"/>
      <c r="Y171" s="116"/>
      <c r="Z171" s="116"/>
      <c r="AA171" s="116"/>
      <c r="AB171" s="116"/>
      <c r="AC171" s="85"/>
      <c r="AD171" s="109"/>
      <c r="AE171" s="111"/>
      <c r="AF171" s="153"/>
      <c r="AG171" s="153"/>
      <c r="AH171" s="153"/>
      <c r="AI171" s="153"/>
      <c r="AJ171" s="153"/>
      <c r="AK171" s="153"/>
      <c r="AL171" s="85"/>
      <c r="AM171" s="119"/>
      <c r="AN171" s="120"/>
      <c r="AO171" s="85"/>
      <c r="AP171" s="111"/>
      <c r="AQ171" s="85"/>
      <c r="AR171" s="112"/>
      <c r="AS171" s="112"/>
      <c r="AT171" s="112"/>
      <c r="AU171" s="112"/>
      <c r="AV171" s="112"/>
      <c r="BB171" s="133"/>
      <c r="BC171" s="133"/>
      <c r="BD171" s="143"/>
      <c r="BF171" s="1"/>
      <c r="BL171" s="168"/>
      <c r="BO171" s="188"/>
      <c r="BR171" s="247" t="str">
        <f>VLOOKUP(C171,'[4]Иерархия - ФИНАЛ'!$A:$E,5,0)</f>
        <v>Y</v>
      </c>
      <c r="BS171" s="188">
        <v>0.15</v>
      </c>
      <c r="BT171" s="211">
        <f t="shared" si="61"/>
        <v>0</v>
      </c>
      <c r="BU171" s="211">
        <f t="shared" si="62"/>
        <v>0</v>
      </c>
      <c r="BV171" s="211">
        <f t="shared" si="63"/>
        <v>0</v>
      </c>
      <c r="BW171" s="235">
        <f t="shared" si="64"/>
        <v>0</v>
      </c>
      <c r="BX171" s="211">
        <f t="shared" si="65"/>
        <v>0</v>
      </c>
      <c r="BY171" s="211">
        <f t="shared" si="66"/>
        <v>0</v>
      </c>
      <c r="BZ171" s="211">
        <f t="shared" si="67"/>
        <v>0</v>
      </c>
      <c r="CA171" s="235">
        <f t="shared" si="68"/>
        <v>0</v>
      </c>
      <c r="CB171" s="235">
        <f t="shared" si="69"/>
        <v>0</v>
      </c>
      <c r="CC171" s="235">
        <f t="shared" si="70"/>
        <v>0</v>
      </c>
      <c r="CD171" s="235">
        <f t="shared" si="71"/>
        <v>0</v>
      </c>
      <c r="CE171" s="235">
        <f t="shared" si="72"/>
        <v>0</v>
      </c>
      <c r="CF171" s="235">
        <f t="shared" si="73"/>
        <v>0</v>
      </c>
      <c r="CG171" s="235">
        <f t="shared" si="74"/>
        <v>0</v>
      </c>
      <c r="CH171" s="231">
        <f t="shared" si="75"/>
        <v>0</v>
      </c>
      <c r="CI171" s="232">
        <f t="shared" si="76"/>
        <v>204.08333333333334</v>
      </c>
      <c r="CJ171" s="233"/>
      <c r="CK171" s="231"/>
      <c r="CM171" s="231">
        <f t="shared" si="77"/>
        <v>22658.33</v>
      </c>
      <c r="CN171" s="231">
        <f t="shared" si="78"/>
        <v>20408.330000000002</v>
      </c>
      <c r="CP171" s="1">
        <f>VLOOKUP(C171,[5]ALL!$B:$O,14,0)</f>
        <v>23690</v>
      </c>
      <c r="CQ171" s="168">
        <f t="shared" si="79"/>
        <v>-23690</v>
      </c>
      <c r="CR171" s="1" t="str">
        <f>VLOOKUP(C171,[6]ELECTRIC!$D:$J,7,0)</f>
        <v>current</v>
      </c>
      <c r="CS171" s="1">
        <f>VLOOKUP(C171,[5]ALL!$B:$O,14,0)</f>
        <v>23690</v>
      </c>
      <c r="CT171" s="233">
        <f t="shared" si="80"/>
        <v>-23690</v>
      </c>
      <c r="CU171" s="1">
        <f t="shared" si="81"/>
        <v>0</v>
      </c>
      <c r="CV171" s="168">
        <f t="shared" si="82"/>
        <v>27190</v>
      </c>
      <c r="CW171" s="231">
        <f t="shared" si="83"/>
        <v>27190</v>
      </c>
    </row>
    <row r="172" spans="1:101" ht="12.6" customHeight="1" x14ac:dyDescent="0.2">
      <c r="A172" s="185"/>
      <c r="B172" s="185" t="s">
        <v>707</v>
      </c>
      <c r="C172" s="92" t="s">
        <v>486</v>
      </c>
      <c r="D172" s="85" t="s">
        <v>897</v>
      </c>
      <c r="E172" s="62" t="s">
        <v>622</v>
      </c>
      <c r="F172" s="116" t="s">
        <v>852</v>
      </c>
      <c r="G172" s="116">
        <v>32190</v>
      </c>
      <c r="H172" s="148">
        <v>28990</v>
      </c>
      <c r="I172" s="202"/>
      <c r="J172" s="202"/>
      <c r="K172" s="202"/>
      <c r="L172" s="202"/>
      <c r="M172" s="251"/>
      <c r="N172" s="116"/>
      <c r="O172" s="140"/>
      <c r="P172" s="133"/>
      <c r="Q172" s="167"/>
      <c r="R172" s="167"/>
      <c r="S172" s="148"/>
      <c r="T172" s="160"/>
      <c r="U172" s="160"/>
      <c r="V172" s="62"/>
      <c r="W172" s="62"/>
      <c r="X172" s="116"/>
      <c r="Y172" s="116"/>
      <c r="Z172" s="116"/>
      <c r="AA172" s="116"/>
      <c r="AB172" s="116"/>
      <c r="AC172" s="85"/>
      <c r="AD172" s="109"/>
      <c r="AE172" s="111"/>
      <c r="AF172" s="153"/>
      <c r="AG172" s="153"/>
      <c r="AH172" s="153"/>
      <c r="AI172" s="153"/>
      <c r="AJ172" s="153"/>
      <c r="AK172" s="153"/>
      <c r="AL172" s="85"/>
      <c r="AM172" s="119"/>
      <c r="AN172" s="120"/>
      <c r="AO172" s="85"/>
      <c r="AP172" s="111"/>
      <c r="AQ172" s="85"/>
      <c r="AR172" s="112"/>
      <c r="AS172" s="112"/>
      <c r="AT172" s="112"/>
      <c r="AU172" s="112"/>
      <c r="AV172" s="112"/>
      <c r="BB172" s="133"/>
      <c r="BC172" s="133"/>
      <c r="BD172" s="143"/>
      <c r="BF172" s="1"/>
      <c r="BL172" s="168"/>
      <c r="BO172" s="188"/>
      <c r="BR172" s="247" t="str">
        <f>VLOOKUP(C172,'[4]Иерархия - ФИНАЛ'!$A:$E,5,0)</f>
        <v>Y</v>
      </c>
      <c r="BS172" s="188">
        <v>0.15</v>
      </c>
      <c r="BT172" s="211">
        <f t="shared" si="61"/>
        <v>0</v>
      </c>
      <c r="BU172" s="211">
        <f t="shared" si="62"/>
        <v>0</v>
      </c>
      <c r="BV172" s="211">
        <f t="shared" si="63"/>
        <v>0</v>
      </c>
      <c r="BW172" s="235">
        <f t="shared" si="64"/>
        <v>0</v>
      </c>
      <c r="BX172" s="211">
        <f t="shared" si="65"/>
        <v>0</v>
      </c>
      <c r="BY172" s="211">
        <f t="shared" si="66"/>
        <v>0</v>
      </c>
      <c r="BZ172" s="211">
        <f t="shared" si="67"/>
        <v>0</v>
      </c>
      <c r="CA172" s="235">
        <f t="shared" si="68"/>
        <v>0</v>
      </c>
      <c r="CB172" s="235">
        <f t="shared" si="69"/>
        <v>0</v>
      </c>
      <c r="CC172" s="235">
        <f t="shared" si="70"/>
        <v>0</v>
      </c>
      <c r="CD172" s="235">
        <f t="shared" si="71"/>
        <v>0</v>
      </c>
      <c r="CE172" s="235">
        <f t="shared" si="72"/>
        <v>0</v>
      </c>
      <c r="CF172" s="235">
        <f t="shared" si="73"/>
        <v>0</v>
      </c>
      <c r="CG172" s="235">
        <f t="shared" si="74"/>
        <v>0</v>
      </c>
      <c r="CH172" s="231">
        <f t="shared" si="75"/>
        <v>0</v>
      </c>
      <c r="CI172" s="232">
        <f t="shared" si="76"/>
        <v>241.58333333333334</v>
      </c>
      <c r="CJ172" s="233"/>
      <c r="CK172" s="231"/>
      <c r="CM172" s="231">
        <f t="shared" si="77"/>
        <v>26825</v>
      </c>
      <c r="CN172" s="231">
        <f t="shared" si="78"/>
        <v>24158.33</v>
      </c>
      <c r="CP172" s="1">
        <f>VLOOKUP(C172,[5]ALL!$B:$O,14,0)</f>
        <v>27990</v>
      </c>
      <c r="CQ172" s="168">
        <f t="shared" si="79"/>
        <v>-27990</v>
      </c>
      <c r="CR172" s="1" t="str">
        <f>VLOOKUP(C172,[6]ELECTRIC!$D:$J,7,0)</f>
        <v>current</v>
      </c>
      <c r="CS172" s="1">
        <f>VLOOKUP(C172,[5]ALL!$B:$O,14,0)</f>
        <v>27990</v>
      </c>
      <c r="CT172" s="233">
        <f t="shared" si="80"/>
        <v>-27990</v>
      </c>
      <c r="CU172" s="1">
        <f t="shared" si="81"/>
        <v>0</v>
      </c>
      <c r="CV172" s="168">
        <f t="shared" si="82"/>
        <v>32190</v>
      </c>
      <c r="CW172" s="231">
        <f t="shared" si="83"/>
        <v>32190</v>
      </c>
    </row>
    <row r="173" spans="1:101" ht="12.6" customHeight="1" x14ac:dyDescent="0.2">
      <c r="A173" s="185"/>
      <c r="B173" s="185" t="s">
        <v>707</v>
      </c>
      <c r="C173" s="92" t="s">
        <v>488</v>
      </c>
      <c r="D173" s="85" t="s">
        <v>898</v>
      </c>
      <c r="E173" s="62" t="s">
        <v>622</v>
      </c>
      <c r="F173" s="116" t="s">
        <v>852</v>
      </c>
      <c r="G173" s="116">
        <v>36490</v>
      </c>
      <c r="H173" s="148">
        <v>32790</v>
      </c>
      <c r="I173" s="202"/>
      <c r="J173" s="202"/>
      <c r="K173" s="202"/>
      <c r="L173" s="202"/>
      <c r="M173" s="251"/>
      <c r="N173" s="116"/>
      <c r="O173" s="140"/>
      <c r="P173" s="133"/>
      <c r="Q173" s="167"/>
      <c r="R173" s="167"/>
      <c r="S173" s="148"/>
      <c r="T173" s="160"/>
      <c r="U173" s="160"/>
      <c r="V173" s="62"/>
      <c r="W173" s="62"/>
      <c r="X173" s="116"/>
      <c r="Y173" s="116"/>
      <c r="Z173" s="116"/>
      <c r="AA173" s="116"/>
      <c r="AB173" s="116"/>
      <c r="AC173" s="85"/>
      <c r="AD173" s="109"/>
      <c r="AE173" s="111"/>
      <c r="AF173" s="153"/>
      <c r="AG173" s="153"/>
      <c r="AH173" s="153"/>
      <c r="AI173" s="153"/>
      <c r="AJ173" s="153"/>
      <c r="AK173" s="153"/>
      <c r="AL173" s="85"/>
      <c r="AM173" s="119"/>
      <c r="AN173" s="120"/>
      <c r="AO173" s="85"/>
      <c r="AP173" s="111"/>
      <c r="AQ173" s="85"/>
      <c r="AR173" s="112"/>
      <c r="AS173" s="112"/>
      <c r="AT173" s="112"/>
      <c r="AU173" s="112"/>
      <c r="AV173" s="112"/>
      <c r="BB173" s="133"/>
      <c r="BC173" s="133"/>
      <c r="BD173" s="143"/>
      <c r="BF173" s="1"/>
      <c r="BL173" s="168"/>
      <c r="BO173" s="188"/>
      <c r="BR173" s="247" t="str">
        <f>VLOOKUP(C173,'[4]Иерархия - ФИНАЛ'!$A:$E,5,0)</f>
        <v>Y</v>
      </c>
      <c r="BS173" s="188">
        <v>0.14000000000000001</v>
      </c>
      <c r="BT173" s="211">
        <f t="shared" si="61"/>
        <v>0</v>
      </c>
      <c r="BU173" s="211">
        <f t="shared" si="62"/>
        <v>0</v>
      </c>
      <c r="BV173" s="211">
        <f t="shared" si="63"/>
        <v>0</v>
      </c>
      <c r="BW173" s="235">
        <f t="shared" si="64"/>
        <v>0</v>
      </c>
      <c r="BX173" s="211">
        <f t="shared" si="65"/>
        <v>0</v>
      </c>
      <c r="BY173" s="211">
        <f t="shared" si="66"/>
        <v>0</v>
      </c>
      <c r="BZ173" s="211">
        <f t="shared" si="67"/>
        <v>0</v>
      </c>
      <c r="CA173" s="235">
        <f t="shared" si="68"/>
        <v>0</v>
      </c>
      <c r="CB173" s="235">
        <f t="shared" si="69"/>
        <v>0</v>
      </c>
      <c r="CC173" s="235">
        <f t="shared" si="70"/>
        <v>0</v>
      </c>
      <c r="CD173" s="235">
        <f t="shared" si="71"/>
        <v>0</v>
      </c>
      <c r="CE173" s="235">
        <f t="shared" si="72"/>
        <v>0</v>
      </c>
      <c r="CF173" s="235">
        <f t="shared" si="73"/>
        <v>0</v>
      </c>
      <c r="CG173" s="235">
        <f t="shared" si="74"/>
        <v>0</v>
      </c>
      <c r="CH173" s="231">
        <f t="shared" si="75"/>
        <v>0</v>
      </c>
      <c r="CI173" s="232">
        <f t="shared" si="76"/>
        <v>273.25</v>
      </c>
      <c r="CJ173" s="233"/>
      <c r="CK173" s="231"/>
      <c r="CM173" s="231">
        <f t="shared" si="77"/>
        <v>30408.33</v>
      </c>
      <c r="CN173" s="231">
        <f t="shared" si="78"/>
        <v>27325</v>
      </c>
      <c r="CP173" s="1">
        <f>VLOOKUP(C173,[5]ALL!$B:$O,14,0)</f>
        <v>31990</v>
      </c>
      <c r="CQ173" s="168">
        <f t="shared" si="79"/>
        <v>-31990</v>
      </c>
      <c r="CR173" s="1" t="str">
        <f>VLOOKUP(C173,[6]ELECTRIC!$D:$J,7,0)</f>
        <v>current</v>
      </c>
      <c r="CS173" s="1">
        <f>VLOOKUP(C173,[5]ALL!$B:$O,14,0)</f>
        <v>31990</v>
      </c>
      <c r="CT173" s="233">
        <f t="shared" si="80"/>
        <v>-31990</v>
      </c>
      <c r="CU173" s="1">
        <f t="shared" si="81"/>
        <v>0</v>
      </c>
      <c r="CV173" s="168">
        <f t="shared" si="82"/>
        <v>36490</v>
      </c>
      <c r="CW173" s="231">
        <f t="shared" si="83"/>
        <v>36490</v>
      </c>
    </row>
    <row r="174" spans="1:101" ht="12.6" customHeight="1" x14ac:dyDescent="0.2">
      <c r="A174" s="185"/>
      <c r="B174" s="185" t="s">
        <v>707</v>
      </c>
      <c r="C174" s="92" t="s">
        <v>490</v>
      </c>
      <c r="D174" s="85" t="s">
        <v>899</v>
      </c>
      <c r="E174" s="62" t="s">
        <v>622</v>
      </c>
      <c r="F174" s="116" t="s">
        <v>706</v>
      </c>
      <c r="G174" s="116">
        <v>21490</v>
      </c>
      <c r="H174" s="148">
        <v>19290</v>
      </c>
      <c r="I174" s="202"/>
      <c r="J174" s="202"/>
      <c r="K174" s="202"/>
      <c r="L174" s="202"/>
      <c r="M174" s="251"/>
      <c r="N174" s="116"/>
      <c r="O174" s="140"/>
      <c r="P174" s="133"/>
      <c r="Q174" s="167"/>
      <c r="R174" s="167"/>
      <c r="S174" s="148"/>
      <c r="T174" s="160"/>
      <c r="U174" s="160"/>
      <c r="V174" s="62"/>
      <c r="W174" s="62"/>
      <c r="X174" s="116"/>
      <c r="Y174" s="116"/>
      <c r="Z174" s="116"/>
      <c r="AA174" s="116"/>
      <c r="AB174" s="116"/>
      <c r="AC174" s="85"/>
      <c r="AD174" s="109"/>
      <c r="AE174" s="111"/>
      <c r="AF174" s="153"/>
      <c r="AG174" s="153"/>
      <c r="AH174" s="153"/>
      <c r="AI174" s="153"/>
      <c r="AJ174" s="153"/>
      <c r="AK174" s="153"/>
      <c r="AL174" s="85"/>
      <c r="AM174" s="119"/>
      <c r="AN174" s="120"/>
      <c r="AO174" s="85"/>
      <c r="AP174" s="111"/>
      <c r="AQ174" s="85"/>
      <c r="AR174" s="112"/>
      <c r="AS174" s="112"/>
      <c r="AT174" s="112"/>
      <c r="AU174" s="112"/>
      <c r="AV174" s="112"/>
      <c r="BB174" s="133"/>
      <c r="BC174" s="133"/>
      <c r="BD174" s="143"/>
      <c r="BF174" s="1"/>
      <c r="BL174" s="168"/>
      <c r="BO174" s="188"/>
      <c r="BR174" s="247" t="str">
        <f>VLOOKUP(C174,'[4]Иерархия - ФИНАЛ'!$A:$E,5,0)</f>
        <v>Y</v>
      </c>
      <c r="BS174" s="188">
        <v>0.1</v>
      </c>
      <c r="BT174" s="211">
        <f t="shared" si="61"/>
        <v>0</v>
      </c>
      <c r="BU174" s="211">
        <f t="shared" si="62"/>
        <v>0</v>
      </c>
      <c r="BV174" s="211">
        <f t="shared" si="63"/>
        <v>0</v>
      </c>
      <c r="BW174" s="235">
        <f t="shared" si="64"/>
        <v>0</v>
      </c>
      <c r="BX174" s="211">
        <f t="shared" si="65"/>
        <v>0</v>
      </c>
      <c r="BY174" s="211">
        <f t="shared" si="66"/>
        <v>0</v>
      </c>
      <c r="BZ174" s="211">
        <f t="shared" si="67"/>
        <v>0</v>
      </c>
      <c r="CA174" s="235">
        <f t="shared" si="68"/>
        <v>0</v>
      </c>
      <c r="CB174" s="235">
        <f t="shared" si="69"/>
        <v>0</v>
      </c>
      <c r="CC174" s="235">
        <f t="shared" si="70"/>
        <v>0</v>
      </c>
      <c r="CD174" s="235">
        <f t="shared" si="71"/>
        <v>0</v>
      </c>
      <c r="CE174" s="235">
        <f t="shared" si="72"/>
        <v>0</v>
      </c>
      <c r="CF174" s="235">
        <f t="shared" si="73"/>
        <v>0</v>
      </c>
      <c r="CG174" s="235">
        <f t="shared" si="74"/>
        <v>0</v>
      </c>
      <c r="CH174" s="231">
        <f t="shared" si="75"/>
        <v>0</v>
      </c>
      <c r="CI174" s="232">
        <f t="shared" si="76"/>
        <v>160.75</v>
      </c>
      <c r="CJ174" s="233"/>
      <c r="CK174" s="231"/>
      <c r="CM174" s="231">
        <f t="shared" si="77"/>
        <v>17908.330000000002</v>
      </c>
      <c r="CN174" s="231">
        <f t="shared" si="78"/>
        <v>16075</v>
      </c>
      <c r="CP174" s="1">
        <f>VLOOKUP(C174,[5]ALL!$B:$O,14,0)</f>
        <v>19590</v>
      </c>
      <c r="CQ174" s="168">
        <f t="shared" si="79"/>
        <v>-19590</v>
      </c>
      <c r="CR174" s="1" t="str">
        <f>VLOOKUP(C174,[6]ELECTRIC!$D:$J,7,0)</f>
        <v>current</v>
      </c>
      <c r="CS174" s="1">
        <f>VLOOKUP(C174,[5]ALL!$B:$O,14,0)</f>
        <v>19590</v>
      </c>
      <c r="CT174" s="233">
        <f t="shared" si="80"/>
        <v>-19590</v>
      </c>
      <c r="CU174" s="1">
        <f t="shared" si="81"/>
        <v>0</v>
      </c>
      <c r="CV174" s="168">
        <f t="shared" si="82"/>
        <v>21490</v>
      </c>
      <c r="CW174" s="231">
        <f t="shared" si="83"/>
        <v>21490</v>
      </c>
    </row>
    <row r="175" spans="1:101" ht="12.6" customHeight="1" x14ac:dyDescent="0.2">
      <c r="A175" s="185"/>
      <c r="B175" s="185" t="s">
        <v>1152</v>
      </c>
      <c r="C175" s="92" t="s">
        <v>498</v>
      </c>
      <c r="D175" s="85" t="s">
        <v>900</v>
      </c>
      <c r="E175" s="62" t="s">
        <v>622</v>
      </c>
      <c r="F175" s="116" t="s">
        <v>852</v>
      </c>
      <c r="G175" s="116">
        <v>17690</v>
      </c>
      <c r="H175" s="148">
        <v>17690</v>
      </c>
      <c r="I175" s="202"/>
      <c r="J175" s="202"/>
      <c r="K175" s="202"/>
      <c r="L175" s="202"/>
      <c r="M175" s="251"/>
      <c r="N175" s="116"/>
      <c r="O175" s="140"/>
      <c r="P175" s="133"/>
      <c r="Q175" s="167"/>
      <c r="R175" s="167"/>
      <c r="S175" s="148"/>
      <c r="T175" s="160"/>
      <c r="U175" s="160"/>
      <c r="V175" s="62"/>
      <c r="W175" s="62"/>
      <c r="X175" s="116"/>
      <c r="Y175" s="116"/>
      <c r="Z175" s="116"/>
      <c r="AA175" s="116"/>
      <c r="AB175" s="116"/>
      <c r="AC175" s="85"/>
      <c r="AD175" s="109"/>
      <c r="AE175" s="111"/>
      <c r="AF175" s="153"/>
      <c r="AG175" s="153"/>
      <c r="AH175" s="153"/>
      <c r="AI175" s="153"/>
      <c r="AJ175" s="153"/>
      <c r="AK175" s="153"/>
      <c r="AL175" s="85"/>
      <c r="AM175" s="119"/>
      <c r="AN175" s="120"/>
      <c r="AO175" s="85"/>
      <c r="AP175" s="111"/>
      <c r="AQ175" s="85"/>
      <c r="AR175" s="112"/>
      <c r="AS175" s="112"/>
      <c r="AT175" s="112"/>
      <c r="AU175" s="112"/>
      <c r="AV175" s="112"/>
      <c r="BB175" s="133"/>
      <c r="BC175" s="133"/>
      <c r="BD175" s="143"/>
      <c r="BF175" s="1"/>
      <c r="BL175" s="168"/>
      <c r="BO175" s="188"/>
      <c r="BR175" s="247" t="str">
        <f>VLOOKUP(C175,'[4]Иерархия - ФИНАЛ'!$A:$E,5,0)</f>
        <v>N</v>
      </c>
      <c r="BS175" s="188">
        <v>0</v>
      </c>
      <c r="BT175" s="211">
        <f t="shared" si="61"/>
        <v>0</v>
      </c>
      <c r="BU175" s="211">
        <f t="shared" si="62"/>
        <v>0</v>
      </c>
      <c r="BV175" s="211">
        <f t="shared" si="63"/>
        <v>0</v>
      </c>
      <c r="BW175" s="235">
        <f t="shared" si="64"/>
        <v>0</v>
      </c>
      <c r="BX175" s="211">
        <f t="shared" si="65"/>
        <v>0</v>
      </c>
      <c r="BY175" s="211">
        <f t="shared" si="66"/>
        <v>0</v>
      </c>
      <c r="BZ175" s="211">
        <f t="shared" si="67"/>
        <v>0</v>
      </c>
      <c r="CA175" s="235">
        <f t="shared" si="68"/>
        <v>0</v>
      </c>
      <c r="CB175" s="235">
        <f t="shared" si="69"/>
        <v>0</v>
      </c>
      <c r="CC175" s="235">
        <f t="shared" si="70"/>
        <v>0</v>
      </c>
      <c r="CD175" s="235">
        <f t="shared" si="71"/>
        <v>0</v>
      </c>
      <c r="CE175" s="235">
        <f t="shared" si="72"/>
        <v>0</v>
      </c>
      <c r="CF175" s="235">
        <f t="shared" si="73"/>
        <v>0</v>
      </c>
      <c r="CG175" s="235">
        <f t="shared" si="74"/>
        <v>0</v>
      </c>
      <c r="CH175" s="231">
        <f t="shared" si="75"/>
        <v>0</v>
      </c>
      <c r="CI175" s="232">
        <f t="shared" si="76"/>
        <v>147.41666666666666</v>
      </c>
      <c r="CJ175" s="233"/>
      <c r="CK175" s="231"/>
      <c r="CM175" s="231">
        <f t="shared" si="77"/>
        <v>14741.67</v>
      </c>
      <c r="CN175" s="231">
        <f t="shared" si="78"/>
        <v>14741.67</v>
      </c>
      <c r="CP175" s="1">
        <f>VLOOKUP(C175,[5]ALL!$B:$O,14,0)</f>
        <v>17690</v>
      </c>
      <c r="CQ175" s="168">
        <f t="shared" si="79"/>
        <v>-17690</v>
      </c>
      <c r="CS175" s="1">
        <f>VLOOKUP(C175,[5]ALL!$B:$O,14,0)</f>
        <v>17690</v>
      </c>
      <c r="CT175" s="233">
        <f t="shared" si="80"/>
        <v>-17690</v>
      </c>
      <c r="CU175" s="1">
        <f t="shared" si="81"/>
        <v>0</v>
      </c>
      <c r="CV175" s="168">
        <f t="shared" si="82"/>
        <v>17690</v>
      </c>
      <c r="CW175" s="231">
        <f t="shared" si="83"/>
        <v>17690</v>
      </c>
    </row>
    <row r="176" spans="1:101" ht="12.6" customHeight="1" x14ac:dyDescent="0.2">
      <c r="A176" s="185"/>
      <c r="B176" s="185" t="s">
        <v>707</v>
      </c>
      <c r="C176" s="92" t="s">
        <v>499</v>
      </c>
      <c r="D176" s="85" t="s">
        <v>901</v>
      </c>
      <c r="E176" s="62" t="s">
        <v>622</v>
      </c>
      <c r="F176" s="116" t="s">
        <v>852</v>
      </c>
      <c r="G176" s="116">
        <v>24090</v>
      </c>
      <c r="H176" s="148">
        <v>21690</v>
      </c>
      <c r="I176" s="202"/>
      <c r="J176" s="202"/>
      <c r="K176" s="202"/>
      <c r="L176" s="202"/>
      <c r="M176" s="251"/>
      <c r="N176" s="116"/>
      <c r="O176" s="140"/>
      <c r="P176" s="133"/>
      <c r="Q176" s="167"/>
      <c r="R176" s="167"/>
      <c r="S176" s="148"/>
      <c r="T176" s="160"/>
      <c r="U176" s="160"/>
      <c r="V176" s="62"/>
      <c r="W176" s="62"/>
      <c r="X176" s="116"/>
      <c r="Y176" s="116"/>
      <c r="Z176" s="116"/>
      <c r="AA176" s="116"/>
      <c r="AB176" s="116"/>
      <c r="AC176" s="85"/>
      <c r="AD176" s="109"/>
      <c r="AE176" s="111"/>
      <c r="AF176" s="153"/>
      <c r="AG176" s="153"/>
      <c r="AH176" s="153"/>
      <c r="AI176" s="153"/>
      <c r="AJ176" s="153"/>
      <c r="AK176" s="153"/>
      <c r="AL176" s="85"/>
      <c r="AM176" s="119"/>
      <c r="AN176" s="120"/>
      <c r="AO176" s="85"/>
      <c r="AP176" s="111"/>
      <c r="AQ176" s="85"/>
      <c r="AR176" s="112"/>
      <c r="AS176" s="112"/>
      <c r="AT176" s="112"/>
      <c r="AU176" s="112"/>
      <c r="AV176" s="112"/>
      <c r="BB176" s="133"/>
      <c r="BC176" s="133"/>
      <c r="BD176" s="143"/>
      <c r="BF176" s="1"/>
      <c r="BL176" s="168"/>
      <c r="BO176" s="188"/>
      <c r="BR176" s="247" t="str">
        <f>VLOOKUP(C176,'[4]Иерархия - ФИНАЛ'!$A:$E,5,0)</f>
        <v>Y</v>
      </c>
      <c r="BS176" s="188">
        <v>0.15</v>
      </c>
      <c r="BT176" s="211">
        <f t="shared" si="61"/>
        <v>0</v>
      </c>
      <c r="BU176" s="211">
        <f t="shared" si="62"/>
        <v>0</v>
      </c>
      <c r="BV176" s="211">
        <f t="shared" si="63"/>
        <v>0</v>
      </c>
      <c r="BW176" s="235">
        <f t="shared" si="64"/>
        <v>0</v>
      </c>
      <c r="BX176" s="211">
        <f t="shared" si="65"/>
        <v>0</v>
      </c>
      <c r="BY176" s="211">
        <f t="shared" si="66"/>
        <v>0</v>
      </c>
      <c r="BZ176" s="211">
        <f t="shared" si="67"/>
        <v>0</v>
      </c>
      <c r="CA176" s="235">
        <f t="shared" si="68"/>
        <v>0</v>
      </c>
      <c r="CB176" s="235">
        <f t="shared" si="69"/>
        <v>0</v>
      </c>
      <c r="CC176" s="235">
        <f t="shared" si="70"/>
        <v>0</v>
      </c>
      <c r="CD176" s="235">
        <f t="shared" si="71"/>
        <v>0</v>
      </c>
      <c r="CE176" s="235">
        <f t="shared" si="72"/>
        <v>0</v>
      </c>
      <c r="CF176" s="235">
        <f t="shared" si="73"/>
        <v>0</v>
      </c>
      <c r="CG176" s="235">
        <f t="shared" si="74"/>
        <v>0</v>
      </c>
      <c r="CH176" s="231">
        <f t="shared" si="75"/>
        <v>0</v>
      </c>
      <c r="CI176" s="232">
        <f t="shared" si="76"/>
        <v>180.75</v>
      </c>
      <c r="CJ176" s="233"/>
      <c r="CK176" s="231"/>
      <c r="CM176" s="231">
        <f t="shared" si="77"/>
        <v>20075</v>
      </c>
      <c r="CN176" s="231">
        <f t="shared" si="78"/>
        <v>18075</v>
      </c>
      <c r="CP176" s="1">
        <f>VLOOKUP(C176,[5]ALL!$B:$O,14,0)</f>
        <v>20990</v>
      </c>
      <c r="CQ176" s="168">
        <f t="shared" si="79"/>
        <v>-20990</v>
      </c>
      <c r="CR176" s="1" t="str">
        <f>VLOOKUP(C176,[6]ELECTRIC!$D:$J,7,0)</f>
        <v>current</v>
      </c>
      <c r="CS176" s="1">
        <f>VLOOKUP(C176,[5]ALL!$B:$O,14,0)</f>
        <v>20990</v>
      </c>
      <c r="CT176" s="233">
        <f t="shared" si="80"/>
        <v>-20990</v>
      </c>
      <c r="CU176" s="1">
        <f t="shared" si="81"/>
        <v>0</v>
      </c>
      <c r="CV176" s="168">
        <f t="shared" si="82"/>
        <v>24090</v>
      </c>
      <c r="CW176" s="231">
        <f t="shared" si="83"/>
        <v>24090</v>
      </c>
    </row>
    <row r="177" spans="1:101" ht="12.6" customHeight="1" x14ac:dyDescent="0.2">
      <c r="A177" s="185"/>
      <c r="B177" s="185" t="s">
        <v>707</v>
      </c>
      <c r="C177" s="92" t="s">
        <v>501</v>
      </c>
      <c r="D177" s="85" t="s">
        <v>902</v>
      </c>
      <c r="E177" s="62" t="s">
        <v>622</v>
      </c>
      <c r="F177" s="116" t="s">
        <v>852</v>
      </c>
      <c r="G177" s="116">
        <v>28190</v>
      </c>
      <c r="H177" s="148">
        <v>25390</v>
      </c>
      <c r="I177" s="202"/>
      <c r="J177" s="202"/>
      <c r="K177" s="202"/>
      <c r="L177" s="202"/>
      <c r="M177" s="251"/>
      <c r="N177" s="116"/>
      <c r="O177" s="140"/>
      <c r="P177" s="133"/>
      <c r="Q177" s="167"/>
      <c r="R177" s="167"/>
      <c r="S177" s="148"/>
      <c r="T177" s="160"/>
      <c r="U177" s="160"/>
      <c r="V177" s="62"/>
      <c r="W177" s="62"/>
      <c r="X177" s="116"/>
      <c r="Y177" s="116"/>
      <c r="Z177" s="116"/>
      <c r="AA177" s="116"/>
      <c r="AB177" s="116"/>
      <c r="AC177" s="85"/>
      <c r="AD177" s="109"/>
      <c r="AE177" s="111"/>
      <c r="AF177" s="153"/>
      <c r="AG177" s="153"/>
      <c r="AH177" s="153"/>
      <c r="AI177" s="153"/>
      <c r="AJ177" s="153"/>
      <c r="AK177" s="153"/>
      <c r="AL177" s="85"/>
      <c r="AM177" s="119"/>
      <c r="AN177" s="120"/>
      <c r="AO177" s="85"/>
      <c r="AP177" s="111"/>
      <c r="AQ177" s="85"/>
      <c r="AR177" s="112"/>
      <c r="AS177" s="112"/>
      <c r="AT177" s="112"/>
      <c r="AU177" s="112"/>
      <c r="AV177" s="112"/>
      <c r="BB177" s="133"/>
      <c r="BC177" s="133"/>
      <c r="BD177" s="143"/>
      <c r="BF177" s="1"/>
      <c r="BL177" s="168"/>
      <c r="BO177" s="188"/>
      <c r="BR177" s="247" t="str">
        <f>VLOOKUP(C177,'[4]Иерархия - ФИНАЛ'!$A:$E,5,0)</f>
        <v>Y</v>
      </c>
      <c r="BS177" s="188">
        <v>0.15</v>
      </c>
      <c r="BT177" s="211">
        <f t="shared" si="61"/>
        <v>0</v>
      </c>
      <c r="BU177" s="211">
        <f t="shared" si="62"/>
        <v>0</v>
      </c>
      <c r="BV177" s="211">
        <f t="shared" si="63"/>
        <v>0</v>
      </c>
      <c r="BW177" s="235">
        <f t="shared" si="64"/>
        <v>0</v>
      </c>
      <c r="BX177" s="211">
        <f t="shared" si="65"/>
        <v>0</v>
      </c>
      <c r="BY177" s="211">
        <f t="shared" si="66"/>
        <v>0</v>
      </c>
      <c r="BZ177" s="211">
        <f t="shared" si="67"/>
        <v>0</v>
      </c>
      <c r="CA177" s="235">
        <f t="shared" si="68"/>
        <v>0</v>
      </c>
      <c r="CB177" s="235">
        <f t="shared" si="69"/>
        <v>0</v>
      </c>
      <c r="CC177" s="235">
        <f t="shared" si="70"/>
        <v>0</v>
      </c>
      <c r="CD177" s="235">
        <f t="shared" si="71"/>
        <v>0</v>
      </c>
      <c r="CE177" s="235">
        <f t="shared" si="72"/>
        <v>0</v>
      </c>
      <c r="CF177" s="235">
        <f t="shared" si="73"/>
        <v>0</v>
      </c>
      <c r="CG177" s="235">
        <f t="shared" si="74"/>
        <v>0</v>
      </c>
      <c r="CH177" s="231">
        <f t="shared" si="75"/>
        <v>0</v>
      </c>
      <c r="CI177" s="232">
        <f t="shared" si="76"/>
        <v>211.58333333333334</v>
      </c>
      <c r="CJ177" s="233"/>
      <c r="CK177" s="231"/>
      <c r="CM177" s="231">
        <f t="shared" si="77"/>
        <v>23491.67</v>
      </c>
      <c r="CN177" s="231">
        <f t="shared" si="78"/>
        <v>21158.33</v>
      </c>
      <c r="CP177" s="1">
        <f>VLOOKUP(C177,[5]ALL!$B:$O,14,0)</f>
        <v>24490</v>
      </c>
      <c r="CQ177" s="168">
        <f t="shared" si="79"/>
        <v>-24490</v>
      </c>
      <c r="CR177" s="1" t="str">
        <f>VLOOKUP(C177,[6]ELECTRIC!$D:$J,7,0)</f>
        <v>current</v>
      </c>
      <c r="CS177" s="1">
        <f>VLOOKUP(C177,[5]ALL!$B:$O,14,0)</f>
        <v>24490</v>
      </c>
      <c r="CT177" s="233">
        <f t="shared" si="80"/>
        <v>-24490</v>
      </c>
      <c r="CU177" s="1">
        <f t="shared" si="81"/>
        <v>0</v>
      </c>
      <c r="CV177" s="168">
        <f t="shared" si="82"/>
        <v>28190</v>
      </c>
      <c r="CW177" s="231">
        <f t="shared" si="83"/>
        <v>28190</v>
      </c>
    </row>
    <row r="178" spans="1:101" ht="12.6" customHeight="1" x14ac:dyDescent="0.2">
      <c r="A178" s="185"/>
      <c r="B178" s="185" t="s">
        <v>707</v>
      </c>
      <c r="C178" s="92" t="s">
        <v>503</v>
      </c>
      <c r="D178" s="85" t="s">
        <v>903</v>
      </c>
      <c r="E178" s="62" t="s">
        <v>622</v>
      </c>
      <c r="F178" s="116" t="s">
        <v>852</v>
      </c>
      <c r="G178" s="116">
        <v>32090</v>
      </c>
      <c r="H178" s="148">
        <v>28890</v>
      </c>
      <c r="I178" s="202"/>
      <c r="J178" s="202"/>
      <c r="K178" s="202"/>
      <c r="L178" s="202"/>
      <c r="M178" s="251"/>
      <c r="N178" s="116"/>
      <c r="O178" s="140"/>
      <c r="P178" s="133"/>
      <c r="Q178" s="167"/>
      <c r="R178" s="167"/>
      <c r="S178" s="148"/>
      <c r="T178" s="160"/>
      <c r="U178" s="160"/>
      <c r="V178" s="62"/>
      <c r="W178" s="62"/>
      <c r="X178" s="116"/>
      <c r="Y178" s="116"/>
      <c r="Z178" s="116"/>
      <c r="AA178" s="116"/>
      <c r="AB178" s="116"/>
      <c r="AC178" s="85"/>
      <c r="AD178" s="109"/>
      <c r="AE178" s="111"/>
      <c r="AF178" s="153"/>
      <c r="AG178" s="153"/>
      <c r="AH178" s="153"/>
      <c r="AI178" s="153"/>
      <c r="AJ178" s="153"/>
      <c r="AK178" s="153"/>
      <c r="AL178" s="85"/>
      <c r="AM178" s="119"/>
      <c r="AN178" s="120"/>
      <c r="AO178" s="85"/>
      <c r="AP178" s="111"/>
      <c r="AQ178" s="85"/>
      <c r="AR178" s="112"/>
      <c r="AS178" s="112"/>
      <c r="AT178" s="112"/>
      <c r="AU178" s="112"/>
      <c r="AV178" s="112"/>
      <c r="BB178" s="133"/>
      <c r="BC178" s="133"/>
      <c r="BD178" s="143"/>
      <c r="BF178" s="1"/>
      <c r="BL178" s="168"/>
      <c r="BO178" s="188"/>
      <c r="BR178" s="247" t="str">
        <f>VLOOKUP(C178,'[4]Иерархия - ФИНАЛ'!$A:$E,5,0)</f>
        <v>Y</v>
      </c>
      <c r="BS178" s="188">
        <v>0.15</v>
      </c>
      <c r="BT178" s="211">
        <f t="shared" si="61"/>
        <v>0</v>
      </c>
      <c r="BU178" s="211">
        <f t="shared" si="62"/>
        <v>0</v>
      </c>
      <c r="BV178" s="211">
        <f t="shared" si="63"/>
        <v>0</v>
      </c>
      <c r="BW178" s="235">
        <f t="shared" si="64"/>
        <v>0</v>
      </c>
      <c r="BX178" s="211">
        <f t="shared" si="65"/>
        <v>0</v>
      </c>
      <c r="BY178" s="211">
        <f t="shared" si="66"/>
        <v>0</v>
      </c>
      <c r="BZ178" s="211">
        <f t="shared" si="67"/>
        <v>0</v>
      </c>
      <c r="CA178" s="235">
        <f t="shared" si="68"/>
        <v>0</v>
      </c>
      <c r="CB178" s="235">
        <f t="shared" si="69"/>
        <v>0</v>
      </c>
      <c r="CC178" s="235">
        <f t="shared" si="70"/>
        <v>0</v>
      </c>
      <c r="CD178" s="235">
        <f t="shared" si="71"/>
        <v>0</v>
      </c>
      <c r="CE178" s="235">
        <f t="shared" si="72"/>
        <v>0</v>
      </c>
      <c r="CF178" s="235">
        <f t="shared" si="73"/>
        <v>0</v>
      </c>
      <c r="CG178" s="235">
        <f t="shared" si="74"/>
        <v>0</v>
      </c>
      <c r="CH178" s="231">
        <f t="shared" si="75"/>
        <v>0</v>
      </c>
      <c r="CI178" s="232">
        <f t="shared" si="76"/>
        <v>240.75</v>
      </c>
      <c r="CJ178" s="233"/>
      <c r="CK178" s="231"/>
      <c r="CM178" s="231">
        <f t="shared" si="77"/>
        <v>26741.67</v>
      </c>
      <c r="CN178" s="231">
        <f t="shared" si="78"/>
        <v>24075</v>
      </c>
      <c r="CP178" s="1">
        <f>VLOOKUP(C178,[5]ALL!$B:$O,14,0)</f>
        <v>27890</v>
      </c>
      <c r="CQ178" s="168">
        <f t="shared" si="79"/>
        <v>-27890</v>
      </c>
      <c r="CR178" s="1" t="str">
        <f>VLOOKUP(C178,[6]ELECTRIC!$D:$J,7,0)</f>
        <v>current</v>
      </c>
      <c r="CS178" s="1">
        <f>VLOOKUP(C178,[5]ALL!$B:$O,14,0)</f>
        <v>27890</v>
      </c>
      <c r="CT178" s="233">
        <f t="shared" si="80"/>
        <v>-27890</v>
      </c>
      <c r="CU178" s="1">
        <f t="shared" si="81"/>
        <v>0</v>
      </c>
      <c r="CV178" s="168">
        <f t="shared" si="82"/>
        <v>32090</v>
      </c>
      <c r="CW178" s="231">
        <f t="shared" si="83"/>
        <v>32090</v>
      </c>
    </row>
    <row r="179" spans="1:101" ht="12.6" customHeight="1" x14ac:dyDescent="0.2">
      <c r="A179" s="185"/>
      <c r="B179" s="185" t="s">
        <v>1152</v>
      </c>
      <c r="C179" s="92" t="s">
        <v>350</v>
      </c>
      <c r="D179" s="85" t="s">
        <v>904</v>
      </c>
      <c r="E179" s="62" t="s">
        <v>627</v>
      </c>
      <c r="F179" s="116" t="s">
        <v>905</v>
      </c>
      <c r="G179" s="116">
        <v>4420</v>
      </c>
      <c r="H179" s="148">
        <v>4420</v>
      </c>
      <c r="I179" s="202"/>
      <c r="J179" s="202"/>
      <c r="K179" s="202"/>
      <c r="L179" s="202"/>
      <c r="M179" s="251"/>
      <c r="N179" s="116"/>
      <c r="O179" s="140"/>
      <c r="P179" s="133"/>
      <c r="Q179" s="167"/>
      <c r="R179" s="167"/>
      <c r="S179" s="148"/>
      <c r="T179" s="160"/>
      <c r="U179" s="160"/>
      <c r="V179" s="62"/>
      <c r="W179" s="62"/>
      <c r="X179" s="116"/>
      <c r="Y179" s="116"/>
      <c r="Z179" s="116"/>
      <c r="AA179" s="116"/>
      <c r="AB179" s="116"/>
      <c r="AC179" s="85"/>
      <c r="AD179" s="109"/>
      <c r="AE179" s="111"/>
      <c r="AF179" s="153"/>
      <c r="AG179" s="153"/>
      <c r="AH179" s="153"/>
      <c r="AI179" s="153"/>
      <c r="AJ179" s="153"/>
      <c r="AK179" s="153"/>
      <c r="AL179" s="85"/>
      <c r="AM179" s="119"/>
      <c r="AN179" s="85"/>
      <c r="AO179" s="85"/>
      <c r="AP179" s="111"/>
      <c r="AQ179" s="85"/>
      <c r="AR179" s="109"/>
      <c r="AS179" s="109"/>
      <c r="AT179" s="85"/>
      <c r="AU179" s="111"/>
      <c r="AV179" s="85"/>
      <c r="AW179" s="100"/>
      <c r="AX179" s="100"/>
      <c r="AY179" s="100"/>
      <c r="AZ179" s="102"/>
      <c r="BB179" s="62"/>
      <c r="BC179" s="62"/>
      <c r="BD179" s="102"/>
      <c r="BF179" s="1"/>
      <c r="BG179" s="1"/>
      <c r="BL179" s="168"/>
      <c r="BO179" s="188"/>
      <c r="BR179" s="247" t="e">
        <f>VLOOKUP(C179,'[4]Иерархия - ФИНАЛ'!$A:$E,5,0)</f>
        <v>#N/A</v>
      </c>
      <c r="BS179" s="188">
        <v>0</v>
      </c>
      <c r="BT179" s="211">
        <f t="shared" si="61"/>
        <v>0</v>
      </c>
      <c r="BU179" s="211">
        <f t="shared" si="62"/>
        <v>0</v>
      </c>
      <c r="BV179" s="211">
        <f t="shared" si="63"/>
        <v>0</v>
      </c>
      <c r="BW179" s="235">
        <f t="shared" si="64"/>
        <v>0</v>
      </c>
      <c r="BX179" s="211">
        <f t="shared" si="65"/>
        <v>0</v>
      </c>
      <c r="BY179" s="211">
        <f t="shared" si="66"/>
        <v>0</v>
      </c>
      <c r="BZ179" s="211">
        <f t="shared" si="67"/>
        <v>0</v>
      </c>
      <c r="CA179" s="235">
        <f t="shared" si="68"/>
        <v>0</v>
      </c>
      <c r="CB179" s="235">
        <f t="shared" si="69"/>
        <v>0</v>
      </c>
      <c r="CC179" s="235">
        <f t="shared" si="70"/>
        <v>0</v>
      </c>
      <c r="CD179" s="235">
        <f t="shared" si="71"/>
        <v>0</v>
      </c>
      <c r="CE179" s="235">
        <f t="shared" si="72"/>
        <v>0</v>
      </c>
      <c r="CF179" s="235">
        <f t="shared" si="73"/>
        <v>0</v>
      </c>
      <c r="CG179" s="235">
        <f t="shared" si="74"/>
        <v>0</v>
      </c>
      <c r="CH179" s="231">
        <f t="shared" si="75"/>
        <v>0</v>
      </c>
      <c r="CI179" s="232">
        <f t="shared" si="76"/>
        <v>36.833333333333336</v>
      </c>
      <c r="CJ179" s="233"/>
      <c r="CK179" s="231"/>
      <c r="CM179" s="231">
        <f t="shared" si="77"/>
        <v>3683.33</v>
      </c>
      <c r="CN179" s="231">
        <f t="shared" si="78"/>
        <v>3683.33</v>
      </c>
      <c r="CP179" s="1">
        <f>VLOOKUP(C179,[5]ALL!$B:$O,14,0)</f>
        <v>4420</v>
      </c>
      <c r="CQ179" s="168">
        <f t="shared" si="79"/>
        <v>-4420</v>
      </c>
      <c r="CS179" s="1">
        <f>VLOOKUP(C179,[5]ALL!$B:$O,14,0)</f>
        <v>4420</v>
      </c>
      <c r="CT179" s="233">
        <f t="shared" si="80"/>
        <v>-4420</v>
      </c>
      <c r="CU179" s="1">
        <f t="shared" si="81"/>
        <v>0</v>
      </c>
      <c r="CV179" s="168">
        <f t="shared" si="82"/>
        <v>4420</v>
      </c>
      <c r="CW179" s="231">
        <f t="shared" si="83"/>
        <v>4420</v>
      </c>
    </row>
    <row r="180" spans="1:101" ht="12.6" customHeight="1" x14ac:dyDescent="0.2">
      <c r="A180" s="185"/>
      <c r="B180" s="185" t="s">
        <v>1152</v>
      </c>
      <c r="C180" s="92" t="s">
        <v>351</v>
      </c>
      <c r="D180" s="85" t="s">
        <v>906</v>
      </c>
      <c r="E180" s="62" t="s">
        <v>627</v>
      </c>
      <c r="F180" s="116" t="s">
        <v>905</v>
      </c>
      <c r="G180" s="116">
        <v>5650</v>
      </c>
      <c r="H180" s="148">
        <v>5650</v>
      </c>
      <c r="I180" s="202"/>
      <c r="J180" s="202"/>
      <c r="K180" s="202"/>
      <c r="L180" s="202"/>
      <c r="M180" s="251"/>
      <c r="N180" s="116"/>
      <c r="O180" s="140"/>
      <c r="P180" s="133"/>
      <c r="Q180" s="167"/>
      <c r="R180" s="167"/>
      <c r="S180" s="148"/>
      <c r="T180" s="160"/>
      <c r="U180" s="160"/>
      <c r="V180" s="62"/>
      <c r="W180" s="62"/>
      <c r="X180" s="116"/>
      <c r="Y180" s="116"/>
      <c r="Z180" s="116"/>
      <c r="AA180" s="116"/>
      <c r="AB180" s="116"/>
      <c r="AC180" s="85"/>
      <c r="AD180" s="109"/>
      <c r="AE180" s="111"/>
      <c r="AF180" s="153"/>
      <c r="AG180" s="153"/>
      <c r="AH180" s="153"/>
      <c r="AI180" s="153"/>
      <c r="AJ180" s="153"/>
      <c r="AK180" s="153"/>
      <c r="AL180" s="85"/>
      <c r="AM180" s="119"/>
      <c r="AN180" s="85"/>
      <c r="AO180" s="85"/>
      <c r="AP180" s="111"/>
      <c r="AQ180" s="85"/>
      <c r="AR180" s="109"/>
      <c r="AS180" s="109"/>
      <c r="AT180" s="85"/>
      <c r="AU180" s="111"/>
      <c r="AV180" s="85"/>
      <c r="AW180" s="100"/>
      <c r="AX180" s="100"/>
      <c r="AY180" s="100"/>
      <c r="AZ180" s="102"/>
      <c r="BB180" s="62"/>
      <c r="BC180" s="62"/>
      <c r="BD180" s="102"/>
      <c r="BF180" s="1"/>
      <c r="BG180" s="1"/>
      <c r="BL180" s="168"/>
      <c r="BO180" s="188"/>
      <c r="BR180" s="247" t="e">
        <f>VLOOKUP(C180,'[4]Иерархия - ФИНАЛ'!$A:$E,5,0)</f>
        <v>#N/A</v>
      </c>
      <c r="BS180" s="188">
        <v>0</v>
      </c>
      <c r="BT180" s="211">
        <f t="shared" si="61"/>
        <v>0</v>
      </c>
      <c r="BU180" s="211">
        <f t="shared" si="62"/>
        <v>0</v>
      </c>
      <c r="BV180" s="211">
        <f t="shared" si="63"/>
        <v>0</v>
      </c>
      <c r="BW180" s="235">
        <f t="shared" si="64"/>
        <v>0</v>
      </c>
      <c r="BX180" s="211">
        <f t="shared" si="65"/>
        <v>0</v>
      </c>
      <c r="BY180" s="211">
        <f t="shared" si="66"/>
        <v>0</v>
      </c>
      <c r="BZ180" s="211">
        <f t="shared" si="67"/>
        <v>0</v>
      </c>
      <c r="CA180" s="235">
        <f t="shared" si="68"/>
        <v>0</v>
      </c>
      <c r="CB180" s="235">
        <f t="shared" si="69"/>
        <v>0</v>
      </c>
      <c r="CC180" s="235">
        <f t="shared" si="70"/>
        <v>0</v>
      </c>
      <c r="CD180" s="235">
        <f t="shared" si="71"/>
        <v>0</v>
      </c>
      <c r="CE180" s="235">
        <f t="shared" si="72"/>
        <v>0</v>
      </c>
      <c r="CF180" s="235">
        <f t="shared" si="73"/>
        <v>0</v>
      </c>
      <c r="CG180" s="235">
        <f t="shared" si="74"/>
        <v>0</v>
      </c>
      <c r="CH180" s="231">
        <f t="shared" si="75"/>
        <v>0</v>
      </c>
      <c r="CI180" s="232">
        <f t="shared" si="76"/>
        <v>47.083333333333336</v>
      </c>
      <c r="CJ180" s="233"/>
      <c r="CK180" s="231"/>
      <c r="CM180" s="231">
        <f t="shared" si="77"/>
        <v>4708.33</v>
      </c>
      <c r="CN180" s="231">
        <f t="shared" si="78"/>
        <v>4708.33</v>
      </c>
      <c r="CP180" s="1">
        <f>VLOOKUP(C180,[5]ALL!$B:$O,14,0)</f>
        <v>5650</v>
      </c>
      <c r="CQ180" s="168">
        <f t="shared" si="79"/>
        <v>-5650</v>
      </c>
      <c r="CS180" s="1">
        <f>VLOOKUP(C180,[5]ALL!$B:$O,14,0)</f>
        <v>5650</v>
      </c>
      <c r="CT180" s="233">
        <f t="shared" si="80"/>
        <v>-5650</v>
      </c>
      <c r="CU180" s="1">
        <f t="shared" si="81"/>
        <v>0</v>
      </c>
      <c r="CV180" s="168">
        <f t="shared" si="82"/>
        <v>5650</v>
      </c>
      <c r="CW180" s="231">
        <f t="shared" si="83"/>
        <v>5650</v>
      </c>
    </row>
    <row r="181" spans="1:101" ht="12.6" customHeight="1" x14ac:dyDescent="0.2">
      <c r="A181" s="185"/>
      <c r="B181" s="185" t="s">
        <v>1152</v>
      </c>
      <c r="C181" s="92" t="s">
        <v>352</v>
      </c>
      <c r="D181" s="85" t="s">
        <v>907</v>
      </c>
      <c r="E181" s="62" t="s">
        <v>627</v>
      </c>
      <c r="F181" s="116" t="s">
        <v>905</v>
      </c>
      <c r="G181" s="116">
        <v>8600</v>
      </c>
      <c r="H181" s="148">
        <v>8600</v>
      </c>
      <c r="I181" s="202"/>
      <c r="J181" s="202"/>
      <c r="K181" s="202"/>
      <c r="L181" s="202"/>
      <c r="M181" s="251"/>
      <c r="N181" s="116"/>
      <c r="O181" s="140"/>
      <c r="P181" s="133"/>
      <c r="Q181" s="167"/>
      <c r="R181" s="167"/>
      <c r="S181" s="148"/>
      <c r="T181" s="160"/>
      <c r="U181" s="160"/>
      <c r="V181" s="62"/>
      <c r="W181" s="62"/>
      <c r="X181" s="116"/>
      <c r="Y181" s="116"/>
      <c r="Z181" s="116"/>
      <c r="AA181" s="116"/>
      <c r="AB181" s="116"/>
      <c r="AC181" s="85"/>
      <c r="AD181" s="109"/>
      <c r="AE181" s="111"/>
      <c r="AF181" s="153"/>
      <c r="AG181" s="153"/>
      <c r="AH181" s="153"/>
      <c r="AI181" s="153"/>
      <c r="AJ181" s="153"/>
      <c r="AK181" s="153"/>
      <c r="AL181" s="85"/>
      <c r="AM181" s="119"/>
      <c r="AN181" s="85"/>
      <c r="AO181" s="85"/>
      <c r="AP181" s="111"/>
      <c r="AQ181" s="85"/>
      <c r="AR181" s="109"/>
      <c r="AS181" s="109"/>
      <c r="AT181" s="85"/>
      <c r="AU181" s="111"/>
      <c r="AV181" s="85"/>
      <c r="AW181" s="100"/>
      <c r="AX181" s="100"/>
      <c r="AY181" s="100"/>
      <c r="AZ181" s="102"/>
      <c r="BB181" s="62"/>
      <c r="BC181" s="62"/>
      <c r="BD181" s="102"/>
      <c r="BF181" s="1"/>
      <c r="BG181" s="1"/>
      <c r="BL181" s="168"/>
      <c r="BO181" s="188"/>
      <c r="BR181" s="247" t="e">
        <f>VLOOKUP(C181,'[4]Иерархия - ФИНАЛ'!$A:$E,5,0)</f>
        <v>#N/A</v>
      </c>
      <c r="BS181" s="188">
        <v>0</v>
      </c>
      <c r="BT181" s="211">
        <f t="shared" si="61"/>
        <v>0</v>
      </c>
      <c r="BU181" s="211">
        <f t="shared" si="62"/>
        <v>0</v>
      </c>
      <c r="BV181" s="211">
        <f t="shared" si="63"/>
        <v>0</v>
      </c>
      <c r="BW181" s="235">
        <f t="shared" si="64"/>
        <v>0</v>
      </c>
      <c r="BX181" s="211">
        <f t="shared" si="65"/>
        <v>0</v>
      </c>
      <c r="BY181" s="211">
        <f t="shared" si="66"/>
        <v>0</v>
      </c>
      <c r="BZ181" s="211">
        <f t="shared" si="67"/>
        <v>0</v>
      </c>
      <c r="CA181" s="235">
        <f t="shared" si="68"/>
        <v>0</v>
      </c>
      <c r="CB181" s="235">
        <f t="shared" si="69"/>
        <v>0</v>
      </c>
      <c r="CC181" s="235">
        <f t="shared" si="70"/>
        <v>0</v>
      </c>
      <c r="CD181" s="235">
        <f t="shared" si="71"/>
        <v>0</v>
      </c>
      <c r="CE181" s="235">
        <f t="shared" si="72"/>
        <v>0</v>
      </c>
      <c r="CF181" s="235">
        <f t="shared" si="73"/>
        <v>0</v>
      </c>
      <c r="CG181" s="235">
        <f t="shared" si="74"/>
        <v>0</v>
      </c>
      <c r="CH181" s="231">
        <f t="shared" si="75"/>
        <v>0</v>
      </c>
      <c r="CI181" s="232">
        <f t="shared" si="76"/>
        <v>71.666666666666671</v>
      </c>
      <c r="CJ181" s="233"/>
      <c r="CK181" s="231"/>
      <c r="CM181" s="231">
        <f t="shared" si="77"/>
        <v>7166.67</v>
      </c>
      <c r="CN181" s="231">
        <f t="shared" si="78"/>
        <v>7166.67</v>
      </c>
      <c r="CP181" s="1">
        <f>VLOOKUP(C181,[5]ALL!$B:$O,14,0)</f>
        <v>8600</v>
      </c>
      <c r="CQ181" s="168">
        <f t="shared" si="79"/>
        <v>-8600</v>
      </c>
      <c r="CS181" s="1">
        <f>VLOOKUP(C181,[5]ALL!$B:$O,14,0)</f>
        <v>8600</v>
      </c>
      <c r="CT181" s="233">
        <f t="shared" si="80"/>
        <v>-8600</v>
      </c>
      <c r="CU181" s="1">
        <f t="shared" si="81"/>
        <v>0</v>
      </c>
      <c r="CV181" s="168">
        <f t="shared" si="82"/>
        <v>8600</v>
      </c>
      <c r="CW181" s="231">
        <f t="shared" si="83"/>
        <v>8600</v>
      </c>
    </row>
    <row r="182" spans="1:101" ht="12.6" customHeight="1" x14ac:dyDescent="0.2">
      <c r="A182" s="185"/>
      <c r="B182" s="185" t="s">
        <v>1152</v>
      </c>
      <c r="C182" s="92" t="s">
        <v>383</v>
      </c>
      <c r="D182" s="122" t="s">
        <v>908</v>
      </c>
      <c r="E182" s="62" t="s">
        <v>627</v>
      </c>
      <c r="F182" s="116" t="s">
        <v>905</v>
      </c>
      <c r="G182" s="116">
        <v>4590</v>
      </c>
      <c r="H182" s="148">
        <v>4590</v>
      </c>
      <c r="I182" s="202"/>
      <c r="J182" s="202"/>
      <c r="K182" s="202"/>
      <c r="L182" s="202"/>
      <c r="M182" s="251"/>
      <c r="N182" s="116"/>
      <c r="O182" s="140"/>
      <c r="P182" s="133"/>
      <c r="Q182" s="167"/>
      <c r="R182" s="167"/>
      <c r="S182" s="148"/>
      <c r="T182" s="160"/>
      <c r="U182" s="160"/>
      <c r="V182" s="62"/>
      <c r="W182" s="62"/>
      <c r="X182" s="116"/>
      <c r="Y182" s="116"/>
      <c r="Z182" s="116"/>
      <c r="AA182" s="116"/>
      <c r="AB182" s="116"/>
      <c r="AC182" s="85"/>
      <c r="AD182" s="109"/>
      <c r="AE182" s="111"/>
      <c r="AF182" s="153"/>
      <c r="AG182" s="153"/>
      <c r="AH182" s="153"/>
      <c r="AI182" s="153"/>
      <c r="AJ182" s="153"/>
      <c r="AK182" s="153"/>
      <c r="AL182" s="85"/>
      <c r="AM182" s="119"/>
      <c r="AN182" s="85"/>
      <c r="AO182" s="85"/>
      <c r="AP182" s="111"/>
      <c r="AQ182" s="85"/>
      <c r="AR182" s="109"/>
      <c r="AS182" s="109"/>
      <c r="AT182" s="85"/>
      <c r="AU182" s="111"/>
      <c r="AV182" s="85"/>
      <c r="AW182" s="100"/>
      <c r="AX182" s="100"/>
      <c r="AY182" s="100"/>
      <c r="AZ182" s="102"/>
      <c r="BB182" s="62"/>
      <c r="BC182" s="62"/>
      <c r="BD182" s="102"/>
      <c r="BF182" s="1"/>
      <c r="BG182" s="1"/>
      <c r="BL182" s="168"/>
      <c r="BO182" s="188"/>
      <c r="BR182" s="247" t="str">
        <f>VLOOKUP(C182,'[4]Иерархия - ФИНАЛ'!$A:$E,5,0)</f>
        <v>N</v>
      </c>
      <c r="BS182" s="188">
        <v>0</v>
      </c>
      <c r="BT182" s="211">
        <f t="shared" si="61"/>
        <v>0</v>
      </c>
      <c r="BU182" s="211">
        <f t="shared" si="62"/>
        <v>0</v>
      </c>
      <c r="BV182" s="211">
        <f t="shared" si="63"/>
        <v>0</v>
      </c>
      <c r="BW182" s="235">
        <f t="shared" si="64"/>
        <v>0</v>
      </c>
      <c r="BX182" s="211">
        <f t="shared" si="65"/>
        <v>0</v>
      </c>
      <c r="BY182" s="211">
        <f t="shared" si="66"/>
        <v>0</v>
      </c>
      <c r="BZ182" s="211">
        <f t="shared" si="67"/>
        <v>0</v>
      </c>
      <c r="CA182" s="235">
        <f t="shared" si="68"/>
        <v>0</v>
      </c>
      <c r="CB182" s="235">
        <f t="shared" si="69"/>
        <v>0</v>
      </c>
      <c r="CC182" s="235">
        <f t="shared" si="70"/>
        <v>0</v>
      </c>
      <c r="CD182" s="235">
        <f t="shared" si="71"/>
        <v>0</v>
      </c>
      <c r="CE182" s="235">
        <f t="shared" si="72"/>
        <v>0</v>
      </c>
      <c r="CF182" s="235">
        <f t="shared" si="73"/>
        <v>0</v>
      </c>
      <c r="CG182" s="235">
        <f t="shared" si="74"/>
        <v>0</v>
      </c>
      <c r="CH182" s="231">
        <f t="shared" si="75"/>
        <v>0</v>
      </c>
      <c r="CI182" s="232">
        <f t="shared" si="76"/>
        <v>38.25</v>
      </c>
      <c r="CJ182" s="233"/>
      <c r="CK182" s="231"/>
      <c r="CM182" s="231">
        <f t="shared" si="77"/>
        <v>3825</v>
      </c>
      <c r="CN182" s="231">
        <f t="shared" si="78"/>
        <v>3825</v>
      </c>
      <c r="CP182" s="1">
        <f>VLOOKUP(C182,[5]ALL!$B:$O,14,0)</f>
        <v>4590</v>
      </c>
      <c r="CQ182" s="168">
        <f t="shared" si="79"/>
        <v>-4590</v>
      </c>
      <c r="CS182" s="1">
        <f>VLOOKUP(C182,[5]ALL!$B:$O,14,0)</f>
        <v>4590</v>
      </c>
      <c r="CT182" s="233">
        <f t="shared" si="80"/>
        <v>-4590</v>
      </c>
      <c r="CU182" s="1">
        <f t="shared" si="81"/>
        <v>0</v>
      </c>
      <c r="CV182" s="168">
        <f t="shared" si="82"/>
        <v>4590</v>
      </c>
      <c r="CW182" s="231">
        <f t="shared" si="83"/>
        <v>4590</v>
      </c>
    </row>
    <row r="183" spans="1:101" ht="12.6" customHeight="1" x14ac:dyDescent="0.2">
      <c r="A183" s="185"/>
      <c r="B183" s="185" t="s">
        <v>1152</v>
      </c>
      <c r="C183" s="92" t="s">
        <v>384</v>
      </c>
      <c r="D183" s="85" t="s">
        <v>909</v>
      </c>
      <c r="E183" s="62" t="s">
        <v>627</v>
      </c>
      <c r="F183" s="116" t="s">
        <v>905</v>
      </c>
      <c r="G183" s="116">
        <v>5990</v>
      </c>
      <c r="H183" s="148">
        <v>5990</v>
      </c>
      <c r="I183" s="202"/>
      <c r="J183" s="202"/>
      <c r="K183" s="202"/>
      <c r="L183" s="202"/>
      <c r="M183" s="251"/>
      <c r="N183" s="116"/>
      <c r="O183" s="140"/>
      <c r="P183" s="133"/>
      <c r="Q183" s="167"/>
      <c r="R183" s="167"/>
      <c r="S183" s="148"/>
      <c r="T183" s="160"/>
      <c r="U183" s="160"/>
      <c r="V183" s="62"/>
      <c r="W183" s="62"/>
      <c r="X183" s="116"/>
      <c r="Y183" s="116"/>
      <c r="Z183" s="116"/>
      <c r="AA183" s="116"/>
      <c r="AB183" s="116"/>
      <c r="AC183" s="85"/>
      <c r="AD183" s="109"/>
      <c r="AE183" s="111"/>
      <c r="AF183" s="153"/>
      <c r="AG183" s="153"/>
      <c r="AH183" s="153"/>
      <c r="AI183" s="153"/>
      <c r="AJ183" s="153"/>
      <c r="AK183" s="153"/>
      <c r="AL183" s="85"/>
      <c r="AM183" s="119"/>
      <c r="AN183" s="85"/>
      <c r="AO183" s="85"/>
      <c r="AP183" s="111"/>
      <c r="AQ183" s="85"/>
      <c r="AR183" s="109"/>
      <c r="AS183" s="109"/>
      <c r="AT183" s="85"/>
      <c r="AU183" s="111"/>
      <c r="AV183" s="85"/>
      <c r="AW183" s="100"/>
      <c r="AX183" s="100"/>
      <c r="AY183" s="100"/>
      <c r="AZ183" s="102"/>
      <c r="BB183" s="62"/>
      <c r="BC183" s="62"/>
      <c r="BD183" s="102"/>
      <c r="BF183" s="1"/>
      <c r="BG183" s="1"/>
      <c r="BL183" s="168"/>
      <c r="BO183" s="188"/>
      <c r="BR183" s="247" t="str">
        <f>VLOOKUP(C183,'[4]Иерархия - ФИНАЛ'!$A:$E,5,0)</f>
        <v>N</v>
      </c>
      <c r="BS183" s="188">
        <v>0</v>
      </c>
      <c r="BT183" s="211">
        <f t="shared" si="61"/>
        <v>0</v>
      </c>
      <c r="BU183" s="211">
        <f t="shared" si="62"/>
        <v>0</v>
      </c>
      <c r="BV183" s="211">
        <f t="shared" si="63"/>
        <v>0</v>
      </c>
      <c r="BW183" s="235">
        <f t="shared" si="64"/>
        <v>0</v>
      </c>
      <c r="BX183" s="211">
        <f t="shared" si="65"/>
        <v>0</v>
      </c>
      <c r="BY183" s="211">
        <f t="shared" si="66"/>
        <v>0</v>
      </c>
      <c r="BZ183" s="211">
        <f t="shared" si="67"/>
        <v>0</v>
      </c>
      <c r="CA183" s="235">
        <f t="shared" si="68"/>
        <v>0</v>
      </c>
      <c r="CB183" s="235">
        <f t="shared" si="69"/>
        <v>0</v>
      </c>
      <c r="CC183" s="235">
        <f t="shared" si="70"/>
        <v>0</v>
      </c>
      <c r="CD183" s="235">
        <f t="shared" si="71"/>
        <v>0</v>
      </c>
      <c r="CE183" s="235">
        <f t="shared" si="72"/>
        <v>0</v>
      </c>
      <c r="CF183" s="235">
        <f t="shared" si="73"/>
        <v>0</v>
      </c>
      <c r="CG183" s="235">
        <f t="shared" si="74"/>
        <v>0</v>
      </c>
      <c r="CH183" s="231">
        <f t="shared" si="75"/>
        <v>0</v>
      </c>
      <c r="CI183" s="232">
        <f t="shared" si="76"/>
        <v>49.916666666666664</v>
      </c>
      <c r="CJ183" s="233"/>
      <c r="CK183" s="231"/>
      <c r="CM183" s="231">
        <f t="shared" si="77"/>
        <v>4991.67</v>
      </c>
      <c r="CN183" s="231">
        <f t="shared" si="78"/>
        <v>4991.67</v>
      </c>
      <c r="CP183" s="1">
        <f>VLOOKUP(C183,[5]ALL!$B:$O,14,0)</f>
        <v>5990</v>
      </c>
      <c r="CQ183" s="168">
        <f t="shared" si="79"/>
        <v>-5990</v>
      </c>
      <c r="CS183" s="1">
        <f>VLOOKUP(C183,[5]ALL!$B:$O,14,0)</f>
        <v>5990</v>
      </c>
      <c r="CT183" s="233">
        <f t="shared" si="80"/>
        <v>-5990</v>
      </c>
      <c r="CU183" s="1">
        <f t="shared" si="81"/>
        <v>0</v>
      </c>
      <c r="CV183" s="168">
        <f t="shared" si="82"/>
        <v>5990</v>
      </c>
      <c r="CW183" s="231">
        <f t="shared" si="83"/>
        <v>5990</v>
      </c>
    </row>
    <row r="184" spans="1:101" ht="12.6" customHeight="1" x14ac:dyDescent="0.2">
      <c r="A184" s="185"/>
      <c r="B184" s="185" t="s">
        <v>1152</v>
      </c>
      <c r="C184" s="92" t="s">
        <v>385</v>
      </c>
      <c r="D184" s="85" t="s">
        <v>910</v>
      </c>
      <c r="E184" s="62" t="s">
        <v>627</v>
      </c>
      <c r="F184" s="116" t="s">
        <v>905</v>
      </c>
      <c r="G184" s="116">
        <v>8990</v>
      </c>
      <c r="H184" s="148">
        <v>8990</v>
      </c>
      <c r="I184" s="202"/>
      <c r="J184" s="202"/>
      <c r="K184" s="202"/>
      <c r="L184" s="202"/>
      <c r="M184" s="251"/>
      <c r="N184" s="116"/>
      <c r="O184" s="140"/>
      <c r="P184" s="133"/>
      <c r="Q184" s="167"/>
      <c r="R184" s="167"/>
      <c r="S184" s="148"/>
      <c r="T184" s="160"/>
      <c r="U184" s="160"/>
      <c r="V184" s="62"/>
      <c r="W184" s="62"/>
      <c r="X184" s="116"/>
      <c r="Y184" s="116"/>
      <c r="Z184" s="116"/>
      <c r="AA184" s="116"/>
      <c r="AB184" s="116"/>
      <c r="AC184" s="85"/>
      <c r="AD184" s="109"/>
      <c r="AE184" s="111"/>
      <c r="AF184" s="153"/>
      <c r="AG184" s="153"/>
      <c r="AH184" s="153"/>
      <c r="AI184" s="153"/>
      <c r="AJ184" s="153"/>
      <c r="AK184" s="153"/>
      <c r="AL184" s="85"/>
      <c r="AM184" s="119"/>
      <c r="AN184" s="85"/>
      <c r="AO184" s="85"/>
      <c r="AP184" s="111"/>
      <c r="AQ184" s="85"/>
      <c r="AR184" s="109"/>
      <c r="AS184" s="109"/>
      <c r="AT184" s="85"/>
      <c r="AU184" s="111"/>
      <c r="AV184" s="85"/>
      <c r="AW184" s="100"/>
      <c r="AX184" s="100"/>
      <c r="AY184" s="100"/>
      <c r="AZ184" s="102"/>
      <c r="BB184" s="62"/>
      <c r="BC184" s="62"/>
      <c r="BD184" s="102"/>
      <c r="BF184" s="1"/>
      <c r="BG184" s="1"/>
      <c r="BL184" s="168"/>
      <c r="BO184" s="188"/>
      <c r="BR184" s="247" t="str">
        <f>VLOOKUP(C184,'[4]Иерархия - ФИНАЛ'!$A:$E,5,0)</f>
        <v>N</v>
      </c>
      <c r="BS184" s="188">
        <v>0</v>
      </c>
      <c r="BT184" s="211">
        <f t="shared" si="61"/>
        <v>0</v>
      </c>
      <c r="BU184" s="211">
        <f t="shared" si="62"/>
        <v>0</v>
      </c>
      <c r="BV184" s="211">
        <f t="shared" si="63"/>
        <v>0</v>
      </c>
      <c r="BW184" s="235">
        <f t="shared" si="64"/>
        <v>0</v>
      </c>
      <c r="BX184" s="211">
        <f t="shared" si="65"/>
        <v>0</v>
      </c>
      <c r="BY184" s="211">
        <f t="shared" si="66"/>
        <v>0</v>
      </c>
      <c r="BZ184" s="211">
        <f t="shared" si="67"/>
        <v>0</v>
      </c>
      <c r="CA184" s="235">
        <f t="shared" si="68"/>
        <v>0</v>
      </c>
      <c r="CB184" s="235">
        <f t="shared" si="69"/>
        <v>0</v>
      </c>
      <c r="CC184" s="235">
        <f t="shared" si="70"/>
        <v>0</v>
      </c>
      <c r="CD184" s="235">
        <f t="shared" si="71"/>
        <v>0</v>
      </c>
      <c r="CE184" s="235">
        <f t="shared" si="72"/>
        <v>0</v>
      </c>
      <c r="CF184" s="235">
        <f t="shared" si="73"/>
        <v>0</v>
      </c>
      <c r="CG184" s="235">
        <f t="shared" si="74"/>
        <v>0</v>
      </c>
      <c r="CH184" s="231">
        <f t="shared" si="75"/>
        <v>0</v>
      </c>
      <c r="CI184" s="232">
        <f t="shared" si="76"/>
        <v>74.916666666666671</v>
      </c>
      <c r="CJ184" s="233"/>
      <c r="CK184" s="231"/>
      <c r="CM184" s="231">
        <f t="shared" si="77"/>
        <v>7491.67</v>
      </c>
      <c r="CN184" s="231">
        <f t="shared" si="78"/>
        <v>7491.67</v>
      </c>
      <c r="CP184" s="1">
        <f>VLOOKUP(C184,[5]ALL!$B:$O,14,0)</f>
        <v>8990</v>
      </c>
      <c r="CQ184" s="168">
        <f t="shared" si="79"/>
        <v>-8990</v>
      </c>
      <c r="CS184" s="1">
        <f>VLOOKUP(C184,[5]ALL!$B:$O,14,0)</f>
        <v>8990</v>
      </c>
      <c r="CT184" s="233">
        <f t="shared" si="80"/>
        <v>-8990</v>
      </c>
      <c r="CU184" s="1">
        <f t="shared" si="81"/>
        <v>0</v>
      </c>
      <c r="CV184" s="168">
        <f t="shared" si="82"/>
        <v>8990</v>
      </c>
      <c r="CW184" s="231">
        <f t="shared" si="83"/>
        <v>8990</v>
      </c>
    </row>
    <row r="185" spans="1:101" ht="12.6" customHeight="1" x14ac:dyDescent="0.2">
      <c r="A185" s="185"/>
      <c r="B185" s="185" t="s">
        <v>1152</v>
      </c>
      <c r="C185" s="92" t="s">
        <v>334</v>
      </c>
      <c r="D185" s="85" t="s">
        <v>911</v>
      </c>
      <c r="E185" s="62" t="s">
        <v>627</v>
      </c>
      <c r="F185" s="116" t="s">
        <v>912</v>
      </c>
      <c r="G185" s="116">
        <v>3140</v>
      </c>
      <c r="H185" s="148">
        <v>3140</v>
      </c>
      <c r="I185" s="202"/>
      <c r="J185" s="202"/>
      <c r="K185" s="202"/>
      <c r="L185" s="202"/>
      <c r="M185" s="251"/>
      <c r="N185" s="116"/>
      <c r="O185" s="140"/>
      <c r="P185" s="133"/>
      <c r="Q185" s="167"/>
      <c r="R185" s="167"/>
      <c r="S185" s="148"/>
      <c r="T185" s="160"/>
      <c r="U185" s="160"/>
      <c r="V185" s="62"/>
      <c r="W185" s="62"/>
      <c r="X185" s="116"/>
      <c r="Y185" s="116"/>
      <c r="Z185" s="116"/>
      <c r="AA185" s="116"/>
      <c r="AB185" s="116"/>
      <c r="AC185" s="85"/>
      <c r="AD185" s="109"/>
      <c r="AE185" s="111"/>
      <c r="AF185" s="153"/>
      <c r="AG185" s="153"/>
      <c r="AH185" s="153"/>
      <c r="AI185" s="153"/>
      <c r="AJ185" s="153"/>
      <c r="AK185" s="153"/>
      <c r="AL185" s="85"/>
      <c r="AM185" s="119"/>
      <c r="AN185" s="85"/>
      <c r="AO185" s="85"/>
      <c r="AP185" s="111"/>
      <c r="AQ185" s="85"/>
      <c r="AR185" s="109"/>
      <c r="AS185" s="109"/>
      <c r="AT185" s="85"/>
      <c r="AU185" s="111"/>
      <c r="AV185" s="85"/>
      <c r="AW185" s="100"/>
      <c r="AX185" s="100"/>
      <c r="AY185" s="100"/>
      <c r="AZ185" s="102"/>
      <c r="BB185" s="62"/>
      <c r="BC185" s="62"/>
      <c r="BD185" s="102"/>
      <c r="BF185" s="1"/>
      <c r="BG185" s="1"/>
      <c r="BL185" s="168"/>
      <c r="BO185" s="188"/>
      <c r="BR185" s="247" t="e">
        <f>VLOOKUP(C185,'[4]Иерархия - ФИНАЛ'!$A:$E,5,0)</f>
        <v>#N/A</v>
      </c>
      <c r="BS185" s="188">
        <v>0</v>
      </c>
      <c r="BT185" s="211">
        <f t="shared" si="61"/>
        <v>0</v>
      </c>
      <c r="BU185" s="211">
        <f t="shared" si="62"/>
        <v>0</v>
      </c>
      <c r="BV185" s="211">
        <f t="shared" si="63"/>
        <v>0</v>
      </c>
      <c r="BW185" s="235">
        <f t="shared" si="64"/>
        <v>0</v>
      </c>
      <c r="BX185" s="211">
        <f t="shared" si="65"/>
        <v>0</v>
      </c>
      <c r="BY185" s="211">
        <f t="shared" si="66"/>
        <v>0</v>
      </c>
      <c r="BZ185" s="211">
        <f t="shared" si="67"/>
        <v>0</v>
      </c>
      <c r="CA185" s="235">
        <f t="shared" si="68"/>
        <v>0</v>
      </c>
      <c r="CB185" s="235">
        <f t="shared" si="69"/>
        <v>0</v>
      </c>
      <c r="CC185" s="235">
        <f t="shared" si="70"/>
        <v>0</v>
      </c>
      <c r="CD185" s="235">
        <f t="shared" si="71"/>
        <v>0</v>
      </c>
      <c r="CE185" s="235">
        <f t="shared" si="72"/>
        <v>0</v>
      </c>
      <c r="CF185" s="235">
        <f t="shared" si="73"/>
        <v>0</v>
      </c>
      <c r="CG185" s="235">
        <f t="shared" si="74"/>
        <v>0</v>
      </c>
      <c r="CH185" s="231">
        <f t="shared" si="75"/>
        <v>0</v>
      </c>
      <c r="CI185" s="232">
        <f t="shared" si="76"/>
        <v>26.166666666666668</v>
      </c>
      <c r="CJ185" s="233"/>
      <c r="CK185" s="231"/>
      <c r="CM185" s="231">
        <f t="shared" si="77"/>
        <v>2616.67</v>
      </c>
      <c r="CN185" s="231">
        <f t="shared" si="78"/>
        <v>2616.67</v>
      </c>
      <c r="CP185" s="1">
        <f>VLOOKUP(C185,[5]ALL!$B:$O,14,0)</f>
        <v>3140</v>
      </c>
      <c r="CQ185" s="168">
        <f t="shared" si="79"/>
        <v>-3140</v>
      </c>
      <c r="CS185" s="1">
        <f>VLOOKUP(C185,[5]ALL!$B:$O,14,0)</f>
        <v>3140</v>
      </c>
      <c r="CT185" s="233">
        <f t="shared" si="80"/>
        <v>-3140</v>
      </c>
      <c r="CU185" s="1">
        <f t="shared" si="81"/>
        <v>0</v>
      </c>
      <c r="CV185" s="168">
        <f t="shared" si="82"/>
        <v>3140</v>
      </c>
      <c r="CW185" s="231">
        <f t="shared" si="83"/>
        <v>3140</v>
      </c>
    </row>
    <row r="186" spans="1:101" ht="12.6" customHeight="1" x14ac:dyDescent="0.2">
      <c r="A186" s="185"/>
      <c r="B186" s="185" t="s">
        <v>1152</v>
      </c>
      <c r="C186" s="92" t="s">
        <v>335</v>
      </c>
      <c r="D186" s="85" t="s">
        <v>913</v>
      </c>
      <c r="E186" s="62" t="s">
        <v>627</v>
      </c>
      <c r="F186" s="116" t="s">
        <v>912</v>
      </c>
      <c r="G186" s="116">
        <v>3140</v>
      </c>
      <c r="H186" s="148">
        <v>3140</v>
      </c>
      <c r="I186" s="202"/>
      <c r="J186" s="202"/>
      <c r="K186" s="202"/>
      <c r="L186" s="202"/>
      <c r="M186" s="251"/>
      <c r="N186" s="116"/>
      <c r="O186" s="140"/>
      <c r="P186" s="133"/>
      <c r="Q186" s="167"/>
      <c r="R186" s="167"/>
      <c r="S186" s="148"/>
      <c r="T186" s="160"/>
      <c r="U186" s="160"/>
      <c r="V186" s="62"/>
      <c r="W186" s="62"/>
      <c r="X186" s="116"/>
      <c r="Y186" s="116"/>
      <c r="Z186" s="116"/>
      <c r="AA186" s="116"/>
      <c r="AB186" s="116"/>
      <c r="AC186" s="85"/>
      <c r="AD186" s="109"/>
      <c r="AE186" s="111"/>
      <c r="AF186" s="153"/>
      <c r="AG186" s="153"/>
      <c r="AH186" s="153"/>
      <c r="AI186" s="153"/>
      <c r="AJ186" s="153"/>
      <c r="AK186" s="153"/>
      <c r="AL186" s="85"/>
      <c r="AM186" s="119"/>
      <c r="AN186" s="85"/>
      <c r="AO186" s="85"/>
      <c r="AP186" s="111"/>
      <c r="AQ186" s="85"/>
      <c r="AR186" s="109"/>
      <c r="AS186" s="109"/>
      <c r="AT186" s="85"/>
      <c r="AU186" s="111"/>
      <c r="AV186" s="85"/>
      <c r="AW186" s="100"/>
      <c r="AX186" s="100"/>
      <c r="AY186" s="100"/>
      <c r="AZ186" s="102"/>
      <c r="BB186" s="62"/>
      <c r="BC186" s="62"/>
      <c r="BD186" s="102"/>
      <c r="BF186" s="1"/>
      <c r="BG186" s="1"/>
      <c r="BL186" s="168"/>
      <c r="BO186" s="188"/>
      <c r="BR186" s="247" t="e">
        <f>VLOOKUP(C186,'[4]Иерархия - ФИНАЛ'!$A:$E,5,0)</f>
        <v>#N/A</v>
      </c>
      <c r="BS186" s="188">
        <v>0</v>
      </c>
      <c r="BT186" s="211">
        <f t="shared" si="61"/>
        <v>0</v>
      </c>
      <c r="BU186" s="211">
        <f t="shared" si="62"/>
        <v>0</v>
      </c>
      <c r="BV186" s="211">
        <f t="shared" si="63"/>
        <v>0</v>
      </c>
      <c r="BW186" s="235">
        <f t="shared" si="64"/>
        <v>0</v>
      </c>
      <c r="BX186" s="211">
        <f t="shared" si="65"/>
        <v>0</v>
      </c>
      <c r="BY186" s="211">
        <f t="shared" si="66"/>
        <v>0</v>
      </c>
      <c r="BZ186" s="211">
        <f t="shared" si="67"/>
        <v>0</v>
      </c>
      <c r="CA186" s="235">
        <f t="shared" si="68"/>
        <v>0</v>
      </c>
      <c r="CB186" s="235">
        <f t="shared" si="69"/>
        <v>0</v>
      </c>
      <c r="CC186" s="235">
        <f t="shared" si="70"/>
        <v>0</v>
      </c>
      <c r="CD186" s="235">
        <f t="shared" si="71"/>
        <v>0</v>
      </c>
      <c r="CE186" s="235">
        <f t="shared" si="72"/>
        <v>0</v>
      </c>
      <c r="CF186" s="235">
        <f t="shared" si="73"/>
        <v>0</v>
      </c>
      <c r="CG186" s="235">
        <f t="shared" si="74"/>
        <v>0</v>
      </c>
      <c r="CH186" s="231">
        <f t="shared" si="75"/>
        <v>0</v>
      </c>
      <c r="CI186" s="232">
        <f t="shared" si="76"/>
        <v>26.166666666666668</v>
      </c>
      <c r="CJ186" s="233"/>
      <c r="CK186" s="231"/>
      <c r="CM186" s="231">
        <f t="shared" si="77"/>
        <v>2616.67</v>
      </c>
      <c r="CN186" s="231">
        <f t="shared" si="78"/>
        <v>2616.67</v>
      </c>
      <c r="CP186" s="1">
        <f>VLOOKUP(C186,[5]ALL!$B:$O,14,0)</f>
        <v>3140</v>
      </c>
      <c r="CQ186" s="168">
        <f t="shared" si="79"/>
        <v>-3140</v>
      </c>
      <c r="CS186" s="1">
        <f>VLOOKUP(C186,[5]ALL!$B:$O,14,0)</f>
        <v>3140</v>
      </c>
      <c r="CT186" s="233">
        <f t="shared" si="80"/>
        <v>-3140</v>
      </c>
      <c r="CU186" s="1">
        <f t="shared" si="81"/>
        <v>0</v>
      </c>
      <c r="CV186" s="168">
        <f t="shared" si="82"/>
        <v>3140</v>
      </c>
      <c r="CW186" s="231">
        <f t="shared" si="83"/>
        <v>3140</v>
      </c>
    </row>
    <row r="187" spans="1:101" ht="12.6" customHeight="1" x14ac:dyDescent="0.2">
      <c r="A187" s="185"/>
      <c r="B187" s="185" t="s">
        <v>1152</v>
      </c>
      <c r="C187" s="92" t="s">
        <v>336</v>
      </c>
      <c r="D187" s="85" t="s">
        <v>914</v>
      </c>
      <c r="E187" s="62" t="s">
        <v>627</v>
      </c>
      <c r="F187" s="116" t="s">
        <v>912</v>
      </c>
      <c r="G187" s="116">
        <v>3210</v>
      </c>
      <c r="H187" s="148">
        <v>3210</v>
      </c>
      <c r="I187" s="202"/>
      <c r="J187" s="202"/>
      <c r="K187" s="202"/>
      <c r="L187" s="202"/>
      <c r="M187" s="251"/>
      <c r="N187" s="116"/>
      <c r="O187" s="140"/>
      <c r="P187" s="133"/>
      <c r="Q187" s="167"/>
      <c r="R187" s="167"/>
      <c r="S187" s="148"/>
      <c r="T187" s="160"/>
      <c r="U187" s="160"/>
      <c r="V187" s="62"/>
      <c r="W187" s="62"/>
      <c r="X187" s="116"/>
      <c r="Y187" s="116"/>
      <c r="Z187" s="116"/>
      <c r="AA187" s="116"/>
      <c r="AB187" s="116"/>
      <c r="AC187" s="85"/>
      <c r="AD187" s="109"/>
      <c r="AE187" s="111"/>
      <c r="AF187" s="153"/>
      <c r="AG187" s="153"/>
      <c r="AH187" s="153"/>
      <c r="AI187" s="153"/>
      <c r="AJ187" s="153"/>
      <c r="AK187" s="153"/>
      <c r="AL187" s="85"/>
      <c r="AM187" s="119"/>
      <c r="AN187" s="85"/>
      <c r="AO187" s="85"/>
      <c r="AP187" s="111"/>
      <c r="AQ187" s="85"/>
      <c r="AR187" s="109"/>
      <c r="AS187" s="109"/>
      <c r="AT187" s="85"/>
      <c r="AU187" s="111"/>
      <c r="AV187" s="85"/>
      <c r="AW187" s="100"/>
      <c r="AX187" s="100"/>
      <c r="AY187" s="100"/>
      <c r="AZ187" s="102"/>
      <c r="BB187" s="62"/>
      <c r="BC187" s="62"/>
      <c r="BD187" s="102"/>
      <c r="BF187" s="1"/>
      <c r="BG187" s="1"/>
      <c r="BL187" s="168"/>
      <c r="BO187" s="188"/>
      <c r="BR187" s="247" t="e">
        <f>VLOOKUP(C187,'[4]Иерархия - ФИНАЛ'!$A:$E,5,0)</f>
        <v>#N/A</v>
      </c>
      <c r="BS187" s="188">
        <v>0</v>
      </c>
      <c r="BT187" s="211">
        <f t="shared" si="61"/>
        <v>0</v>
      </c>
      <c r="BU187" s="211">
        <f t="shared" si="62"/>
        <v>0</v>
      </c>
      <c r="BV187" s="211">
        <f t="shared" si="63"/>
        <v>0</v>
      </c>
      <c r="BW187" s="235">
        <f t="shared" si="64"/>
        <v>0</v>
      </c>
      <c r="BX187" s="211">
        <f t="shared" si="65"/>
        <v>0</v>
      </c>
      <c r="BY187" s="211">
        <f t="shared" si="66"/>
        <v>0</v>
      </c>
      <c r="BZ187" s="211">
        <f t="shared" si="67"/>
        <v>0</v>
      </c>
      <c r="CA187" s="235">
        <f t="shared" si="68"/>
        <v>0</v>
      </c>
      <c r="CB187" s="235">
        <f t="shared" si="69"/>
        <v>0</v>
      </c>
      <c r="CC187" s="235">
        <f t="shared" si="70"/>
        <v>0</v>
      </c>
      <c r="CD187" s="235">
        <f t="shared" si="71"/>
        <v>0</v>
      </c>
      <c r="CE187" s="235">
        <f t="shared" si="72"/>
        <v>0</v>
      </c>
      <c r="CF187" s="235">
        <f t="shared" si="73"/>
        <v>0</v>
      </c>
      <c r="CG187" s="235">
        <f t="shared" si="74"/>
        <v>0</v>
      </c>
      <c r="CH187" s="231">
        <f t="shared" si="75"/>
        <v>0</v>
      </c>
      <c r="CI187" s="232">
        <f t="shared" si="76"/>
        <v>26.75</v>
      </c>
      <c r="CJ187" s="233"/>
      <c r="CK187" s="231"/>
      <c r="CM187" s="231">
        <f t="shared" si="77"/>
        <v>2675</v>
      </c>
      <c r="CN187" s="231">
        <f t="shared" si="78"/>
        <v>2675</v>
      </c>
      <c r="CP187" s="1">
        <f>VLOOKUP(C187,[5]ALL!$B:$O,14,0)</f>
        <v>3210</v>
      </c>
      <c r="CQ187" s="168">
        <f t="shared" si="79"/>
        <v>-3210</v>
      </c>
      <c r="CS187" s="1">
        <f>VLOOKUP(C187,[5]ALL!$B:$O,14,0)</f>
        <v>3210</v>
      </c>
      <c r="CT187" s="233">
        <f t="shared" si="80"/>
        <v>-3210</v>
      </c>
      <c r="CU187" s="1">
        <f t="shared" si="81"/>
        <v>0</v>
      </c>
      <c r="CV187" s="168">
        <f t="shared" si="82"/>
        <v>3210</v>
      </c>
      <c r="CW187" s="231">
        <f t="shared" si="83"/>
        <v>3210</v>
      </c>
    </row>
    <row r="188" spans="1:101" ht="12.6" customHeight="1" x14ac:dyDescent="0.2">
      <c r="A188" s="185"/>
      <c r="B188" s="185" t="s">
        <v>1152</v>
      </c>
      <c r="C188" s="92" t="s">
        <v>337</v>
      </c>
      <c r="D188" s="85" t="s">
        <v>915</v>
      </c>
      <c r="E188" s="62" t="s">
        <v>627</v>
      </c>
      <c r="F188" s="116" t="s">
        <v>912</v>
      </c>
      <c r="G188" s="116">
        <v>3210</v>
      </c>
      <c r="H188" s="148">
        <v>3210</v>
      </c>
      <c r="I188" s="202"/>
      <c r="J188" s="202"/>
      <c r="K188" s="202"/>
      <c r="L188" s="202"/>
      <c r="M188" s="251"/>
      <c r="N188" s="116"/>
      <c r="O188" s="140"/>
      <c r="P188" s="133"/>
      <c r="Q188" s="167"/>
      <c r="R188" s="167"/>
      <c r="S188" s="148"/>
      <c r="T188" s="160"/>
      <c r="U188" s="160"/>
      <c r="V188" s="62"/>
      <c r="W188" s="62"/>
      <c r="X188" s="116"/>
      <c r="Y188" s="116"/>
      <c r="Z188" s="116"/>
      <c r="AA188" s="116"/>
      <c r="AB188" s="116"/>
      <c r="AC188" s="85"/>
      <c r="AD188" s="109"/>
      <c r="AE188" s="111"/>
      <c r="AF188" s="153"/>
      <c r="AG188" s="153"/>
      <c r="AH188" s="153"/>
      <c r="AI188" s="153"/>
      <c r="AJ188" s="153"/>
      <c r="AK188" s="153"/>
      <c r="AL188" s="85"/>
      <c r="AM188" s="119"/>
      <c r="AN188" s="85"/>
      <c r="AO188" s="85"/>
      <c r="AP188" s="111"/>
      <c r="AQ188" s="85"/>
      <c r="AR188" s="109"/>
      <c r="AS188" s="109"/>
      <c r="AT188" s="85"/>
      <c r="AU188" s="111"/>
      <c r="AV188" s="85"/>
      <c r="AW188" s="100"/>
      <c r="AX188" s="100"/>
      <c r="AY188" s="100"/>
      <c r="AZ188" s="102"/>
      <c r="BB188" s="62"/>
      <c r="BC188" s="62"/>
      <c r="BD188" s="102"/>
      <c r="BF188" s="1"/>
      <c r="BG188" s="1"/>
      <c r="BL188" s="168"/>
      <c r="BO188" s="188"/>
      <c r="BR188" s="247" t="e">
        <f>VLOOKUP(C188,'[4]Иерархия - ФИНАЛ'!$A:$E,5,0)</f>
        <v>#N/A</v>
      </c>
      <c r="BS188" s="188">
        <v>0</v>
      </c>
      <c r="BT188" s="211">
        <f t="shared" si="61"/>
        <v>0</v>
      </c>
      <c r="BU188" s="211">
        <f t="shared" si="62"/>
        <v>0</v>
      </c>
      <c r="BV188" s="211">
        <f t="shared" si="63"/>
        <v>0</v>
      </c>
      <c r="BW188" s="235">
        <f t="shared" si="64"/>
        <v>0</v>
      </c>
      <c r="BX188" s="211">
        <f t="shared" si="65"/>
        <v>0</v>
      </c>
      <c r="BY188" s="211">
        <f t="shared" si="66"/>
        <v>0</v>
      </c>
      <c r="BZ188" s="211">
        <f t="shared" si="67"/>
        <v>0</v>
      </c>
      <c r="CA188" s="235">
        <f t="shared" si="68"/>
        <v>0</v>
      </c>
      <c r="CB188" s="235">
        <f t="shared" si="69"/>
        <v>0</v>
      </c>
      <c r="CC188" s="235">
        <f t="shared" si="70"/>
        <v>0</v>
      </c>
      <c r="CD188" s="235">
        <f t="shared" si="71"/>
        <v>0</v>
      </c>
      <c r="CE188" s="235">
        <f t="shared" si="72"/>
        <v>0</v>
      </c>
      <c r="CF188" s="235">
        <f t="shared" si="73"/>
        <v>0</v>
      </c>
      <c r="CG188" s="235">
        <f t="shared" si="74"/>
        <v>0</v>
      </c>
      <c r="CH188" s="231">
        <f t="shared" si="75"/>
        <v>0</v>
      </c>
      <c r="CI188" s="232">
        <f t="shared" si="76"/>
        <v>26.75</v>
      </c>
      <c r="CJ188" s="233"/>
      <c r="CK188" s="231"/>
      <c r="CM188" s="231">
        <f t="shared" si="77"/>
        <v>2675</v>
      </c>
      <c r="CN188" s="231">
        <f t="shared" si="78"/>
        <v>2675</v>
      </c>
      <c r="CP188" s="1">
        <f>VLOOKUP(C188,[5]ALL!$B:$O,14,0)</f>
        <v>3210</v>
      </c>
      <c r="CQ188" s="168">
        <f t="shared" si="79"/>
        <v>-3210</v>
      </c>
      <c r="CS188" s="1">
        <f>VLOOKUP(C188,[5]ALL!$B:$O,14,0)</f>
        <v>3210</v>
      </c>
      <c r="CT188" s="233">
        <f t="shared" si="80"/>
        <v>-3210</v>
      </c>
      <c r="CU188" s="1">
        <f t="shared" si="81"/>
        <v>0</v>
      </c>
      <c r="CV188" s="168">
        <f t="shared" si="82"/>
        <v>3210</v>
      </c>
      <c r="CW188" s="231">
        <f t="shared" si="83"/>
        <v>3210</v>
      </c>
    </row>
    <row r="189" spans="1:101" ht="12.6" customHeight="1" x14ac:dyDescent="0.2">
      <c r="A189" s="185"/>
      <c r="B189" s="185" t="s">
        <v>1152</v>
      </c>
      <c r="C189" s="92" t="s">
        <v>338</v>
      </c>
      <c r="D189" s="85" t="s">
        <v>916</v>
      </c>
      <c r="E189" s="62" t="s">
        <v>627</v>
      </c>
      <c r="F189" s="116" t="s">
        <v>912</v>
      </c>
      <c r="G189" s="116">
        <v>3820</v>
      </c>
      <c r="H189" s="148">
        <v>3820</v>
      </c>
      <c r="I189" s="202"/>
      <c r="J189" s="202"/>
      <c r="K189" s="202"/>
      <c r="L189" s="202"/>
      <c r="M189" s="251"/>
      <c r="N189" s="116"/>
      <c r="O189" s="140"/>
      <c r="P189" s="133"/>
      <c r="Q189" s="167"/>
      <c r="R189" s="167"/>
      <c r="S189" s="148"/>
      <c r="T189" s="160"/>
      <c r="U189" s="160"/>
      <c r="V189" s="62"/>
      <c r="W189" s="62"/>
      <c r="X189" s="116"/>
      <c r="Y189" s="116"/>
      <c r="Z189" s="116"/>
      <c r="AA189" s="116"/>
      <c r="AB189" s="116"/>
      <c r="AC189" s="85"/>
      <c r="AD189" s="109"/>
      <c r="AE189" s="111"/>
      <c r="AF189" s="153"/>
      <c r="AG189" s="153"/>
      <c r="AH189" s="153"/>
      <c r="AI189" s="153"/>
      <c r="AJ189" s="153"/>
      <c r="AK189" s="153"/>
      <c r="AL189" s="85"/>
      <c r="AM189" s="119"/>
      <c r="AN189" s="85"/>
      <c r="AO189" s="85"/>
      <c r="AP189" s="111"/>
      <c r="AQ189" s="85"/>
      <c r="AR189" s="109"/>
      <c r="AS189" s="109"/>
      <c r="AT189" s="85"/>
      <c r="AU189" s="111"/>
      <c r="AV189" s="85"/>
      <c r="AW189" s="100"/>
      <c r="AX189" s="100"/>
      <c r="AY189" s="100"/>
      <c r="AZ189" s="102"/>
      <c r="BB189" s="62"/>
      <c r="BC189" s="62"/>
      <c r="BD189" s="102"/>
      <c r="BF189" s="1"/>
      <c r="BG189" s="1"/>
      <c r="BL189" s="168"/>
      <c r="BO189" s="188"/>
      <c r="BR189" s="247" t="e">
        <f>VLOOKUP(C189,'[4]Иерархия - ФИНАЛ'!$A:$E,5,0)</f>
        <v>#N/A</v>
      </c>
      <c r="BS189" s="188">
        <v>0</v>
      </c>
      <c r="BT189" s="211">
        <f t="shared" si="61"/>
        <v>0</v>
      </c>
      <c r="BU189" s="211">
        <f t="shared" si="62"/>
        <v>0</v>
      </c>
      <c r="BV189" s="211">
        <f t="shared" si="63"/>
        <v>0</v>
      </c>
      <c r="BW189" s="235">
        <f t="shared" si="64"/>
        <v>0</v>
      </c>
      <c r="BX189" s="211">
        <f t="shared" si="65"/>
        <v>0</v>
      </c>
      <c r="BY189" s="211">
        <f t="shared" si="66"/>
        <v>0</v>
      </c>
      <c r="BZ189" s="211">
        <f t="shared" si="67"/>
        <v>0</v>
      </c>
      <c r="CA189" s="235">
        <f t="shared" si="68"/>
        <v>0</v>
      </c>
      <c r="CB189" s="235">
        <f t="shared" si="69"/>
        <v>0</v>
      </c>
      <c r="CC189" s="235">
        <f t="shared" si="70"/>
        <v>0</v>
      </c>
      <c r="CD189" s="235">
        <f t="shared" si="71"/>
        <v>0</v>
      </c>
      <c r="CE189" s="235">
        <f t="shared" si="72"/>
        <v>0</v>
      </c>
      <c r="CF189" s="235">
        <f t="shared" si="73"/>
        <v>0</v>
      </c>
      <c r="CG189" s="235">
        <f t="shared" si="74"/>
        <v>0</v>
      </c>
      <c r="CH189" s="231">
        <f t="shared" si="75"/>
        <v>0</v>
      </c>
      <c r="CI189" s="232">
        <f t="shared" si="76"/>
        <v>31.833333333333332</v>
      </c>
      <c r="CJ189" s="233"/>
      <c r="CK189" s="231"/>
      <c r="CM189" s="231">
        <f t="shared" si="77"/>
        <v>3183.33</v>
      </c>
      <c r="CN189" s="231">
        <f t="shared" si="78"/>
        <v>3183.33</v>
      </c>
      <c r="CP189" s="1">
        <f>VLOOKUP(C189,[5]ALL!$B:$O,14,0)</f>
        <v>3820</v>
      </c>
      <c r="CQ189" s="168">
        <f t="shared" si="79"/>
        <v>-3820</v>
      </c>
      <c r="CS189" s="1">
        <f>VLOOKUP(C189,[5]ALL!$B:$O,14,0)</f>
        <v>3820</v>
      </c>
      <c r="CT189" s="233">
        <f t="shared" si="80"/>
        <v>-3820</v>
      </c>
      <c r="CU189" s="1">
        <f t="shared" si="81"/>
        <v>0</v>
      </c>
      <c r="CV189" s="168">
        <f t="shared" si="82"/>
        <v>3820</v>
      </c>
      <c r="CW189" s="231">
        <f t="shared" si="83"/>
        <v>3820</v>
      </c>
    </row>
    <row r="190" spans="1:101" ht="12.6" customHeight="1" x14ac:dyDescent="0.2">
      <c r="A190" s="185"/>
      <c r="B190" s="185" t="s">
        <v>1152</v>
      </c>
      <c r="C190" s="92" t="s">
        <v>367</v>
      </c>
      <c r="D190" s="85" t="s">
        <v>917</v>
      </c>
      <c r="E190" s="62" t="s">
        <v>627</v>
      </c>
      <c r="F190" s="116" t="s">
        <v>912</v>
      </c>
      <c r="G190" s="116">
        <v>2290</v>
      </c>
      <c r="H190" s="148">
        <v>2290</v>
      </c>
      <c r="I190" s="202"/>
      <c r="J190" s="202"/>
      <c r="K190" s="202"/>
      <c r="L190" s="202"/>
      <c r="M190" s="251"/>
      <c r="N190" s="116"/>
      <c r="O190" s="140"/>
      <c r="P190" s="133"/>
      <c r="Q190" s="167"/>
      <c r="R190" s="167"/>
      <c r="S190" s="148"/>
      <c r="T190" s="160"/>
      <c r="U190" s="160"/>
      <c r="V190" s="62"/>
      <c r="W190" s="62"/>
      <c r="X190" s="116"/>
      <c r="Y190" s="116"/>
      <c r="Z190" s="116"/>
      <c r="AA190" s="116"/>
      <c r="AB190" s="116"/>
      <c r="AC190" s="85"/>
      <c r="AD190" s="109"/>
      <c r="AE190" s="111"/>
      <c r="AF190" s="153"/>
      <c r="AG190" s="153"/>
      <c r="AH190" s="153"/>
      <c r="AI190" s="153"/>
      <c r="AJ190" s="153"/>
      <c r="AK190" s="153"/>
      <c r="AL190" s="85"/>
      <c r="AM190" s="119"/>
      <c r="AN190" s="85"/>
      <c r="AO190" s="85"/>
      <c r="AP190" s="111"/>
      <c r="AQ190" s="85"/>
      <c r="AR190" s="109"/>
      <c r="AS190" s="109"/>
      <c r="AT190" s="85"/>
      <c r="AU190" s="111"/>
      <c r="AV190" s="85"/>
      <c r="AW190" s="100"/>
      <c r="AX190" s="100"/>
      <c r="AY190" s="100"/>
      <c r="AZ190" s="102"/>
      <c r="BB190" s="62"/>
      <c r="BC190" s="62"/>
      <c r="BD190" s="102"/>
      <c r="BF190" s="1"/>
      <c r="BG190" s="1"/>
      <c r="BL190" s="168"/>
      <c r="BO190" s="188"/>
      <c r="BR190" s="247" t="str">
        <f>VLOOKUP(C190,'[4]Иерархия - ФИНАЛ'!$A:$E,5,0)</f>
        <v>N</v>
      </c>
      <c r="BS190" s="188">
        <v>0</v>
      </c>
      <c r="BT190" s="211">
        <f t="shared" si="61"/>
        <v>0</v>
      </c>
      <c r="BU190" s="211">
        <f t="shared" si="62"/>
        <v>0</v>
      </c>
      <c r="BV190" s="211">
        <f t="shared" si="63"/>
        <v>0</v>
      </c>
      <c r="BW190" s="235">
        <f t="shared" si="64"/>
        <v>0</v>
      </c>
      <c r="BX190" s="211">
        <f t="shared" si="65"/>
        <v>0</v>
      </c>
      <c r="BY190" s="211">
        <f t="shared" si="66"/>
        <v>0</v>
      </c>
      <c r="BZ190" s="211">
        <f t="shared" si="67"/>
        <v>0</v>
      </c>
      <c r="CA190" s="235">
        <f t="shared" si="68"/>
        <v>0</v>
      </c>
      <c r="CB190" s="235">
        <f t="shared" si="69"/>
        <v>0</v>
      </c>
      <c r="CC190" s="235">
        <f t="shared" si="70"/>
        <v>0</v>
      </c>
      <c r="CD190" s="235">
        <f t="shared" si="71"/>
        <v>0</v>
      </c>
      <c r="CE190" s="235">
        <f t="shared" si="72"/>
        <v>0</v>
      </c>
      <c r="CF190" s="235">
        <f t="shared" si="73"/>
        <v>0</v>
      </c>
      <c r="CG190" s="235">
        <f t="shared" si="74"/>
        <v>0</v>
      </c>
      <c r="CH190" s="231">
        <f t="shared" si="75"/>
        <v>0</v>
      </c>
      <c r="CI190" s="232">
        <f t="shared" si="76"/>
        <v>19.083333333333332</v>
      </c>
      <c r="CJ190" s="233"/>
      <c r="CK190" s="231"/>
      <c r="CM190" s="231">
        <f t="shared" si="77"/>
        <v>1908.33</v>
      </c>
      <c r="CN190" s="231">
        <f t="shared" si="78"/>
        <v>1908.33</v>
      </c>
      <c r="CP190" s="1">
        <f>VLOOKUP(C190,[5]ALL!$B:$O,14,0)</f>
        <v>2290</v>
      </c>
      <c r="CQ190" s="168">
        <f t="shared" si="79"/>
        <v>-2290</v>
      </c>
      <c r="CS190" s="1">
        <f>VLOOKUP(C190,[5]ALL!$B:$O,14,0)</f>
        <v>2290</v>
      </c>
      <c r="CT190" s="233">
        <f t="shared" si="80"/>
        <v>-2290</v>
      </c>
      <c r="CU190" s="1">
        <f t="shared" si="81"/>
        <v>0</v>
      </c>
      <c r="CV190" s="168">
        <f t="shared" si="82"/>
        <v>2290</v>
      </c>
      <c r="CW190" s="231">
        <f t="shared" si="83"/>
        <v>2290</v>
      </c>
    </row>
    <row r="191" spans="1:101" ht="12.6" customHeight="1" x14ac:dyDescent="0.2">
      <c r="A191" s="185"/>
      <c r="B191" s="185" t="s">
        <v>1152</v>
      </c>
      <c r="C191" s="92" t="s">
        <v>368</v>
      </c>
      <c r="D191" s="85" t="s">
        <v>918</v>
      </c>
      <c r="E191" s="62" t="s">
        <v>627</v>
      </c>
      <c r="F191" s="116" t="s">
        <v>912</v>
      </c>
      <c r="G191" s="116">
        <v>2290</v>
      </c>
      <c r="H191" s="148">
        <v>2290</v>
      </c>
      <c r="I191" s="202"/>
      <c r="J191" s="202"/>
      <c r="K191" s="202"/>
      <c r="L191" s="202"/>
      <c r="M191" s="251"/>
      <c r="N191" s="116"/>
      <c r="O191" s="140"/>
      <c r="P191" s="133"/>
      <c r="Q191" s="167"/>
      <c r="R191" s="167"/>
      <c r="S191" s="148"/>
      <c r="T191" s="160"/>
      <c r="U191" s="160"/>
      <c r="V191" s="62"/>
      <c r="W191" s="62"/>
      <c r="X191" s="116"/>
      <c r="Y191" s="116"/>
      <c r="Z191" s="116"/>
      <c r="AA191" s="116"/>
      <c r="AB191" s="116"/>
      <c r="AC191" s="85"/>
      <c r="AD191" s="109"/>
      <c r="AE191" s="111"/>
      <c r="AF191" s="153"/>
      <c r="AG191" s="153"/>
      <c r="AH191" s="153"/>
      <c r="AI191" s="153"/>
      <c r="AJ191" s="153"/>
      <c r="AK191" s="153"/>
      <c r="AL191" s="85"/>
      <c r="AM191" s="119"/>
      <c r="AN191" s="85"/>
      <c r="AO191" s="85"/>
      <c r="AP191" s="111"/>
      <c r="AQ191" s="85"/>
      <c r="AR191" s="109"/>
      <c r="AS191" s="109"/>
      <c r="AT191" s="85"/>
      <c r="AU191" s="111"/>
      <c r="AV191" s="85"/>
      <c r="AW191" s="100"/>
      <c r="AX191" s="100"/>
      <c r="AY191" s="100"/>
      <c r="AZ191" s="102"/>
      <c r="BB191" s="62"/>
      <c r="BC191" s="62"/>
      <c r="BD191" s="102"/>
      <c r="BF191" s="1"/>
      <c r="BG191" s="1"/>
      <c r="BL191" s="168"/>
      <c r="BO191" s="188"/>
      <c r="BR191" s="247" t="str">
        <f>VLOOKUP(C191,'[4]Иерархия - ФИНАЛ'!$A:$E,5,0)</f>
        <v>N</v>
      </c>
      <c r="BS191" s="188">
        <v>0</v>
      </c>
      <c r="BT191" s="211">
        <f t="shared" si="61"/>
        <v>0</v>
      </c>
      <c r="BU191" s="211">
        <f t="shared" si="62"/>
        <v>0</v>
      </c>
      <c r="BV191" s="211">
        <f t="shared" si="63"/>
        <v>0</v>
      </c>
      <c r="BW191" s="235">
        <f t="shared" si="64"/>
        <v>0</v>
      </c>
      <c r="BX191" s="211">
        <f t="shared" si="65"/>
        <v>0</v>
      </c>
      <c r="BY191" s="211">
        <f t="shared" si="66"/>
        <v>0</v>
      </c>
      <c r="BZ191" s="211">
        <f t="shared" si="67"/>
        <v>0</v>
      </c>
      <c r="CA191" s="235">
        <f t="shared" si="68"/>
        <v>0</v>
      </c>
      <c r="CB191" s="235">
        <f t="shared" si="69"/>
        <v>0</v>
      </c>
      <c r="CC191" s="235">
        <f t="shared" si="70"/>
        <v>0</v>
      </c>
      <c r="CD191" s="235">
        <f t="shared" si="71"/>
        <v>0</v>
      </c>
      <c r="CE191" s="235">
        <f t="shared" si="72"/>
        <v>0</v>
      </c>
      <c r="CF191" s="235">
        <f t="shared" si="73"/>
        <v>0</v>
      </c>
      <c r="CG191" s="235">
        <f t="shared" si="74"/>
        <v>0</v>
      </c>
      <c r="CH191" s="231">
        <f t="shared" si="75"/>
        <v>0</v>
      </c>
      <c r="CI191" s="232">
        <f t="shared" si="76"/>
        <v>19.083333333333332</v>
      </c>
      <c r="CJ191" s="233"/>
      <c r="CK191" s="231"/>
      <c r="CM191" s="231">
        <f t="shared" si="77"/>
        <v>1908.33</v>
      </c>
      <c r="CN191" s="231">
        <f t="shared" si="78"/>
        <v>1908.33</v>
      </c>
      <c r="CP191" s="1">
        <f>VLOOKUP(C191,[5]ALL!$B:$O,14,0)</f>
        <v>2290</v>
      </c>
      <c r="CQ191" s="168">
        <f t="shared" si="79"/>
        <v>-2290</v>
      </c>
      <c r="CS191" s="1">
        <f>VLOOKUP(C191,[5]ALL!$B:$O,14,0)</f>
        <v>2290</v>
      </c>
      <c r="CT191" s="233">
        <f t="shared" si="80"/>
        <v>-2290</v>
      </c>
      <c r="CU191" s="1">
        <f t="shared" si="81"/>
        <v>0</v>
      </c>
      <c r="CV191" s="168">
        <f t="shared" si="82"/>
        <v>2290</v>
      </c>
      <c r="CW191" s="231">
        <f t="shared" si="83"/>
        <v>2290</v>
      </c>
    </row>
    <row r="192" spans="1:101" ht="12.6" customHeight="1" x14ac:dyDescent="0.2">
      <c r="A192" s="185"/>
      <c r="B192" s="185" t="s">
        <v>1152</v>
      </c>
      <c r="C192" s="92" t="s">
        <v>369</v>
      </c>
      <c r="D192" s="85" t="s">
        <v>919</v>
      </c>
      <c r="E192" s="62" t="s">
        <v>627</v>
      </c>
      <c r="F192" s="116" t="s">
        <v>912</v>
      </c>
      <c r="G192" s="116">
        <v>2390</v>
      </c>
      <c r="H192" s="148">
        <v>2390</v>
      </c>
      <c r="I192" s="202"/>
      <c r="J192" s="202"/>
      <c r="K192" s="202"/>
      <c r="L192" s="202"/>
      <c r="M192" s="251"/>
      <c r="N192" s="116"/>
      <c r="O192" s="140"/>
      <c r="P192" s="133"/>
      <c r="Q192" s="167"/>
      <c r="R192" s="167"/>
      <c r="S192" s="148"/>
      <c r="T192" s="160"/>
      <c r="U192" s="160"/>
      <c r="V192" s="62"/>
      <c r="W192" s="62"/>
      <c r="X192" s="116"/>
      <c r="Y192" s="116"/>
      <c r="Z192" s="116"/>
      <c r="AA192" s="116"/>
      <c r="AB192" s="116"/>
      <c r="AC192" s="85"/>
      <c r="AD192" s="109"/>
      <c r="AE192" s="111"/>
      <c r="AF192" s="153"/>
      <c r="AG192" s="153"/>
      <c r="AH192" s="153"/>
      <c r="AI192" s="153"/>
      <c r="AJ192" s="153"/>
      <c r="AK192" s="153"/>
      <c r="AL192" s="85"/>
      <c r="AM192" s="119"/>
      <c r="AN192" s="85"/>
      <c r="AO192" s="85"/>
      <c r="AP192" s="111"/>
      <c r="AQ192" s="85"/>
      <c r="AR192" s="109"/>
      <c r="AS192" s="109"/>
      <c r="AT192" s="85"/>
      <c r="AU192" s="111"/>
      <c r="AV192" s="85"/>
      <c r="AW192" s="100"/>
      <c r="AX192" s="100"/>
      <c r="AY192" s="100"/>
      <c r="AZ192" s="102"/>
      <c r="BB192" s="62"/>
      <c r="BC192" s="62"/>
      <c r="BD192" s="102"/>
      <c r="BF192" s="1"/>
      <c r="BG192" s="1"/>
      <c r="BL192" s="168"/>
      <c r="BO192" s="188"/>
      <c r="BR192" s="247" t="str">
        <f>VLOOKUP(C192,'[4]Иерархия - ФИНАЛ'!$A:$E,5,0)</f>
        <v>N</v>
      </c>
      <c r="BS192" s="188">
        <v>0</v>
      </c>
      <c r="BT192" s="211">
        <f t="shared" si="61"/>
        <v>0</v>
      </c>
      <c r="BU192" s="211">
        <f t="shared" si="62"/>
        <v>0</v>
      </c>
      <c r="BV192" s="211">
        <f t="shared" si="63"/>
        <v>0</v>
      </c>
      <c r="BW192" s="235">
        <f t="shared" si="64"/>
        <v>0</v>
      </c>
      <c r="BX192" s="211">
        <f t="shared" si="65"/>
        <v>0</v>
      </c>
      <c r="BY192" s="211">
        <f t="shared" si="66"/>
        <v>0</v>
      </c>
      <c r="BZ192" s="211">
        <f t="shared" si="67"/>
        <v>0</v>
      </c>
      <c r="CA192" s="235">
        <f t="shared" si="68"/>
        <v>0</v>
      </c>
      <c r="CB192" s="235">
        <f t="shared" si="69"/>
        <v>0</v>
      </c>
      <c r="CC192" s="235">
        <f t="shared" si="70"/>
        <v>0</v>
      </c>
      <c r="CD192" s="235">
        <f t="shared" si="71"/>
        <v>0</v>
      </c>
      <c r="CE192" s="235">
        <f t="shared" si="72"/>
        <v>0</v>
      </c>
      <c r="CF192" s="235">
        <f t="shared" si="73"/>
        <v>0</v>
      </c>
      <c r="CG192" s="235">
        <f t="shared" si="74"/>
        <v>0</v>
      </c>
      <c r="CH192" s="231">
        <f t="shared" si="75"/>
        <v>0</v>
      </c>
      <c r="CI192" s="232">
        <f t="shared" si="76"/>
        <v>19.916666666666668</v>
      </c>
      <c r="CJ192" s="233"/>
      <c r="CK192" s="231"/>
      <c r="CM192" s="231">
        <f t="shared" si="77"/>
        <v>1991.67</v>
      </c>
      <c r="CN192" s="231">
        <f t="shared" si="78"/>
        <v>1991.67</v>
      </c>
      <c r="CP192" s="1">
        <f>VLOOKUP(C192,[5]ALL!$B:$O,14,0)</f>
        <v>2390</v>
      </c>
      <c r="CQ192" s="168">
        <f t="shared" si="79"/>
        <v>-2390</v>
      </c>
      <c r="CS192" s="1">
        <f>VLOOKUP(C192,[5]ALL!$B:$O,14,0)</f>
        <v>2390</v>
      </c>
      <c r="CT192" s="233">
        <f t="shared" si="80"/>
        <v>-2390</v>
      </c>
      <c r="CU192" s="1">
        <f t="shared" si="81"/>
        <v>0</v>
      </c>
      <c r="CV192" s="168">
        <f t="shared" si="82"/>
        <v>2390</v>
      </c>
      <c r="CW192" s="231">
        <f t="shared" si="83"/>
        <v>2390</v>
      </c>
    </row>
    <row r="193" spans="1:101" ht="12.6" customHeight="1" x14ac:dyDescent="0.2">
      <c r="A193" s="185"/>
      <c r="B193" s="185" t="s">
        <v>1152</v>
      </c>
      <c r="C193" s="92" t="s">
        <v>370</v>
      </c>
      <c r="D193" s="85" t="s">
        <v>920</v>
      </c>
      <c r="E193" s="62" t="s">
        <v>627</v>
      </c>
      <c r="F193" s="116" t="s">
        <v>912</v>
      </c>
      <c r="G193" s="116">
        <v>2390</v>
      </c>
      <c r="H193" s="148">
        <v>2390</v>
      </c>
      <c r="I193" s="202"/>
      <c r="J193" s="202"/>
      <c r="K193" s="202"/>
      <c r="L193" s="202"/>
      <c r="M193" s="251"/>
      <c r="N193" s="116"/>
      <c r="O193" s="140"/>
      <c r="P193" s="133"/>
      <c r="Q193" s="167"/>
      <c r="R193" s="167"/>
      <c r="S193" s="148"/>
      <c r="T193" s="160"/>
      <c r="U193" s="160"/>
      <c r="V193" s="62"/>
      <c r="W193" s="62"/>
      <c r="X193" s="116"/>
      <c r="Y193" s="116"/>
      <c r="Z193" s="116"/>
      <c r="AA193" s="116"/>
      <c r="AB193" s="116"/>
      <c r="AC193" s="85"/>
      <c r="AD193" s="109"/>
      <c r="AE193" s="111"/>
      <c r="AF193" s="153"/>
      <c r="AG193" s="153"/>
      <c r="AH193" s="153"/>
      <c r="AI193" s="153"/>
      <c r="AJ193" s="153"/>
      <c r="AK193" s="153"/>
      <c r="AL193" s="85"/>
      <c r="AM193" s="119"/>
      <c r="AN193" s="85"/>
      <c r="AO193" s="85"/>
      <c r="AP193" s="111"/>
      <c r="AQ193" s="85"/>
      <c r="AR193" s="109"/>
      <c r="AS193" s="109"/>
      <c r="AT193" s="85"/>
      <c r="AU193" s="111"/>
      <c r="AV193" s="85"/>
      <c r="AW193" s="100"/>
      <c r="AX193" s="100"/>
      <c r="AY193" s="100"/>
      <c r="AZ193" s="102"/>
      <c r="BB193" s="62"/>
      <c r="BC193" s="62"/>
      <c r="BD193" s="102"/>
      <c r="BF193" s="1"/>
      <c r="BG193" s="1"/>
      <c r="BL193" s="168"/>
      <c r="BO193" s="188"/>
      <c r="BR193" s="247" t="str">
        <f>VLOOKUP(C193,'[4]Иерархия - ФИНАЛ'!$A:$E,5,0)</f>
        <v>N</v>
      </c>
      <c r="BS193" s="188">
        <v>0</v>
      </c>
      <c r="BT193" s="211">
        <f t="shared" si="61"/>
        <v>0</v>
      </c>
      <c r="BU193" s="211">
        <f t="shared" si="62"/>
        <v>0</v>
      </c>
      <c r="BV193" s="211">
        <f t="shared" si="63"/>
        <v>0</v>
      </c>
      <c r="BW193" s="235">
        <f t="shared" si="64"/>
        <v>0</v>
      </c>
      <c r="BX193" s="211">
        <f t="shared" si="65"/>
        <v>0</v>
      </c>
      <c r="BY193" s="211">
        <f t="shared" si="66"/>
        <v>0</v>
      </c>
      <c r="BZ193" s="211">
        <f t="shared" si="67"/>
        <v>0</v>
      </c>
      <c r="CA193" s="235">
        <f t="shared" si="68"/>
        <v>0</v>
      </c>
      <c r="CB193" s="235">
        <f t="shared" si="69"/>
        <v>0</v>
      </c>
      <c r="CC193" s="235">
        <f t="shared" si="70"/>
        <v>0</v>
      </c>
      <c r="CD193" s="235">
        <f t="shared" si="71"/>
        <v>0</v>
      </c>
      <c r="CE193" s="235">
        <f t="shared" si="72"/>
        <v>0</v>
      </c>
      <c r="CF193" s="235">
        <f t="shared" si="73"/>
        <v>0</v>
      </c>
      <c r="CG193" s="235">
        <f t="shared" si="74"/>
        <v>0</v>
      </c>
      <c r="CH193" s="231">
        <f t="shared" si="75"/>
        <v>0</v>
      </c>
      <c r="CI193" s="232">
        <f t="shared" si="76"/>
        <v>19.916666666666668</v>
      </c>
      <c r="CJ193" s="233"/>
      <c r="CK193" s="231"/>
      <c r="CM193" s="231">
        <f t="shared" si="77"/>
        <v>1991.67</v>
      </c>
      <c r="CN193" s="231">
        <f t="shared" si="78"/>
        <v>1991.67</v>
      </c>
      <c r="CP193" s="1">
        <f>VLOOKUP(C193,[5]ALL!$B:$O,14,0)</f>
        <v>2390</v>
      </c>
      <c r="CQ193" s="168">
        <f t="shared" si="79"/>
        <v>-2390</v>
      </c>
      <c r="CS193" s="1">
        <f>VLOOKUP(C193,[5]ALL!$B:$O,14,0)</f>
        <v>2390</v>
      </c>
      <c r="CT193" s="233">
        <f t="shared" si="80"/>
        <v>-2390</v>
      </c>
      <c r="CU193" s="1">
        <f t="shared" si="81"/>
        <v>0</v>
      </c>
      <c r="CV193" s="168">
        <f t="shared" si="82"/>
        <v>2390</v>
      </c>
      <c r="CW193" s="231">
        <f t="shared" si="83"/>
        <v>2390</v>
      </c>
    </row>
    <row r="194" spans="1:101" ht="12.6" customHeight="1" x14ac:dyDescent="0.2">
      <c r="A194" s="185"/>
      <c r="B194" s="185" t="s">
        <v>1152</v>
      </c>
      <c r="C194" s="92" t="s">
        <v>371</v>
      </c>
      <c r="D194" s="85" t="s">
        <v>921</v>
      </c>
      <c r="E194" s="62" t="s">
        <v>627</v>
      </c>
      <c r="F194" s="116" t="s">
        <v>912</v>
      </c>
      <c r="G194" s="116">
        <v>2490</v>
      </c>
      <c r="H194" s="148">
        <v>2490</v>
      </c>
      <c r="I194" s="202"/>
      <c r="J194" s="202"/>
      <c r="K194" s="202"/>
      <c r="L194" s="202"/>
      <c r="M194" s="251"/>
      <c r="N194" s="116"/>
      <c r="O194" s="140"/>
      <c r="P194" s="133"/>
      <c r="Q194" s="167"/>
      <c r="R194" s="167"/>
      <c r="S194" s="148"/>
      <c r="T194" s="160"/>
      <c r="U194" s="160"/>
      <c r="V194" s="62"/>
      <c r="W194" s="62"/>
      <c r="X194" s="116"/>
      <c r="Y194" s="116"/>
      <c r="Z194" s="116"/>
      <c r="AA194" s="116"/>
      <c r="AB194" s="116"/>
      <c r="AC194" s="85"/>
      <c r="AD194" s="109"/>
      <c r="AE194" s="111"/>
      <c r="AF194" s="153"/>
      <c r="AG194" s="153"/>
      <c r="AH194" s="153"/>
      <c r="AI194" s="153"/>
      <c r="AJ194" s="153"/>
      <c r="AK194" s="153"/>
      <c r="AL194" s="85"/>
      <c r="AM194" s="119"/>
      <c r="AN194" s="85"/>
      <c r="AO194" s="85"/>
      <c r="AP194" s="111"/>
      <c r="AQ194" s="85"/>
      <c r="AR194" s="109"/>
      <c r="AS194" s="109"/>
      <c r="AT194" s="85"/>
      <c r="AU194" s="111"/>
      <c r="AV194" s="85"/>
      <c r="AW194" s="100"/>
      <c r="AX194" s="100"/>
      <c r="AY194" s="100"/>
      <c r="AZ194" s="102"/>
      <c r="BB194" s="62"/>
      <c r="BC194" s="62"/>
      <c r="BD194" s="102"/>
      <c r="BF194" s="1"/>
      <c r="BG194" s="1"/>
      <c r="BL194" s="168"/>
      <c r="BO194" s="188"/>
      <c r="BR194" s="247" t="str">
        <f>VLOOKUP(C194,'[4]Иерархия - ФИНАЛ'!$A:$E,5,0)</f>
        <v>N</v>
      </c>
      <c r="BS194" s="188">
        <v>0</v>
      </c>
      <c r="BT194" s="211">
        <f t="shared" si="61"/>
        <v>0</v>
      </c>
      <c r="BU194" s="211">
        <f t="shared" si="62"/>
        <v>0</v>
      </c>
      <c r="BV194" s="211">
        <f t="shared" si="63"/>
        <v>0</v>
      </c>
      <c r="BW194" s="235">
        <f t="shared" si="64"/>
        <v>0</v>
      </c>
      <c r="BX194" s="211">
        <f t="shared" si="65"/>
        <v>0</v>
      </c>
      <c r="BY194" s="211">
        <f t="shared" si="66"/>
        <v>0</v>
      </c>
      <c r="BZ194" s="211">
        <f t="shared" si="67"/>
        <v>0</v>
      </c>
      <c r="CA194" s="235">
        <f t="shared" si="68"/>
        <v>0</v>
      </c>
      <c r="CB194" s="235">
        <f t="shared" si="69"/>
        <v>0</v>
      </c>
      <c r="CC194" s="235">
        <f t="shared" si="70"/>
        <v>0</v>
      </c>
      <c r="CD194" s="235">
        <f t="shared" si="71"/>
        <v>0</v>
      </c>
      <c r="CE194" s="235">
        <f t="shared" si="72"/>
        <v>0</v>
      </c>
      <c r="CF194" s="235">
        <f t="shared" si="73"/>
        <v>0</v>
      </c>
      <c r="CG194" s="235">
        <f t="shared" si="74"/>
        <v>0</v>
      </c>
      <c r="CH194" s="231">
        <f t="shared" si="75"/>
        <v>0</v>
      </c>
      <c r="CI194" s="232">
        <f t="shared" si="76"/>
        <v>20.75</v>
      </c>
      <c r="CJ194" s="233"/>
      <c r="CK194" s="231"/>
      <c r="CM194" s="231">
        <f t="shared" si="77"/>
        <v>2075</v>
      </c>
      <c r="CN194" s="231">
        <f t="shared" si="78"/>
        <v>2075</v>
      </c>
      <c r="CP194" s="1">
        <f>VLOOKUP(C194,[5]ALL!$B:$O,14,0)</f>
        <v>2490</v>
      </c>
      <c r="CQ194" s="168">
        <f t="shared" si="79"/>
        <v>-2490</v>
      </c>
      <c r="CS194" s="1">
        <f>VLOOKUP(C194,[5]ALL!$B:$O,14,0)</f>
        <v>2490</v>
      </c>
      <c r="CT194" s="233">
        <f t="shared" si="80"/>
        <v>-2490</v>
      </c>
      <c r="CU194" s="1">
        <f t="shared" si="81"/>
        <v>0</v>
      </c>
      <c r="CV194" s="168">
        <f t="shared" si="82"/>
        <v>2490</v>
      </c>
      <c r="CW194" s="231">
        <f t="shared" si="83"/>
        <v>2490</v>
      </c>
    </row>
    <row r="195" spans="1:101" ht="12.6" customHeight="1" x14ac:dyDescent="0.2">
      <c r="A195" s="185"/>
      <c r="B195" s="185" t="s">
        <v>1152</v>
      </c>
      <c r="C195" s="92" t="s">
        <v>305</v>
      </c>
      <c r="D195" s="85" t="s">
        <v>922</v>
      </c>
      <c r="E195" s="62" t="s">
        <v>626</v>
      </c>
      <c r="F195" s="116" t="s">
        <v>923</v>
      </c>
      <c r="G195" s="116">
        <v>39990</v>
      </c>
      <c r="H195" s="148">
        <v>39990</v>
      </c>
      <c r="I195" s="202"/>
      <c r="J195" s="202"/>
      <c r="K195" s="202"/>
      <c r="L195" s="202"/>
      <c r="M195" s="251"/>
      <c r="N195" s="116"/>
      <c r="O195" s="140"/>
      <c r="P195" s="133"/>
      <c r="Q195" s="167"/>
      <c r="R195" s="167"/>
      <c r="S195" s="148"/>
      <c r="T195" s="160"/>
      <c r="U195" s="160"/>
      <c r="V195" s="62"/>
      <c r="W195" s="62"/>
      <c r="X195" s="116"/>
      <c r="Y195" s="116"/>
      <c r="Z195" s="116"/>
      <c r="AA195" s="116"/>
      <c r="AB195" s="116"/>
      <c r="AC195" s="85"/>
      <c r="AD195" s="109"/>
      <c r="AE195" s="111"/>
      <c r="AF195" s="153"/>
      <c r="AG195" s="153"/>
      <c r="AH195" s="153"/>
      <c r="AI195" s="153"/>
      <c r="AJ195" s="153"/>
      <c r="AK195" s="153"/>
      <c r="AL195" s="85"/>
      <c r="AM195" s="119"/>
      <c r="AN195" s="85"/>
      <c r="AO195" s="85"/>
      <c r="AP195" s="111"/>
      <c r="AQ195" s="85"/>
      <c r="AR195" s="109"/>
      <c r="AS195" s="109"/>
      <c r="AT195" s="85"/>
      <c r="AU195" s="111"/>
      <c r="AV195" s="85"/>
      <c r="AW195" s="106"/>
      <c r="AX195" s="106"/>
      <c r="AY195" s="100"/>
      <c r="AZ195" s="110"/>
      <c r="BA195" s="107"/>
      <c r="BB195" s="62"/>
      <c r="BC195" s="62"/>
      <c r="BD195" s="102"/>
      <c r="BJ195" s="163"/>
      <c r="BL195" s="168"/>
      <c r="BO195" s="188"/>
      <c r="BR195" s="247" t="str">
        <f>VLOOKUP(C195,'[4]Иерархия - ФИНАЛ'!$A:$E,5,0)</f>
        <v>N</v>
      </c>
      <c r="BS195" s="188">
        <v>0</v>
      </c>
      <c r="BT195" s="211">
        <f t="shared" si="61"/>
        <v>0</v>
      </c>
      <c r="BU195" s="211">
        <f t="shared" si="62"/>
        <v>0</v>
      </c>
      <c r="BV195" s="211">
        <f t="shared" si="63"/>
        <v>0</v>
      </c>
      <c r="BW195" s="235">
        <f t="shared" si="64"/>
        <v>0</v>
      </c>
      <c r="BX195" s="211">
        <f t="shared" si="65"/>
        <v>0</v>
      </c>
      <c r="BY195" s="211">
        <f t="shared" si="66"/>
        <v>0</v>
      </c>
      <c r="BZ195" s="211">
        <f t="shared" si="67"/>
        <v>0</v>
      </c>
      <c r="CA195" s="235">
        <f t="shared" si="68"/>
        <v>0</v>
      </c>
      <c r="CB195" s="235">
        <f t="shared" si="69"/>
        <v>0</v>
      </c>
      <c r="CC195" s="235">
        <f t="shared" si="70"/>
        <v>0</v>
      </c>
      <c r="CD195" s="235">
        <f t="shared" si="71"/>
        <v>0</v>
      </c>
      <c r="CE195" s="235">
        <f t="shared" si="72"/>
        <v>0</v>
      </c>
      <c r="CF195" s="235">
        <f t="shared" si="73"/>
        <v>0</v>
      </c>
      <c r="CG195" s="235">
        <f t="shared" si="74"/>
        <v>0</v>
      </c>
      <c r="CH195" s="231">
        <f t="shared" si="75"/>
        <v>0</v>
      </c>
      <c r="CI195" s="232">
        <f t="shared" si="76"/>
        <v>333.25</v>
      </c>
      <c r="CJ195" s="233"/>
      <c r="CK195" s="231"/>
      <c r="CM195" s="231">
        <f t="shared" si="77"/>
        <v>33325</v>
      </c>
      <c r="CN195" s="231">
        <f t="shared" si="78"/>
        <v>33325</v>
      </c>
      <c r="CP195" s="1">
        <f>VLOOKUP(C195,[5]ALL!$B:$O,14,0)</f>
        <v>43190</v>
      </c>
      <c r="CQ195" s="168">
        <f t="shared" si="79"/>
        <v>-43190</v>
      </c>
      <c r="CS195" s="1">
        <f>VLOOKUP(C195,[5]ALL!$B:$O,14,0)</f>
        <v>43190</v>
      </c>
      <c r="CT195" s="233">
        <f t="shared" si="80"/>
        <v>-43190</v>
      </c>
      <c r="CU195" s="1">
        <f t="shared" si="81"/>
        <v>0</v>
      </c>
      <c r="CV195" s="168">
        <f t="shared" si="82"/>
        <v>39990</v>
      </c>
      <c r="CW195" s="231">
        <f t="shared" si="83"/>
        <v>39990</v>
      </c>
    </row>
    <row r="196" spans="1:101" ht="12.6" customHeight="1" x14ac:dyDescent="0.2">
      <c r="A196" s="185"/>
      <c r="B196" s="185" t="s">
        <v>1152</v>
      </c>
      <c r="C196" s="92" t="s">
        <v>306</v>
      </c>
      <c r="D196" s="85" t="s">
        <v>924</v>
      </c>
      <c r="E196" s="62" t="s">
        <v>626</v>
      </c>
      <c r="F196" s="116" t="s">
        <v>923</v>
      </c>
      <c r="G196" s="116">
        <v>41990</v>
      </c>
      <c r="H196" s="148">
        <v>41990</v>
      </c>
      <c r="I196" s="202"/>
      <c r="J196" s="202"/>
      <c r="K196" s="202"/>
      <c r="L196" s="202"/>
      <c r="M196" s="251"/>
      <c r="N196" s="116"/>
      <c r="O196" s="140"/>
      <c r="P196" s="133"/>
      <c r="Q196" s="167"/>
      <c r="R196" s="167"/>
      <c r="S196" s="148"/>
      <c r="T196" s="160"/>
      <c r="U196" s="160"/>
      <c r="V196" s="62"/>
      <c r="W196" s="62"/>
      <c r="X196" s="116"/>
      <c r="Y196" s="116"/>
      <c r="Z196" s="116"/>
      <c r="AA196" s="116"/>
      <c r="AB196" s="116"/>
      <c r="AC196" s="85"/>
      <c r="AD196" s="109"/>
      <c r="AE196" s="111"/>
      <c r="AF196" s="153"/>
      <c r="AG196" s="153"/>
      <c r="AH196" s="153"/>
      <c r="AI196" s="153"/>
      <c r="AJ196" s="153"/>
      <c r="AK196" s="153"/>
      <c r="AL196" s="85"/>
      <c r="AM196" s="119"/>
      <c r="AN196" s="85"/>
      <c r="AO196" s="85"/>
      <c r="AP196" s="111"/>
      <c r="AQ196" s="85"/>
      <c r="AR196" s="109"/>
      <c r="AS196" s="109"/>
      <c r="AT196" s="85"/>
      <c r="AU196" s="111"/>
      <c r="AV196" s="85"/>
      <c r="AW196" s="106"/>
      <c r="AX196" s="106"/>
      <c r="AY196" s="100"/>
      <c r="AZ196" s="110"/>
      <c r="BA196" s="107"/>
      <c r="BB196" s="62"/>
      <c r="BC196" s="62"/>
      <c r="BD196" s="102"/>
      <c r="BJ196" s="163"/>
      <c r="BL196" s="168"/>
      <c r="BO196" s="188"/>
      <c r="BR196" s="247" t="str">
        <f>VLOOKUP(C196,'[4]Иерархия - ФИНАЛ'!$A:$E,5,0)</f>
        <v>N</v>
      </c>
      <c r="BS196" s="188">
        <v>0</v>
      </c>
      <c r="BT196" s="211">
        <f t="shared" si="61"/>
        <v>0</v>
      </c>
      <c r="BU196" s="211">
        <f t="shared" si="62"/>
        <v>0</v>
      </c>
      <c r="BV196" s="211">
        <f t="shared" si="63"/>
        <v>0</v>
      </c>
      <c r="BW196" s="235">
        <f t="shared" si="64"/>
        <v>0</v>
      </c>
      <c r="BX196" s="211">
        <f t="shared" si="65"/>
        <v>0</v>
      </c>
      <c r="BY196" s="211">
        <f t="shared" si="66"/>
        <v>0</v>
      </c>
      <c r="BZ196" s="211">
        <f t="shared" si="67"/>
        <v>0</v>
      </c>
      <c r="CA196" s="235">
        <f t="shared" si="68"/>
        <v>0</v>
      </c>
      <c r="CB196" s="235">
        <f t="shared" si="69"/>
        <v>0</v>
      </c>
      <c r="CC196" s="235">
        <f t="shared" si="70"/>
        <v>0</v>
      </c>
      <c r="CD196" s="235">
        <f t="shared" si="71"/>
        <v>0</v>
      </c>
      <c r="CE196" s="235">
        <f t="shared" si="72"/>
        <v>0</v>
      </c>
      <c r="CF196" s="235">
        <f t="shared" si="73"/>
        <v>0</v>
      </c>
      <c r="CG196" s="235">
        <f t="shared" si="74"/>
        <v>0</v>
      </c>
      <c r="CH196" s="231">
        <f t="shared" si="75"/>
        <v>0</v>
      </c>
      <c r="CI196" s="232">
        <f t="shared" si="76"/>
        <v>349.91666666666669</v>
      </c>
      <c r="CJ196" s="233"/>
      <c r="CK196" s="231"/>
      <c r="CM196" s="231">
        <f t="shared" si="77"/>
        <v>34991.67</v>
      </c>
      <c r="CN196" s="231">
        <f t="shared" si="78"/>
        <v>34991.67</v>
      </c>
      <c r="CP196" s="1">
        <f>VLOOKUP(C196,[5]ALL!$B:$O,14,0)</f>
        <v>46910</v>
      </c>
      <c r="CQ196" s="168">
        <f t="shared" si="79"/>
        <v>-46910</v>
      </c>
      <c r="CS196" s="1">
        <f>VLOOKUP(C196,[5]ALL!$B:$O,14,0)</f>
        <v>46910</v>
      </c>
      <c r="CT196" s="233">
        <f t="shared" si="80"/>
        <v>-46910</v>
      </c>
      <c r="CU196" s="1">
        <f t="shared" si="81"/>
        <v>0</v>
      </c>
      <c r="CV196" s="168">
        <f t="shared" si="82"/>
        <v>41990</v>
      </c>
      <c r="CW196" s="231">
        <f t="shared" si="83"/>
        <v>41990</v>
      </c>
    </row>
    <row r="197" spans="1:101" ht="12.6" customHeight="1" x14ac:dyDescent="0.2">
      <c r="A197" s="185"/>
      <c r="B197" s="185" t="s">
        <v>1152</v>
      </c>
      <c r="C197" s="92" t="s">
        <v>339</v>
      </c>
      <c r="D197" s="85" t="s">
        <v>925</v>
      </c>
      <c r="E197" s="62" t="s">
        <v>627</v>
      </c>
      <c r="F197" s="116" t="s">
        <v>926</v>
      </c>
      <c r="G197" s="116">
        <v>3130</v>
      </c>
      <c r="H197" s="148">
        <v>3130</v>
      </c>
      <c r="I197" s="202"/>
      <c r="J197" s="202"/>
      <c r="K197" s="202"/>
      <c r="L197" s="202"/>
      <c r="M197" s="251"/>
      <c r="N197" s="116"/>
      <c r="O197" s="140"/>
      <c r="P197" s="133"/>
      <c r="Q197" s="167"/>
      <c r="R197" s="167"/>
      <c r="S197" s="148"/>
      <c r="T197" s="160"/>
      <c r="U197" s="160"/>
      <c r="V197" s="62"/>
      <c r="W197" s="62"/>
      <c r="X197" s="116"/>
      <c r="Y197" s="116"/>
      <c r="Z197" s="116"/>
      <c r="AA197" s="116"/>
      <c r="AB197" s="116"/>
      <c r="AC197" s="85"/>
      <c r="AD197" s="109"/>
      <c r="AE197" s="111"/>
      <c r="AF197" s="153"/>
      <c r="AG197" s="153"/>
      <c r="AH197" s="153"/>
      <c r="AI197" s="153"/>
      <c r="AJ197" s="153"/>
      <c r="AK197" s="153"/>
      <c r="AL197" s="85"/>
      <c r="AM197" s="119"/>
      <c r="AN197" s="85"/>
      <c r="AO197" s="85"/>
      <c r="AP197" s="111"/>
      <c r="AQ197" s="85"/>
      <c r="AR197" s="109"/>
      <c r="AS197" s="109"/>
      <c r="AT197" s="85"/>
      <c r="AU197" s="111"/>
      <c r="AV197" s="85"/>
      <c r="AW197" s="100"/>
      <c r="AX197" s="100"/>
      <c r="AY197" s="100"/>
      <c r="AZ197" s="102"/>
      <c r="BB197" s="62"/>
      <c r="BC197" s="62"/>
      <c r="BD197" s="102"/>
      <c r="BF197" s="1"/>
      <c r="BG197" s="1"/>
      <c r="BL197" s="168"/>
      <c r="BO197" s="188"/>
      <c r="BR197" s="247" t="e">
        <f>VLOOKUP(C197,'[4]Иерархия - ФИНАЛ'!$A:$E,5,0)</f>
        <v>#N/A</v>
      </c>
      <c r="BS197" s="188">
        <v>0</v>
      </c>
      <c r="BT197" s="211">
        <f t="shared" si="61"/>
        <v>0</v>
      </c>
      <c r="BU197" s="211">
        <f t="shared" si="62"/>
        <v>0</v>
      </c>
      <c r="BV197" s="211">
        <f t="shared" si="63"/>
        <v>0</v>
      </c>
      <c r="BW197" s="235">
        <f t="shared" si="64"/>
        <v>0</v>
      </c>
      <c r="BX197" s="211">
        <f t="shared" si="65"/>
        <v>0</v>
      </c>
      <c r="BY197" s="211">
        <f t="shared" si="66"/>
        <v>0</v>
      </c>
      <c r="BZ197" s="211">
        <f t="shared" si="67"/>
        <v>0</v>
      </c>
      <c r="CA197" s="235">
        <f t="shared" si="68"/>
        <v>0</v>
      </c>
      <c r="CB197" s="235">
        <f t="shared" si="69"/>
        <v>0</v>
      </c>
      <c r="CC197" s="235">
        <f t="shared" si="70"/>
        <v>0</v>
      </c>
      <c r="CD197" s="235">
        <f t="shared" si="71"/>
        <v>0</v>
      </c>
      <c r="CE197" s="235">
        <f t="shared" si="72"/>
        <v>0</v>
      </c>
      <c r="CF197" s="235">
        <f t="shared" si="73"/>
        <v>0</v>
      </c>
      <c r="CG197" s="235">
        <f t="shared" si="74"/>
        <v>0</v>
      </c>
      <c r="CH197" s="231">
        <f t="shared" si="75"/>
        <v>0</v>
      </c>
      <c r="CI197" s="232">
        <f t="shared" si="76"/>
        <v>26.083333333333332</v>
      </c>
      <c r="CJ197" s="233"/>
      <c r="CK197" s="231"/>
      <c r="CM197" s="231">
        <f t="shared" si="77"/>
        <v>2608.33</v>
      </c>
      <c r="CN197" s="231">
        <f t="shared" si="78"/>
        <v>2608.33</v>
      </c>
      <c r="CP197" s="1">
        <f>VLOOKUP(C197,[5]ALL!$B:$O,14,0)</f>
        <v>3130</v>
      </c>
      <c r="CQ197" s="168">
        <f t="shared" si="79"/>
        <v>-3130</v>
      </c>
      <c r="CS197" s="1">
        <f>VLOOKUP(C197,[5]ALL!$B:$O,14,0)</f>
        <v>3130</v>
      </c>
      <c r="CT197" s="233">
        <f t="shared" si="80"/>
        <v>-3130</v>
      </c>
      <c r="CU197" s="1">
        <f t="shared" si="81"/>
        <v>0</v>
      </c>
      <c r="CV197" s="168">
        <f t="shared" si="82"/>
        <v>3130</v>
      </c>
      <c r="CW197" s="231">
        <f t="shared" si="83"/>
        <v>3130</v>
      </c>
    </row>
    <row r="198" spans="1:101" ht="12.6" customHeight="1" x14ac:dyDescent="0.2">
      <c r="A198" s="185"/>
      <c r="B198" s="185" t="s">
        <v>1152</v>
      </c>
      <c r="C198" s="92" t="s">
        <v>340</v>
      </c>
      <c r="D198" s="85" t="s">
        <v>927</v>
      </c>
      <c r="E198" s="62" t="s">
        <v>627</v>
      </c>
      <c r="F198" s="116" t="s">
        <v>926</v>
      </c>
      <c r="G198" s="116">
        <v>3130</v>
      </c>
      <c r="H198" s="148">
        <v>3130</v>
      </c>
      <c r="I198" s="202"/>
      <c r="J198" s="202"/>
      <c r="K198" s="202"/>
      <c r="L198" s="202"/>
      <c r="M198" s="251"/>
      <c r="N198" s="116"/>
      <c r="O198" s="140"/>
      <c r="P198" s="133"/>
      <c r="Q198" s="167"/>
      <c r="R198" s="167"/>
      <c r="S198" s="148"/>
      <c r="T198" s="160"/>
      <c r="U198" s="160"/>
      <c r="V198" s="62"/>
      <c r="W198" s="62"/>
      <c r="X198" s="116"/>
      <c r="Y198" s="116"/>
      <c r="Z198" s="116"/>
      <c r="AA198" s="116"/>
      <c r="AB198" s="116"/>
      <c r="AC198" s="85"/>
      <c r="AD198" s="109"/>
      <c r="AE198" s="111"/>
      <c r="AF198" s="153"/>
      <c r="AG198" s="153"/>
      <c r="AH198" s="153"/>
      <c r="AI198" s="153"/>
      <c r="AJ198" s="153"/>
      <c r="AK198" s="153"/>
      <c r="AL198" s="85"/>
      <c r="AM198" s="119"/>
      <c r="AN198" s="85"/>
      <c r="AO198" s="85"/>
      <c r="AP198" s="111"/>
      <c r="AQ198" s="85"/>
      <c r="AR198" s="109"/>
      <c r="AS198" s="109"/>
      <c r="AT198" s="85"/>
      <c r="AU198" s="111"/>
      <c r="AV198" s="85"/>
      <c r="AW198" s="100"/>
      <c r="AX198" s="100"/>
      <c r="AY198" s="100"/>
      <c r="AZ198" s="102"/>
      <c r="BB198" s="62"/>
      <c r="BC198" s="62"/>
      <c r="BD198" s="102"/>
      <c r="BF198" s="1"/>
      <c r="BG198" s="1"/>
      <c r="BL198" s="168"/>
      <c r="BO198" s="188"/>
      <c r="BR198" s="247" t="e">
        <f>VLOOKUP(C198,'[4]Иерархия - ФИНАЛ'!$A:$E,5,0)</f>
        <v>#N/A</v>
      </c>
      <c r="BS198" s="188">
        <v>0</v>
      </c>
      <c r="BT198" s="211">
        <f t="shared" si="61"/>
        <v>0</v>
      </c>
      <c r="BU198" s="211">
        <f t="shared" si="62"/>
        <v>0</v>
      </c>
      <c r="BV198" s="211">
        <f t="shared" si="63"/>
        <v>0</v>
      </c>
      <c r="BW198" s="235">
        <f t="shared" si="64"/>
        <v>0</v>
      </c>
      <c r="BX198" s="211">
        <f t="shared" si="65"/>
        <v>0</v>
      </c>
      <c r="BY198" s="211">
        <f t="shared" si="66"/>
        <v>0</v>
      </c>
      <c r="BZ198" s="211">
        <f t="shared" si="67"/>
        <v>0</v>
      </c>
      <c r="CA198" s="235">
        <f t="shared" si="68"/>
        <v>0</v>
      </c>
      <c r="CB198" s="235">
        <f t="shared" si="69"/>
        <v>0</v>
      </c>
      <c r="CC198" s="235">
        <f t="shared" si="70"/>
        <v>0</v>
      </c>
      <c r="CD198" s="235">
        <f t="shared" si="71"/>
        <v>0</v>
      </c>
      <c r="CE198" s="235">
        <f t="shared" si="72"/>
        <v>0</v>
      </c>
      <c r="CF198" s="235">
        <f t="shared" si="73"/>
        <v>0</v>
      </c>
      <c r="CG198" s="235">
        <f t="shared" si="74"/>
        <v>0</v>
      </c>
      <c r="CH198" s="231">
        <f t="shared" si="75"/>
        <v>0</v>
      </c>
      <c r="CI198" s="232">
        <f t="shared" si="76"/>
        <v>26.083333333333332</v>
      </c>
      <c r="CJ198" s="233"/>
      <c r="CK198" s="231"/>
      <c r="CM198" s="231">
        <f t="shared" si="77"/>
        <v>2608.33</v>
      </c>
      <c r="CN198" s="231">
        <f t="shared" si="78"/>
        <v>2608.33</v>
      </c>
      <c r="CP198" s="1">
        <f>VLOOKUP(C198,[5]ALL!$B:$O,14,0)</f>
        <v>3130</v>
      </c>
      <c r="CQ198" s="168">
        <f t="shared" si="79"/>
        <v>-3130</v>
      </c>
      <c r="CS198" s="1">
        <f>VLOOKUP(C198,[5]ALL!$B:$O,14,0)</f>
        <v>3130</v>
      </c>
      <c r="CT198" s="233">
        <f t="shared" si="80"/>
        <v>-3130</v>
      </c>
      <c r="CU198" s="1">
        <f t="shared" si="81"/>
        <v>0</v>
      </c>
      <c r="CV198" s="168">
        <f t="shared" si="82"/>
        <v>3130</v>
      </c>
      <c r="CW198" s="231">
        <f t="shared" si="83"/>
        <v>3130</v>
      </c>
    </row>
    <row r="199" spans="1:101" ht="12.6" customHeight="1" x14ac:dyDescent="0.2">
      <c r="A199" s="185"/>
      <c r="B199" s="185" t="s">
        <v>1152</v>
      </c>
      <c r="C199" s="92" t="s">
        <v>341</v>
      </c>
      <c r="D199" s="85" t="s">
        <v>928</v>
      </c>
      <c r="E199" s="62" t="s">
        <v>627</v>
      </c>
      <c r="F199" s="116" t="s">
        <v>926</v>
      </c>
      <c r="G199" s="116">
        <v>3450</v>
      </c>
      <c r="H199" s="148">
        <v>3450</v>
      </c>
      <c r="I199" s="202"/>
      <c r="J199" s="202"/>
      <c r="K199" s="202"/>
      <c r="L199" s="202"/>
      <c r="M199" s="251"/>
      <c r="N199" s="116"/>
      <c r="O199" s="140"/>
      <c r="P199" s="133"/>
      <c r="Q199" s="167"/>
      <c r="R199" s="167"/>
      <c r="S199" s="148"/>
      <c r="T199" s="160"/>
      <c r="U199" s="160"/>
      <c r="V199" s="62"/>
      <c r="W199" s="62"/>
      <c r="X199" s="116"/>
      <c r="Y199" s="116"/>
      <c r="Z199" s="116"/>
      <c r="AA199" s="116"/>
      <c r="AB199" s="116"/>
      <c r="AC199" s="85"/>
      <c r="AD199" s="109"/>
      <c r="AE199" s="111"/>
      <c r="AF199" s="153"/>
      <c r="AG199" s="153"/>
      <c r="AH199" s="153"/>
      <c r="AI199" s="153"/>
      <c r="AJ199" s="153"/>
      <c r="AK199" s="153"/>
      <c r="AL199" s="85"/>
      <c r="AM199" s="119"/>
      <c r="AN199" s="85"/>
      <c r="AO199" s="85"/>
      <c r="AP199" s="111"/>
      <c r="AQ199" s="85"/>
      <c r="AR199" s="109"/>
      <c r="AS199" s="109"/>
      <c r="AT199" s="85"/>
      <c r="AU199" s="111"/>
      <c r="AV199" s="85"/>
      <c r="AW199" s="100"/>
      <c r="AX199" s="100"/>
      <c r="AY199" s="100"/>
      <c r="AZ199" s="102"/>
      <c r="BB199" s="62"/>
      <c r="BC199" s="62"/>
      <c r="BD199" s="102"/>
      <c r="BF199" s="1"/>
      <c r="BG199" s="1"/>
      <c r="BL199" s="168"/>
      <c r="BO199" s="188"/>
      <c r="BR199" s="247" t="e">
        <f>VLOOKUP(C199,'[4]Иерархия - ФИНАЛ'!$A:$E,5,0)</f>
        <v>#N/A</v>
      </c>
      <c r="BS199" s="188">
        <v>0</v>
      </c>
      <c r="BT199" s="211">
        <f t="shared" si="61"/>
        <v>0</v>
      </c>
      <c r="BU199" s="211">
        <f t="shared" si="62"/>
        <v>0</v>
      </c>
      <c r="BV199" s="211">
        <f t="shared" si="63"/>
        <v>0</v>
      </c>
      <c r="BW199" s="235">
        <f t="shared" si="64"/>
        <v>0</v>
      </c>
      <c r="BX199" s="211">
        <f t="shared" si="65"/>
        <v>0</v>
      </c>
      <c r="BY199" s="211">
        <f t="shared" si="66"/>
        <v>0</v>
      </c>
      <c r="BZ199" s="211">
        <f t="shared" si="67"/>
        <v>0</v>
      </c>
      <c r="CA199" s="235">
        <f t="shared" si="68"/>
        <v>0</v>
      </c>
      <c r="CB199" s="235">
        <f t="shared" si="69"/>
        <v>0</v>
      </c>
      <c r="CC199" s="235">
        <f t="shared" si="70"/>
        <v>0</v>
      </c>
      <c r="CD199" s="235">
        <f t="shared" si="71"/>
        <v>0</v>
      </c>
      <c r="CE199" s="235">
        <f t="shared" si="72"/>
        <v>0</v>
      </c>
      <c r="CF199" s="235">
        <f t="shared" si="73"/>
        <v>0</v>
      </c>
      <c r="CG199" s="235">
        <f t="shared" si="74"/>
        <v>0</v>
      </c>
      <c r="CH199" s="231">
        <f t="shared" si="75"/>
        <v>0</v>
      </c>
      <c r="CI199" s="232">
        <f t="shared" si="76"/>
        <v>28.75</v>
      </c>
      <c r="CJ199" s="233"/>
      <c r="CK199" s="231"/>
      <c r="CM199" s="231">
        <f t="shared" si="77"/>
        <v>2875</v>
      </c>
      <c r="CN199" s="231">
        <f t="shared" si="78"/>
        <v>2875</v>
      </c>
      <c r="CP199" s="1">
        <f>VLOOKUP(C199,[5]ALL!$B:$O,14,0)</f>
        <v>3450</v>
      </c>
      <c r="CQ199" s="168">
        <f t="shared" si="79"/>
        <v>-3450</v>
      </c>
      <c r="CS199" s="1">
        <f>VLOOKUP(C199,[5]ALL!$B:$O,14,0)</f>
        <v>3450</v>
      </c>
      <c r="CT199" s="233">
        <f t="shared" si="80"/>
        <v>-3450</v>
      </c>
      <c r="CU199" s="1">
        <f t="shared" si="81"/>
        <v>0</v>
      </c>
      <c r="CV199" s="168">
        <f t="shared" si="82"/>
        <v>3450</v>
      </c>
      <c r="CW199" s="231">
        <f t="shared" si="83"/>
        <v>3450</v>
      </c>
    </row>
    <row r="200" spans="1:101" ht="12.6" customHeight="1" x14ac:dyDescent="0.2">
      <c r="A200" s="185"/>
      <c r="B200" s="185" t="s">
        <v>1152</v>
      </c>
      <c r="C200" s="92" t="s">
        <v>342</v>
      </c>
      <c r="D200" s="85" t="s">
        <v>929</v>
      </c>
      <c r="E200" s="62" t="s">
        <v>627</v>
      </c>
      <c r="F200" s="116" t="s">
        <v>926</v>
      </c>
      <c r="G200" s="116">
        <v>2900</v>
      </c>
      <c r="H200" s="148">
        <v>2900</v>
      </c>
      <c r="I200" s="202"/>
      <c r="J200" s="202"/>
      <c r="K200" s="202"/>
      <c r="L200" s="202"/>
      <c r="M200" s="251"/>
      <c r="N200" s="116"/>
      <c r="O200" s="140"/>
      <c r="P200" s="133"/>
      <c r="Q200" s="167"/>
      <c r="R200" s="167"/>
      <c r="S200" s="148"/>
      <c r="T200" s="160"/>
      <c r="U200" s="160"/>
      <c r="V200" s="62"/>
      <c r="W200" s="62"/>
      <c r="X200" s="116"/>
      <c r="Y200" s="116"/>
      <c r="Z200" s="116"/>
      <c r="AA200" s="116"/>
      <c r="AB200" s="116"/>
      <c r="AC200" s="85"/>
      <c r="AD200" s="109"/>
      <c r="AE200" s="111"/>
      <c r="AF200" s="153"/>
      <c r="AG200" s="153"/>
      <c r="AH200" s="153"/>
      <c r="AI200" s="153"/>
      <c r="AJ200" s="153"/>
      <c r="AK200" s="153"/>
      <c r="AL200" s="85"/>
      <c r="AM200" s="119"/>
      <c r="AN200" s="85"/>
      <c r="AO200" s="85"/>
      <c r="AP200" s="111"/>
      <c r="AQ200" s="85"/>
      <c r="AR200" s="109"/>
      <c r="AS200" s="109"/>
      <c r="AT200" s="85"/>
      <c r="AU200" s="111"/>
      <c r="AV200" s="85"/>
      <c r="AW200" s="100"/>
      <c r="AX200" s="100"/>
      <c r="AY200" s="100"/>
      <c r="AZ200" s="102"/>
      <c r="BB200" s="62"/>
      <c r="BC200" s="62"/>
      <c r="BD200" s="102"/>
      <c r="BF200" s="1"/>
      <c r="BG200" s="1"/>
      <c r="BL200" s="168"/>
      <c r="BO200" s="188"/>
      <c r="BR200" s="247" t="str">
        <f>VLOOKUP(C200,'[4]Иерархия - ФИНАЛ'!$A:$E,5,0)</f>
        <v>N</v>
      </c>
      <c r="BS200" s="188">
        <v>0</v>
      </c>
      <c r="BT200" s="211">
        <f t="shared" si="61"/>
        <v>0</v>
      </c>
      <c r="BU200" s="211">
        <f t="shared" si="62"/>
        <v>0</v>
      </c>
      <c r="BV200" s="211">
        <f t="shared" si="63"/>
        <v>0</v>
      </c>
      <c r="BW200" s="235">
        <f t="shared" si="64"/>
        <v>0</v>
      </c>
      <c r="BX200" s="211">
        <f t="shared" si="65"/>
        <v>0</v>
      </c>
      <c r="BY200" s="211">
        <f t="shared" si="66"/>
        <v>0</v>
      </c>
      <c r="BZ200" s="211">
        <f t="shared" si="67"/>
        <v>0</v>
      </c>
      <c r="CA200" s="235">
        <f t="shared" si="68"/>
        <v>0</v>
      </c>
      <c r="CB200" s="235">
        <f t="shared" si="69"/>
        <v>0</v>
      </c>
      <c r="CC200" s="235">
        <f t="shared" si="70"/>
        <v>0</v>
      </c>
      <c r="CD200" s="235">
        <f t="shared" si="71"/>
        <v>0</v>
      </c>
      <c r="CE200" s="235">
        <f t="shared" si="72"/>
        <v>0</v>
      </c>
      <c r="CF200" s="235">
        <f t="shared" si="73"/>
        <v>0</v>
      </c>
      <c r="CG200" s="235">
        <f t="shared" si="74"/>
        <v>0</v>
      </c>
      <c r="CH200" s="231">
        <f t="shared" si="75"/>
        <v>0</v>
      </c>
      <c r="CI200" s="232">
        <f t="shared" si="76"/>
        <v>24.166666666666668</v>
      </c>
      <c r="CJ200" s="233"/>
      <c r="CK200" s="231"/>
      <c r="CM200" s="231">
        <f t="shared" si="77"/>
        <v>2416.67</v>
      </c>
      <c r="CN200" s="231">
        <f t="shared" si="78"/>
        <v>2416.67</v>
      </c>
      <c r="CP200" s="1">
        <f>VLOOKUP(C200,[5]ALL!$B:$O,14,0)</f>
        <v>2900</v>
      </c>
      <c r="CQ200" s="168">
        <f t="shared" si="79"/>
        <v>-2900</v>
      </c>
      <c r="CS200" s="1">
        <f>VLOOKUP(C200,[5]ALL!$B:$O,14,0)</f>
        <v>2900</v>
      </c>
      <c r="CT200" s="233">
        <f t="shared" si="80"/>
        <v>-2900</v>
      </c>
      <c r="CU200" s="1">
        <f t="shared" si="81"/>
        <v>0</v>
      </c>
      <c r="CV200" s="168">
        <f t="shared" si="82"/>
        <v>2900</v>
      </c>
      <c r="CW200" s="231">
        <f t="shared" si="83"/>
        <v>2900</v>
      </c>
    </row>
    <row r="201" spans="1:101" ht="12.6" customHeight="1" x14ac:dyDescent="0.2">
      <c r="A201" s="185"/>
      <c r="B201" s="185" t="s">
        <v>1152</v>
      </c>
      <c r="C201" s="92" t="s">
        <v>343</v>
      </c>
      <c r="D201" s="85" t="s">
        <v>930</v>
      </c>
      <c r="E201" s="62" t="s">
        <v>627</v>
      </c>
      <c r="F201" s="116" t="s">
        <v>926</v>
      </c>
      <c r="G201" s="116">
        <v>4190</v>
      </c>
      <c r="H201" s="148">
        <v>4190</v>
      </c>
      <c r="I201" s="202"/>
      <c r="J201" s="202"/>
      <c r="K201" s="202"/>
      <c r="L201" s="202"/>
      <c r="M201" s="251"/>
      <c r="N201" s="116"/>
      <c r="O201" s="140"/>
      <c r="P201" s="133"/>
      <c r="Q201" s="167"/>
      <c r="R201" s="167"/>
      <c r="S201" s="148"/>
      <c r="T201" s="160"/>
      <c r="U201" s="160"/>
      <c r="V201" s="62"/>
      <c r="W201" s="62"/>
      <c r="X201" s="116"/>
      <c r="Y201" s="116"/>
      <c r="Z201" s="116"/>
      <c r="AA201" s="116"/>
      <c r="AB201" s="116"/>
      <c r="AC201" s="85"/>
      <c r="AD201" s="109"/>
      <c r="AE201" s="111"/>
      <c r="AF201" s="153"/>
      <c r="AG201" s="153"/>
      <c r="AH201" s="153"/>
      <c r="AI201" s="153"/>
      <c r="AJ201" s="153"/>
      <c r="AK201" s="153"/>
      <c r="AL201" s="85"/>
      <c r="AM201" s="119"/>
      <c r="AN201" s="85"/>
      <c r="AO201" s="85"/>
      <c r="AP201" s="111"/>
      <c r="AQ201" s="85"/>
      <c r="AR201" s="109"/>
      <c r="AS201" s="109"/>
      <c r="AT201" s="85"/>
      <c r="AU201" s="111"/>
      <c r="AV201" s="85"/>
      <c r="AW201" s="100"/>
      <c r="AX201" s="100"/>
      <c r="AY201" s="100"/>
      <c r="AZ201" s="102"/>
      <c r="BB201" s="62"/>
      <c r="BC201" s="62"/>
      <c r="BD201" s="102"/>
      <c r="BF201" s="1"/>
      <c r="BG201" s="1"/>
      <c r="BL201" s="168"/>
      <c r="BO201" s="188"/>
      <c r="BR201" s="247" t="e">
        <f>VLOOKUP(C201,'[4]Иерархия - ФИНАЛ'!$A:$E,5,0)</f>
        <v>#N/A</v>
      </c>
      <c r="BS201" s="188">
        <v>0</v>
      </c>
      <c r="BT201" s="211">
        <f t="shared" si="61"/>
        <v>0</v>
      </c>
      <c r="BU201" s="211">
        <f t="shared" si="62"/>
        <v>0</v>
      </c>
      <c r="BV201" s="211">
        <f t="shared" si="63"/>
        <v>0</v>
      </c>
      <c r="BW201" s="235">
        <f t="shared" si="64"/>
        <v>0</v>
      </c>
      <c r="BX201" s="211">
        <f t="shared" si="65"/>
        <v>0</v>
      </c>
      <c r="BY201" s="211">
        <f t="shared" si="66"/>
        <v>0</v>
      </c>
      <c r="BZ201" s="211">
        <f t="shared" si="67"/>
        <v>0</v>
      </c>
      <c r="CA201" s="235">
        <f t="shared" si="68"/>
        <v>0</v>
      </c>
      <c r="CB201" s="235">
        <f t="shared" si="69"/>
        <v>0</v>
      </c>
      <c r="CC201" s="235">
        <f t="shared" si="70"/>
        <v>0</v>
      </c>
      <c r="CD201" s="235">
        <f t="shared" si="71"/>
        <v>0</v>
      </c>
      <c r="CE201" s="235">
        <f t="shared" si="72"/>
        <v>0</v>
      </c>
      <c r="CF201" s="235">
        <f t="shared" si="73"/>
        <v>0</v>
      </c>
      <c r="CG201" s="235">
        <f t="shared" si="74"/>
        <v>0</v>
      </c>
      <c r="CH201" s="231">
        <f t="shared" si="75"/>
        <v>0</v>
      </c>
      <c r="CI201" s="232">
        <f t="shared" si="76"/>
        <v>34.916666666666664</v>
      </c>
      <c r="CJ201" s="233"/>
      <c r="CK201" s="231"/>
      <c r="CM201" s="231">
        <f t="shared" si="77"/>
        <v>3491.67</v>
      </c>
      <c r="CN201" s="231">
        <f t="shared" si="78"/>
        <v>3491.67</v>
      </c>
      <c r="CP201" s="1">
        <f>VLOOKUP(C201,[5]ALL!$B:$O,14,0)</f>
        <v>4190</v>
      </c>
      <c r="CQ201" s="168">
        <f t="shared" si="79"/>
        <v>-4190</v>
      </c>
      <c r="CS201" s="1">
        <f>VLOOKUP(C201,[5]ALL!$B:$O,14,0)</f>
        <v>4190</v>
      </c>
      <c r="CT201" s="233">
        <f t="shared" si="80"/>
        <v>-4190</v>
      </c>
      <c r="CU201" s="1">
        <f t="shared" si="81"/>
        <v>0</v>
      </c>
      <c r="CV201" s="168">
        <f t="shared" si="82"/>
        <v>4190</v>
      </c>
      <c r="CW201" s="231">
        <f t="shared" si="83"/>
        <v>4190</v>
      </c>
    </row>
    <row r="202" spans="1:101" ht="12.6" customHeight="1" x14ac:dyDescent="0.2">
      <c r="A202" s="185"/>
      <c r="B202" s="185" t="s">
        <v>1152</v>
      </c>
      <c r="C202" s="92" t="s">
        <v>344</v>
      </c>
      <c r="D202" s="85" t="s">
        <v>931</v>
      </c>
      <c r="E202" s="62" t="s">
        <v>627</v>
      </c>
      <c r="F202" s="116" t="s">
        <v>926</v>
      </c>
      <c r="G202" s="116">
        <v>4500</v>
      </c>
      <c r="H202" s="148">
        <v>4500</v>
      </c>
      <c r="I202" s="202"/>
      <c r="J202" s="202"/>
      <c r="K202" s="202"/>
      <c r="L202" s="202"/>
      <c r="M202" s="251"/>
      <c r="N202" s="116"/>
      <c r="O202" s="140"/>
      <c r="P202" s="133"/>
      <c r="Q202" s="167"/>
      <c r="R202" s="167"/>
      <c r="S202" s="148"/>
      <c r="T202" s="160"/>
      <c r="U202" s="160"/>
      <c r="V202" s="62"/>
      <c r="W202" s="62"/>
      <c r="X202" s="116"/>
      <c r="Y202" s="116"/>
      <c r="Z202" s="116"/>
      <c r="AA202" s="116"/>
      <c r="AB202" s="116"/>
      <c r="AC202" s="85"/>
      <c r="AD202" s="109"/>
      <c r="AE202" s="111"/>
      <c r="AF202" s="153"/>
      <c r="AG202" s="153"/>
      <c r="AH202" s="153"/>
      <c r="AI202" s="153"/>
      <c r="AJ202" s="153"/>
      <c r="AK202" s="153"/>
      <c r="AL202" s="85"/>
      <c r="AM202" s="119"/>
      <c r="AN202" s="85"/>
      <c r="AO202" s="85"/>
      <c r="AP202" s="111"/>
      <c r="AQ202" s="85"/>
      <c r="AR202" s="109"/>
      <c r="AS202" s="109"/>
      <c r="AT202" s="85"/>
      <c r="AU202" s="111"/>
      <c r="AV202" s="85"/>
      <c r="AW202" s="100"/>
      <c r="AX202" s="100"/>
      <c r="AY202" s="100"/>
      <c r="AZ202" s="102"/>
      <c r="BB202" s="62"/>
      <c r="BC202" s="62"/>
      <c r="BD202" s="102"/>
      <c r="BF202" s="1"/>
      <c r="BG202" s="1"/>
      <c r="BL202" s="168"/>
      <c r="BO202" s="188"/>
      <c r="BR202" s="247" t="e">
        <f>VLOOKUP(C202,'[4]Иерархия - ФИНАЛ'!$A:$E,5,0)</f>
        <v>#N/A</v>
      </c>
      <c r="BS202" s="188">
        <v>0</v>
      </c>
      <c r="BT202" s="211">
        <f t="shared" si="61"/>
        <v>0</v>
      </c>
      <c r="BU202" s="211">
        <f t="shared" si="62"/>
        <v>0</v>
      </c>
      <c r="BV202" s="211">
        <f t="shared" si="63"/>
        <v>0</v>
      </c>
      <c r="BW202" s="235">
        <f t="shared" si="64"/>
        <v>0</v>
      </c>
      <c r="BX202" s="211">
        <f t="shared" si="65"/>
        <v>0</v>
      </c>
      <c r="BY202" s="211">
        <f t="shared" si="66"/>
        <v>0</v>
      </c>
      <c r="BZ202" s="211">
        <f t="shared" si="67"/>
        <v>0</v>
      </c>
      <c r="CA202" s="235">
        <f t="shared" si="68"/>
        <v>0</v>
      </c>
      <c r="CB202" s="235">
        <f t="shared" si="69"/>
        <v>0</v>
      </c>
      <c r="CC202" s="235">
        <f t="shared" si="70"/>
        <v>0</v>
      </c>
      <c r="CD202" s="235">
        <f t="shared" si="71"/>
        <v>0</v>
      </c>
      <c r="CE202" s="235">
        <f t="shared" si="72"/>
        <v>0</v>
      </c>
      <c r="CF202" s="235">
        <f t="shared" si="73"/>
        <v>0</v>
      </c>
      <c r="CG202" s="235">
        <f t="shared" si="74"/>
        <v>0</v>
      </c>
      <c r="CH202" s="231">
        <f t="shared" si="75"/>
        <v>0</v>
      </c>
      <c r="CI202" s="232">
        <f t="shared" si="76"/>
        <v>37.5</v>
      </c>
      <c r="CJ202" s="233"/>
      <c r="CK202" s="231"/>
      <c r="CM202" s="231">
        <f t="shared" si="77"/>
        <v>3750</v>
      </c>
      <c r="CN202" s="231">
        <f t="shared" si="78"/>
        <v>3750</v>
      </c>
      <c r="CP202" s="1">
        <f>VLOOKUP(C202,[5]ALL!$B:$O,14,0)</f>
        <v>4500</v>
      </c>
      <c r="CQ202" s="168">
        <f t="shared" si="79"/>
        <v>-4500</v>
      </c>
      <c r="CS202" s="1">
        <f>VLOOKUP(C202,[5]ALL!$B:$O,14,0)</f>
        <v>4500</v>
      </c>
      <c r="CT202" s="233">
        <f t="shared" si="80"/>
        <v>-4500</v>
      </c>
      <c r="CU202" s="1">
        <f t="shared" si="81"/>
        <v>0</v>
      </c>
      <c r="CV202" s="168">
        <f t="shared" si="82"/>
        <v>4500</v>
      </c>
      <c r="CW202" s="231">
        <f t="shared" si="83"/>
        <v>4500</v>
      </c>
    </row>
    <row r="203" spans="1:101" ht="12.6" customHeight="1" x14ac:dyDescent="0.2">
      <c r="A203" s="185"/>
      <c r="B203" s="185" t="s">
        <v>1152</v>
      </c>
      <c r="C203" s="92" t="s">
        <v>372</v>
      </c>
      <c r="D203" s="85" t="s">
        <v>932</v>
      </c>
      <c r="E203" s="62" t="s">
        <v>627</v>
      </c>
      <c r="F203" s="116" t="s">
        <v>926</v>
      </c>
      <c r="G203" s="116">
        <v>3130</v>
      </c>
      <c r="H203" s="148">
        <v>3130</v>
      </c>
      <c r="I203" s="202"/>
      <c r="J203" s="202"/>
      <c r="K203" s="202"/>
      <c r="L203" s="202"/>
      <c r="M203" s="251"/>
      <c r="N203" s="116"/>
      <c r="O203" s="140"/>
      <c r="P203" s="133"/>
      <c r="Q203" s="167"/>
      <c r="R203" s="167"/>
      <c r="S203" s="148"/>
      <c r="T203" s="160"/>
      <c r="U203" s="160"/>
      <c r="V203" s="62"/>
      <c r="W203" s="62"/>
      <c r="X203" s="116"/>
      <c r="Y203" s="116"/>
      <c r="Z203" s="116"/>
      <c r="AA203" s="116"/>
      <c r="AB203" s="116"/>
      <c r="AC203" s="85"/>
      <c r="AD203" s="109"/>
      <c r="AE203" s="111"/>
      <c r="AF203" s="153"/>
      <c r="AG203" s="153"/>
      <c r="AH203" s="153"/>
      <c r="AI203" s="153"/>
      <c r="AJ203" s="153"/>
      <c r="AK203" s="153"/>
      <c r="AL203" s="85"/>
      <c r="AM203" s="119"/>
      <c r="AN203" s="85"/>
      <c r="AO203" s="85"/>
      <c r="AP203" s="111"/>
      <c r="AQ203" s="85"/>
      <c r="AR203" s="109"/>
      <c r="AS203" s="109"/>
      <c r="AT203" s="85"/>
      <c r="AU203" s="111"/>
      <c r="AV203" s="85"/>
      <c r="AW203" s="100"/>
      <c r="AX203" s="100"/>
      <c r="AY203" s="100"/>
      <c r="AZ203" s="102"/>
      <c r="BB203" s="62"/>
      <c r="BC203" s="62"/>
      <c r="BD203" s="102"/>
      <c r="BF203" s="1"/>
      <c r="BG203" s="1"/>
      <c r="BL203" s="168"/>
      <c r="BO203" s="188"/>
      <c r="BR203" s="247" t="e">
        <f>VLOOKUP(C203,'[4]Иерархия - ФИНАЛ'!$A:$E,5,0)</f>
        <v>#N/A</v>
      </c>
      <c r="BS203" s="188">
        <v>0</v>
      </c>
      <c r="BT203" s="211">
        <f t="shared" si="61"/>
        <v>0</v>
      </c>
      <c r="BU203" s="211">
        <f t="shared" si="62"/>
        <v>0</v>
      </c>
      <c r="BV203" s="211">
        <f t="shared" si="63"/>
        <v>0</v>
      </c>
      <c r="BW203" s="235">
        <f t="shared" si="64"/>
        <v>0</v>
      </c>
      <c r="BX203" s="211">
        <f t="shared" si="65"/>
        <v>0</v>
      </c>
      <c r="BY203" s="211">
        <f t="shared" si="66"/>
        <v>0</v>
      </c>
      <c r="BZ203" s="211">
        <f t="shared" si="67"/>
        <v>0</v>
      </c>
      <c r="CA203" s="235">
        <f t="shared" si="68"/>
        <v>0</v>
      </c>
      <c r="CB203" s="235">
        <f t="shared" si="69"/>
        <v>0</v>
      </c>
      <c r="CC203" s="235">
        <f t="shared" si="70"/>
        <v>0</v>
      </c>
      <c r="CD203" s="235">
        <f t="shared" si="71"/>
        <v>0</v>
      </c>
      <c r="CE203" s="235">
        <f t="shared" si="72"/>
        <v>0</v>
      </c>
      <c r="CF203" s="235">
        <f t="shared" si="73"/>
        <v>0</v>
      </c>
      <c r="CG203" s="235">
        <f t="shared" si="74"/>
        <v>0</v>
      </c>
      <c r="CH203" s="231">
        <f t="shared" si="75"/>
        <v>0</v>
      </c>
      <c r="CI203" s="232">
        <f t="shared" si="76"/>
        <v>26.083333333333332</v>
      </c>
      <c r="CJ203" s="233"/>
      <c r="CK203" s="231"/>
      <c r="CM203" s="231">
        <f t="shared" si="77"/>
        <v>2608.33</v>
      </c>
      <c r="CN203" s="231">
        <f t="shared" si="78"/>
        <v>2608.33</v>
      </c>
      <c r="CP203" s="1">
        <f>VLOOKUP(C203,[5]ALL!$B:$O,14,0)</f>
        <v>3130</v>
      </c>
      <c r="CQ203" s="168">
        <f t="shared" si="79"/>
        <v>-3130</v>
      </c>
      <c r="CS203" s="1">
        <f>VLOOKUP(C203,[5]ALL!$B:$O,14,0)</f>
        <v>3130</v>
      </c>
      <c r="CT203" s="233">
        <f t="shared" si="80"/>
        <v>-3130</v>
      </c>
      <c r="CU203" s="1">
        <f t="shared" si="81"/>
        <v>0</v>
      </c>
      <c r="CV203" s="168">
        <f t="shared" si="82"/>
        <v>3130</v>
      </c>
      <c r="CW203" s="231">
        <f t="shared" si="83"/>
        <v>3130</v>
      </c>
    </row>
    <row r="204" spans="1:101" ht="12.6" customHeight="1" x14ac:dyDescent="0.2">
      <c r="A204" s="185"/>
      <c r="B204" s="185" t="s">
        <v>1152</v>
      </c>
      <c r="C204" s="92" t="s">
        <v>373</v>
      </c>
      <c r="D204" s="85" t="s">
        <v>933</v>
      </c>
      <c r="E204" s="62" t="s">
        <v>627</v>
      </c>
      <c r="F204" s="116" t="s">
        <v>926</v>
      </c>
      <c r="G204" s="116">
        <v>2290</v>
      </c>
      <c r="H204" s="148">
        <v>2290</v>
      </c>
      <c r="I204" s="202"/>
      <c r="J204" s="202"/>
      <c r="K204" s="202"/>
      <c r="L204" s="202"/>
      <c r="M204" s="251"/>
      <c r="N204" s="116"/>
      <c r="O204" s="140"/>
      <c r="P204" s="133"/>
      <c r="Q204" s="167"/>
      <c r="R204" s="167"/>
      <c r="S204" s="148"/>
      <c r="T204" s="160"/>
      <c r="U204" s="160"/>
      <c r="V204" s="62"/>
      <c r="W204" s="62"/>
      <c r="X204" s="116"/>
      <c r="Y204" s="116"/>
      <c r="Z204" s="116"/>
      <c r="AA204" s="116"/>
      <c r="AB204" s="116"/>
      <c r="AC204" s="85"/>
      <c r="AD204" s="109"/>
      <c r="AE204" s="111"/>
      <c r="AF204" s="153"/>
      <c r="AG204" s="153"/>
      <c r="AH204" s="153"/>
      <c r="AI204" s="153"/>
      <c r="AJ204" s="153"/>
      <c r="AK204" s="153"/>
      <c r="AL204" s="85"/>
      <c r="AM204" s="119"/>
      <c r="AN204" s="85"/>
      <c r="AO204" s="85"/>
      <c r="AP204" s="111"/>
      <c r="AQ204" s="85"/>
      <c r="AR204" s="109"/>
      <c r="AS204" s="109"/>
      <c r="AT204" s="85"/>
      <c r="AU204" s="111"/>
      <c r="AV204" s="85"/>
      <c r="AW204" s="100"/>
      <c r="AX204" s="100"/>
      <c r="AY204" s="100"/>
      <c r="AZ204" s="102"/>
      <c r="BB204" s="62"/>
      <c r="BC204" s="62"/>
      <c r="BD204" s="102"/>
      <c r="BF204" s="1"/>
      <c r="BG204" s="1"/>
      <c r="BL204" s="168"/>
      <c r="BO204" s="188"/>
      <c r="BR204" s="247" t="str">
        <f>VLOOKUP(C204,'[4]Иерархия - ФИНАЛ'!$A:$E,5,0)</f>
        <v>N</v>
      </c>
      <c r="BS204" s="188">
        <v>0</v>
      </c>
      <c r="BT204" s="211">
        <f t="shared" ref="BT204:BT267" si="84">ROUND(BW204/BW$9*BT$9,-1)</f>
        <v>0</v>
      </c>
      <c r="BU204" s="211">
        <f t="shared" ref="BU204:BU267" si="85">ROUND($BW204/BW$9*BU$9,-1)</f>
        <v>0</v>
      </c>
      <c r="BV204" s="211">
        <f t="shared" ref="BV204:BV267" si="86">ROUND($BW204/BW$9*BV$9,-1)</f>
        <v>0</v>
      </c>
      <c r="BW204" s="235">
        <f t="shared" ref="BW204:BW267" si="87">J204*120</f>
        <v>0</v>
      </c>
      <c r="BX204" s="211">
        <f t="shared" ref="BX204:BX267" si="88">ROUND(BW204/$BW$9*$BX$9,-1)</f>
        <v>0</v>
      </c>
      <c r="BY204" s="211">
        <f t="shared" ref="BY204:BY267" si="89">ROUND(BW204/$BW$9*$BY$9,-1)</f>
        <v>0</v>
      </c>
      <c r="BZ204" s="211">
        <f t="shared" ref="BZ204:BZ267" si="90">ROUND(BW204/$BW$9*$BZ$9,-1)</f>
        <v>0</v>
      </c>
      <c r="CA204" s="235">
        <f t="shared" ref="CA204:CA267" si="91">ROUND(CD204/$CD$9*$CA$9,-1)</f>
        <v>0</v>
      </c>
      <c r="CB204" s="235">
        <f t="shared" ref="CB204:CB267" si="92">ROUND(CD204/$CD$9*$CB$9,-1)</f>
        <v>0</v>
      </c>
      <c r="CC204" s="235">
        <f t="shared" ref="CC204:CC267" si="93">ROUND(CD204/$CD$9*$CC$9,-1)</f>
        <v>0</v>
      </c>
      <c r="CD204" s="235">
        <f t="shared" ref="CD204:CD267" si="94">J204/1.2*120</f>
        <v>0</v>
      </c>
      <c r="CE204" s="235">
        <f t="shared" ref="CE204:CE267" si="95">ROUND(CD204/$CD$9*$CE$9,-1)</f>
        <v>0</v>
      </c>
      <c r="CF204" s="235">
        <f t="shared" ref="CF204:CF267" si="96">ROUND(CD204/$CD$9*$CF$9,-1)</f>
        <v>0</v>
      </c>
      <c r="CG204" s="235">
        <f t="shared" ref="CG204:CG267" si="97">ROUND(CD204/$CD$9*$CG$9,-1)</f>
        <v>0</v>
      </c>
      <c r="CH204" s="231">
        <f t="shared" ref="CH204:CH267" si="98">BW204/120</f>
        <v>0</v>
      </c>
      <c r="CI204" s="232">
        <f t="shared" ref="CI204:CI267" si="99">H204/120</f>
        <v>19.083333333333332</v>
      </c>
      <c r="CJ204" s="233"/>
      <c r="CK204" s="231"/>
      <c r="CM204" s="231">
        <f t="shared" ref="CM204:CM267" si="100">ROUND(G204/1.2,2)</f>
        <v>1908.33</v>
      </c>
      <c r="CN204" s="231">
        <f t="shared" ref="CN204:CN267" si="101">ROUND(H204/1.2,2)</f>
        <v>1908.33</v>
      </c>
      <c r="CP204" s="1">
        <f>VLOOKUP(C204,[5]ALL!$B:$O,14,0)</f>
        <v>2290</v>
      </c>
      <c r="CQ204" s="168">
        <f t="shared" ref="CQ204:CQ267" si="102">K204-CP204</f>
        <v>-2290</v>
      </c>
      <c r="CS204" s="1">
        <f>VLOOKUP(C204,[5]ALL!$B:$O,14,0)</f>
        <v>2290</v>
      </c>
      <c r="CT204" s="233">
        <f t="shared" ref="CT204:CT267" si="103">K204-CS204</f>
        <v>-2290</v>
      </c>
      <c r="CU204" s="1">
        <f t="shared" ref="CU204:CU267" si="104">K204*(1+A204)</f>
        <v>0</v>
      </c>
      <c r="CV204" s="168">
        <f t="shared" ref="CV204:CV267" si="105">G204-CU204</f>
        <v>2290</v>
      </c>
      <c r="CW204" s="231">
        <f t="shared" ref="CW204:CW267" si="106">G204</f>
        <v>2290</v>
      </c>
    </row>
    <row r="205" spans="1:101" ht="12.6" customHeight="1" x14ac:dyDescent="0.2">
      <c r="A205" s="185"/>
      <c r="B205" s="185" t="s">
        <v>1152</v>
      </c>
      <c r="C205" s="92" t="s">
        <v>374</v>
      </c>
      <c r="D205" s="85" t="s">
        <v>934</v>
      </c>
      <c r="E205" s="62" t="s">
        <v>627</v>
      </c>
      <c r="F205" s="116" t="s">
        <v>926</v>
      </c>
      <c r="G205" s="116">
        <v>3450</v>
      </c>
      <c r="H205" s="148">
        <v>3450</v>
      </c>
      <c r="I205" s="202"/>
      <c r="J205" s="202"/>
      <c r="K205" s="202"/>
      <c r="L205" s="202"/>
      <c r="M205" s="251"/>
      <c r="N205" s="116"/>
      <c r="O205" s="140"/>
      <c r="P205" s="133"/>
      <c r="Q205" s="167"/>
      <c r="R205" s="167"/>
      <c r="S205" s="148"/>
      <c r="T205" s="160"/>
      <c r="U205" s="160"/>
      <c r="V205" s="62"/>
      <c r="W205" s="62"/>
      <c r="X205" s="116"/>
      <c r="Y205" s="116"/>
      <c r="Z205" s="116"/>
      <c r="AA205" s="116"/>
      <c r="AB205" s="116"/>
      <c r="AC205" s="85"/>
      <c r="AD205" s="109"/>
      <c r="AE205" s="111"/>
      <c r="AF205" s="153"/>
      <c r="AG205" s="153"/>
      <c r="AH205" s="153"/>
      <c r="AI205" s="153"/>
      <c r="AJ205" s="153"/>
      <c r="AK205" s="153"/>
      <c r="AL205" s="85"/>
      <c r="AM205" s="119"/>
      <c r="AN205" s="85"/>
      <c r="AO205" s="85"/>
      <c r="AP205" s="111"/>
      <c r="AQ205" s="85"/>
      <c r="AR205" s="109"/>
      <c r="AS205" s="109"/>
      <c r="AT205" s="85"/>
      <c r="AU205" s="111"/>
      <c r="AV205" s="85"/>
      <c r="AW205" s="100"/>
      <c r="AX205" s="100"/>
      <c r="AY205" s="100"/>
      <c r="AZ205" s="102"/>
      <c r="BB205" s="62"/>
      <c r="BC205" s="62"/>
      <c r="BD205" s="102"/>
      <c r="BF205" s="1"/>
      <c r="BG205" s="1"/>
      <c r="BL205" s="168"/>
      <c r="BO205" s="188"/>
      <c r="BR205" s="247" t="e">
        <f>VLOOKUP(C205,'[4]Иерархия - ФИНАЛ'!$A:$E,5,0)</f>
        <v>#N/A</v>
      </c>
      <c r="BS205" s="188">
        <v>0</v>
      </c>
      <c r="BT205" s="211">
        <f t="shared" si="84"/>
        <v>0</v>
      </c>
      <c r="BU205" s="211">
        <f t="shared" si="85"/>
        <v>0</v>
      </c>
      <c r="BV205" s="211">
        <f t="shared" si="86"/>
        <v>0</v>
      </c>
      <c r="BW205" s="235">
        <f t="shared" si="87"/>
        <v>0</v>
      </c>
      <c r="BX205" s="211">
        <f t="shared" si="88"/>
        <v>0</v>
      </c>
      <c r="BY205" s="211">
        <f t="shared" si="89"/>
        <v>0</v>
      </c>
      <c r="BZ205" s="211">
        <f t="shared" si="90"/>
        <v>0</v>
      </c>
      <c r="CA205" s="235">
        <f t="shared" si="91"/>
        <v>0</v>
      </c>
      <c r="CB205" s="235">
        <f t="shared" si="92"/>
        <v>0</v>
      </c>
      <c r="CC205" s="235">
        <f t="shared" si="93"/>
        <v>0</v>
      </c>
      <c r="CD205" s="235">
        <f t="shared" si="94"/>
        <v>0</v>
      </c>
      <c r="CE205" s="235">
        <f t="shared" si="95"/>
        <v>0</v>
      </c>
      <c r="CF205" s="235">
        <f t="shared" si="96"/>
        <v>0</v>
      </c>
      <c r="CG205" s="235">
        <f t="shared" si="97"/>
        <v>0</v>
      </c>
      <c r="CH205" s="231">
        <f t="shared" si="98"/>
        <v>0</v>
      </c>
      <c r="CI205" s="232">
        <f t="shared" si="99"/>
        <v>28.75</v>
      </c>
      <c r="CJ205" s="233"/>
      <c r="CK205" s="231"/>
      <c r="CM205" s="231">
        <f t="shared" si="100"/>
        <v>2875</v>
      </c>
      <c r="CN205" s="231">
        <f t="shared" si="101"/>
        <v>2875</v>
      </c>
      <c r="CP205" s="1">
        <f>VLOOKUP(C205,[5]ALL!$B:$O,14,0)</f>
        <v>3450</v>
      </c>
      <c r="CQ205" s="168">
        <f t="shared" si="102"/>
        <v>-3450</v>
      </c>
      <c r="CS205" s="1">
        <f>VLOOKUP(C205,[5]ALL!$B:$O,14,0)</f>
        <v>3450</v>
      </c>
      <c r="CT205" s="233">
        <f t="shared" si="103"/>
        <v>-3450</v>
      </c>
      <c r="CU205" s="1">
        <f t="shared" si="104"/>
        <v>0</v>
      </c>
      <c r="CV205" s="168">
        <f t="shared" si="105"/>
        <v>3450</v>
      </c>
      <c r="CW205" s="231">
        <f t="shared" si="106"/>
        <v>3450</v>
      </c>
    </row>
    <row r="206" spans="1:101" ht="12.6" customHeight="1" x14ac:dyDescent="0.2">
      <c r="A206" s="185"/>
      <c r="B206" s="185" t="s">
        <v>1152</v>
      </c>
      <c r="C206" s="92" t="s">
        <v>375</v>
      </c>
      <c r="D206" s="85" t="s">
        <v>935</v>
      </c>
      <c r="E206" s="62" t="s">
        <v>627</v>
      </c>
      <c r="F206" s="116" t="s">
        <v>926</v>
      </c>
      <c r="G206" s="116">
        <v>4190</v>
      </c>
      <c r="H206" s="148">
        <v>4190</v>
      </c>
      <c r="I206" s="202"/>
      <c r="J206" s="202"/>
      <c r="K206" s="202"/>
      <c r="L206" s="202"/>
      <c r="M206" s="251"/>
      <c r="N206" s="116"/>
      <c r="O206" s="140"/>
      <c r="P206" s="133"/>
      <c r="Q206" s="167"/>
      <c r="R206" s="167"/>
      <c r="S206" s="148"/>
      <c r="T206" s="160"/>
      <c r="U206" s="160"/>
      <c r="V206" s="62"/>
      <c r="W206" s="62"/>
      <c r="X206" s="116"/>
      <c r="Y206" s="116"/>
      <c r="Z206" s="116"/>
      <c r="AA206" s="116"/>
      <c r="AB206" s="116"/>
      <c r="AC206" s="85"/>
      <c r="AD206" s="109"/>
      <c r="AE206" s="111"/>
      <c r="AF206" s="153"/>
      <c r="AG206" s="153"/>
      <c r="AH206" s="153"/>
      <c r="AI206" s="153"/>
      <c r="AJ206" s="153"/>
      <c r="AK206" s="153"/>
      <c r="AL206" s="85"/>
      <c r="AM206" s="119"/>
      <c r="AN206" s="85"/>
      <c r="AO206" s="85"/>
      <c r="AP206" s="111"/>
      <c r="AQ206" s="85"/>
      <c r="AR206" s="109"/>
      <c r="AS206" s="109"/>
      <c r="AT206" s="85"/>
      <c r="AU206" s="111"/>
      <c r="AV206" s="85"/>
      <c r="AW206" s="100"/>
      <c r="AX206" s="100"/>
      <c r="AY206" s="100"/>
      <c r="AZ206" s="102"/>
      <c r="BB206" s="62"/>
      <c r="BC206" s="62"/>
      <c r="BD206" s="102"/>
      <c r="BF206" s="1"/>
      <c r="BG206" s="1"/>
      <c r="BL206" s="168"/>
      <c r="BO206" s="188"/>
      <c r="BR206" s="247" t="e">
        <f>VLOOKUP(C206,'[4]Иерархия - ФИНАЛ'!$A:$E,5,0)</f>
        <v>#N/A</v>
      </c>
      <c r="BS206" s="188">
        <v>0</v>
      </c>
      <c r="BT206" s="211">
        <f t="shared" si="84"/>
        <v>0</v>
      </c>
      <c r="BU206" s="211">
        <f t="shared" si="85"/>
        <v>0</v>
      </c>
      <c r="BV206" s="211">
        <f t="shared" si="86"/>
        <v>0</v>
      </c>
      <c r="BW206" s="235">
        <f t="shared" si="87"/>
        <v>0</v>
      </c>
      <c r="BX206" s="211">
        <f t="shared" si="88"/>
        <v>0</v>
      </c>
      <c r="BY206" s="211">
        <f t="shared" si="89"/>
        <v>0</v>
      </c>
      <c r="BZ206" s="211">
        <f t="shared" si="90"/>
        <v>0</v>
      </c>
      <c r="CA206" s="235">
        <f t="shared" si="91"/>
        <v>0</v>
      </c>
      <c r="CB206" s="235">
        <f t="shared" si="92"/>
        <v>0</v>
      </c>
      <c r="CC206" s="235">
        <f t="shared" si="93"/>
        <v>0</v>
      </c>
      <c r="CD206" s="235">
        <f t="shared" si="94"/>
        <v>0</v>
      </c>
      <c r="CE206" s="235">
        <f t="shared" si="95"/>
        <v>0</v>
      </c>
      <c r="CF206" s="235">
        <f t="shared" si="96"/>
        <v>0</v>
      </c>
      <c r="CG206" s="235">
        <f t="shared" si="97"/>
        <v>0</v>
      </c>
      <c r="CH206" s="231">
        <f t="shared" si="98"/>
        <v>0</v>
      </c>
      <c r="CI206" s="232">
        <f t="shared" si="99"/>
        <v>34.916666666666664</v>
      </c>
      <c r="CJ206" s="233"/>
      <c r="CK206" s="231"/>
      <c r="CM206" s="231">
        <f t="shared" si="100"/>
        <v>3491.67</v>
      </c>
      <c r="CN206" s="231">
        <f t="shared" si="101"/>
        <v>3491.67</v>
      </c>
      <c r="CP206" s="1">
        <f>VLOOKUP(C206,[5]ALL!$B:$O,14,0)</f>
        <v>4190</v>
      </c>
      <c r="CQ206" s="168">
        <f t="shared" si="102"/>
        <v>-4190</v>
      </c>
      <c r="CS206" s="1">
        <f>VLOOKUP(C206,[5]ALL!$B:$O,14,0)</f>
        <v>4190</v>
      </c>
      <c r="CT206" s="233">
        <f t="shared" si="103"/>
        <v>-4190</v>
      </c>
      <c r="CU206" s="1">
        <f t="shared" si="104"/>
        <v>0</v>
      </c>
      <c r="CV206" s="168">
        <f t="shared" si="105"/>
        <v>4190</v>
      </c>
      <c r="CW206" s="231">
        <f t="shared" si="106"/>
        <v>4190</v>
      </c>
    </row>
    <row r="207" spans="1:101" ht="12.6" customHeight="1" x14ac:dyDescent="0.2">
      <c r="A207" s="185"/>
      <c r="B207" s="185" t="s">
        <v>1152</v>
      </c>
      <c r="C207" s="92" t="s">
        <v>376</v>
      </c>
      <c r="D207" s="85" t="s">
        <v>936</v>
      </c>
      <c r="E207" s="62" t="s">
        <v>627</v>
      </c>
      <c r="F207" s="116" t="s">
        <v>926</v>
      </c>
      <c r="G207" s="116">
        <v>2900</v>
      </c>
      <c r="H207" s="148">
        <v>2900</v>
      </c>
      <c r="I207" s="202"/>
      <c r="J207" s="202"/>
      <c r="K207" s="202"/>
      <c r="L207" s="202"/>
      <c r="M207" s="251"/>
      <c r="N207" s="116"/>
      <c r="O207" s="140"/>
      <c r="P207" s="133"/>
      <c r="Q207" s="167"/>
      <c r="R207" s="167"/>
      <c r="S207" s="148"/>
      <c r="T207" s="160"/>
      <c r="U207" s="160"/>
      <c r="V207" s="62"/>
      <c r="W207" s="62"/>
      <c r="X207" s="116"/>
      <c r="Y207" s="116"/>
      <c r="Z207" s="116"/>
      <c r="AA207" s="116"/>
      <c r="AB207" s="116"/>
      <c r="AC207" s="85"/>
      <c r="AD207" s="109"/>
      <c r="AE207" s="111"/>
      <c r="AF207" s="153"/>
      <c r="AG207" s="153"/>
      <c r="AH207" s="153"/>
      <c r="AI207" s="153"/>
      <c r="AJ207" s="153"/>
      <c r="AK207" s="153"/>
      <c r="AL207" s="85"/>
      <c r="AM207" s="119"/>
      <c r="AN207" s="85"/>
      <c r="AO207" s="85"/>
      <c r="AP207" s="111"/>
      <c r="AQ207" s="85"/>
      <c r="AR207" s="109"/>
      <c r="AS207" s="109"/>
      <c r="AT207" s="85"/>
      <c r="AU207" s="111"/>
      <c r="AV207" s="85"/>
      <c r="AW207" s="100"/>
      <c r="AX207" s="100"/>
      <c r="AY207" s="100"/>
      <c r="AZ207" s="102"/>
      <c r="BB207" s="62"/>
      <c r="BC207" s="62"/>
      <c r="BD207" s="102"/>
      <c r="BF207" s="1"/>
      <c r="BG207" s="1"/>
      <c r="BL207" s="168"/>
      <c r="BO207" s="188"/>
      <c r="BR207" s="247" t="str">
        <f>VLOOKUP(C207,'[4]Иерархия - ФИНАЛ'!$A:$E,5,0)</f>
        <v>N</v>
      </c>
      <c r="BS207" s="188">
        <v>0</v>
      </c>
      <c r="BT207" s="211">
        <f t="shared" si="84"/>
        <v>0</v>
      </c>
      <c r="BU207" s="211">
        <f t="shared" si="85"/>
        <v>0</v>
      </c>
      <c r="BV207" s="211">
        <f t="shared" si="86"/>
        <v>0</v>
      </c>
      <c r="BW207" s="235">
        <f t="shared" si="87"/>
        <v>0</v>
      </c>
      <c r="BX207" s="211">
        <f t="shared" si="88"/>
        <v>0</v>
      </c>
      <c r="BY207" s="211">
        <f t="shared" si="89"/>
        <v>0</v>
      </c>
      <c r="BZ207" s="211">
        <f t="shared" si="90"/>
        <v>0</v>
      </c>
      <c r="CA207" s="235">
        <f t="shared" si="91"/>
        <v>0</v>
      </c>
      <c r="CB207" s="235">
        <f t="shared" si="92"/>
        <v>0</v>
      </c>
      <c r="CC207" s="235">
        <f t="shared" si="93"/>
        <v>0</v>
      </c>
      <c r="CD207" s="235">
        <f t="shared" si="94"/>
        <v>0</v>
      </c>
      <c r="CE207" s="235">
        <f t="shared" si="95"/>
        <v>0</v>
      </c>
      <c r="CF207" s="235">
        <f t="shared" si="96"/>
        <v>0</v>
      </c>
      <c r="CG207" s="235">
        <f t="shared" si="97"/>
        <v>0</v>
      </c>
      <c r="CH207" s="231">
        <f t="shared" si="98"/>
        <v>0</v>
      </c>
      <c r="CI207" s="232">
        <f t="shared" si="99"/>
        <v>24.166666666666668</v>
      </c>
      <c r="CJ207" s="233"/>
      <c r="CK207" s="231"/>
      <c r="CM207" s="231">
        <f t="shared" si="100"/>
        <v>2416.67</v>
      </c>
      <c r="CN207" s="231">
        <f t="shared" si="101"/>
        <v>2416.67</v>
      </c>
      <c r="CP207" s="1">
        <f>VLOOKUP(C207,[5]ALL!$B:$O,14,0)</f>
        <v>2900</v>
      </c>
      <c r="CQ207" s="168">
        <f t="shared" si="102"/>
        <v>-2900</v>
      </c>
      <c r="CS207" s="1">
        <f>VLOOKUP(C207,[5]ALL!$B:$O,14,0)</f>
        <v>2900</v>
      </c>
      <c r="CT207" s="233">
        <f t="shared" si="103"/>
        <v>-2900</v>
      </c>
      <c r="CU207" s="1">
        <f t="shared" si="104"/>
        <v>0</v>
      </c>
      <c r="CV207" s="168">
        <f t="shared" si="105"/>
        <v>2900</v>
      </c>
      <c r="CW207" s="231">
        <f t="shared" si="106"/>
        <v>2900</v>
      </c>
    </row>
    <row r="208" spans="1:101" ht="12.6" customHeight="1" x14ac:dyDescent="0.2">
      <c r="A208" s="185"/>
      <c r="B208" s="185" t="s">
        <v>1152</v>
      </c>
      <c r="C208" s="92" t="s">
        <v>377</v>
      </c>
      <c r="D208" s="85" t="s">
        <v>937</v>
      </c>
      <c r="E208" s="62" t="s">
        <v>627</v>
      </c>
      <c r="F208" s="116" t="s">
        <v>926</v>
      </c>
      <c r="G208" s="116">
        <v>4500</v>
      </c>
      <c r="H208" s="148">
        <v>4500</v>
      </c>
      <c r="I208" s="202"/>
      <c r="J208" s="202"/>
      <c r="K208" s="202"/>
      <c r="L208" s="202"/>
      <c r="M208" s="251"/>
      <c r="N208" s="116"/>
      <c r="O208" s="140"/>
      <c r="P208" s="133"/>
      <c r="Q208" s="167"/>
      <c r="R208" s="167"/>
      <c r="S208" s="148"/>
      <c r="T208" s="160"/>
      <c r="U208" s="160"/>
      <c r="V208" s="62"/>
      <c r="W208" s="62"/>
      <c r="X208" s="116"/>
      <c r="Y208" s="116"/>
      <c r="Z208" s="116"/>
      <c r="AA208" s="116"/>
      <c r="AB208" s="116"/>
      <c r="AC208" s="85"/>
      <c r="AD208" s="109"/>
      <c r="AE208" s="111"/>
      <c r="AF208" s="153"/>
      <c r="AG208" s="153"/>
      <c r="AH208" s="153"/>
      <c r="AI208" s="153"/>
      <c r="AJ208" s="153"/>
      <c r="AK208" s="153"/>
      <c r="AL208" s="85"/>
      <c r="AM208" s="119"/>
      <c r="AN208" s="85"/>
      <c r="AO208" s="85"/>
      <c r="AP208" s="111"/>
      <c r="AQ208" s="85"/>
      <c r="AR208" s="109"/>
      <c r="AS208" s="109"/>
      <c r="AT208" s="85"/>
      <c r="AU208" s="111"/>
      <c r="AV208" s="85"/>
      <c r="AW208" s="100"/>
      <c r="AX208" s="100"/>
      <c r="AY208" s="100"/>
      <c r="AZ208" s="102"/>
      <c r="BB208" s="62"/>
      <c r="BC208" s="62"/>
      <c r="BD208" s="102"/>
      <c r="BF208" s="1"/>
      <c r="BG208" s="1"/>
      <c r="BL208" s="168"/>
      <c r="BO208" s="188"/>
      <c r="BR208" s="247" t="str">
        <f>VLOOKUP(C208,'[4]Иерархия - ФИНАЛ'!$A:$E,5,0)</f>
        <v>N</v>
      </c>
      <c r="BS208" s="188">
        <v>0</v>
      </c>
      <c r="BT208" s="211">
        <f t="shared" si="84"/>
        <v>0</v>
      </c>
      <c r="BU208" s="211">
        <f t="shared" si="85"/>
        <v>0</v>
      </c>
      <c r="BV208" s="211">
        <f t="shared" si="86"/>
        <v>0</v>
      </c>
      <c r="BW208" s="235">
        <f t="shared" si="87"/>
        <v>0</v>
      </c>
      <c r="BX208" s="211">
        <f t="shared" si="88"/>
        <v>0</v>
      </c>
      <c r="BY208" s="211">
        <f t="shared" si="89"/>
        <v>0</v>
      </c>
      <c r="BZ208" s="211">
        <f t="shared" si="90"/>
        <v>0</v>
      </c>
      <c r="CA208" s="235">
        <f t="shared" si="91"/>
        <v>0</v>
      </c>
      <c r="CB208" s="235">
        <f t="shared" si="92"/>
        <v>0</v>
      </c>
      <c r="CC208" s="235">
        <f t="shared" si="93"/>
        <v>0</v>
      </c>
      <c r="CD208" s="235">
        <f t="shared" si="94"/>
        <v>0</v>
      </c>
      <c r="CE208" s="235">
        <f t="shared" si="95"/>
        <v>0</v>
      </c>
      <c r="CF208" s="235">
        <f t="shared" si="96"/>
        <v>0</v>
      </c>
      <c r="CG208" s="235">
        <f t="shared" si="97"/>
        <v>0</v>
      </c>
      <c r="CH208" s="231">
        <f t="shared" si="98"/>
        <v>0</v>
      </c>
      <c r="CI208" s="232">
        <f t="shared" si="99"/>
        <v>37.5</v>
      </c>
      <c r="CJ208" s="233"/>
      <c r="CK208" s="231"/>
      <c r="CM208" s="231">
        <f t="shared" si="100"/>
        <v>3750</v>
      </c>
      <c r="CN208" s="231">
        <f t="shared" si="101"/>
        <v>3750</v>
      </c>
      <c r="CP208" s="1">
        <f>VLOOKUP(C208,[5]ALL!$B:$O,14,0)</f>
        <v>4500</v>
      </c>
      <c r="CQ208" s="168">
        <f t="shared" si="102"/>
        <v>-4500</v>
      </c>
      <c r="CS208" s="1">
        <f>VLOOKUP(C208,[5]ALL!$B:$O,14,0)</f>
        <v>4500</v>
      </c>
      <c r="CT208" s="233">
        <f t="shared" si="103"/>
        <v>-4500</v>
      </c>
      <c r="CU208" s="1">
        <f t="shared" si="104"/>
        <v>0</v>
      </c>
      <c r="CV208" s="168">
        <f t="shared" si="105"/>
        <v>4500</v>
      </c>
      <c r="CW208" s="231">
        <f t="shared" si="106"/>
        <v>4500</v>
      </c>
    </row>
    <row r="209" spans="1:101" ht="12.6" customHeight="1" x14ac:dyDescent="0.2">
      <c r="A209" s="185"/>
      <c r="B209" s="185" t="s">
        <v>707</v>
      </c>
      <c r="C209" s="92" t="s">
        <v>143</v>
      </c>
      <c r="D209" s="85" t="s">
        <v>938</v>
      </c>
      <c r="E209" s="62" t="s">
        <v>624</v>
      </c>
      <c r="F209" s="116" t="s">
        <v>438</v>
      </c>
      <c r="G209" s="116">
        <v>35290</v>
      </c>
      <c r="H209" s="148">
        <v>35290</v>
      </c>
      <c r="I209" s="202"/>
      <c r="J209" s="202"/>
      <c r="K209" s="202"/>
      <c r="L209" s="202"/>
      <c r="M209" s="251"/>
      <c r="N209" s="116"/>
      <c r="O209" s="140"/>
      <c r="P209" s="133"/>
      <c r="Q209" s="167"/>
      <c r="R209" s="167"/>
      <c r="S209" s="148"/>
      <c r="T209" s="160"/>
      <c r="U209" s="160"/>
      <c r="V209" s="62"/>
      <c r="W209" s="62"/>
      <c r="X209" s="116"/>
      <c r="Y209" s="116"/>
      <c r="Z209" s="116"/>
      <c r="AA209" s="116"/>
      <c r="AB209" s="116"/>
      <c r="AC209" s="85"/>
      <c r="AD209" s="109"/>
      <c r="AE209" s="111"/>
      <c r="AF209" s="153"/>
      <c r="AG209" s="153"/>
      <c r="AH209" s="153"/>
      <c r="AI209" s="153"/>
      <c r="AJ209" s="153"/>
      <c r="AK209" s="153"/>
      <c r="AL209" s="85"/>
      <c r="AM209" s="121"/>
      <c r="AN209" s="85"/>
      <c r="AO209" s="85"/>
      <c r="AP209" s="111"/>
      <c r="AQ209" s="85"/>
      <c r="AR209" s="109"/>
      <c r="AS209" s="109"/>
      <c r="AT209" s="85"/>
      <c r="AU209" s="111"/>
      <c r="AV209" s="85"/>
      <c r="AW209" s="100"/>
      <c r="AX209" s="100"/>
      <c r="AY209" s="100"/>
      <c r="AZ209" s="102"/>
      <c r="BB209" s="62"/>
      <c r="BC209" s="62"/>
      <c r="BD209" s="102"/>
      <c r="BF209" s="1"/>
      <c r="BG209" s="1"/>
      <c r="BL209" s="168"/>
      <c r="BO209" s="188"/>
      <c r="BR209" s="247" t="str">
        <f>VLOOKUP(C209,'[4]Иерархия - ФИНАЛ'!$A:$E,5,0)</f>
        <v>Y</v>
      </c>
      <c r="BS209" s="188">
        <v>0</v>
      </c>
      <c r="BT209" s="211">
        <f t="shared" si="84"/>
        <v>0</v>
      </c>
      <c r="BU209" s="211">
        <f t="shared" si="85"/>
        <v>0</v>
      </c>
      <c r="BV209" s="211">
        <f t="shared" si="86"/>
        <v>0</v>
      </c>
      <c r="BW209" s="235">
        <f t="shared" si="87"/>
        <v>0</v>
      </c>
      <c r="BX209" s="211">
        <f t="shared" si="88"/>
        <v>0</v>
      </c>
      <c r="BY209" s="211">
        <f t="shared" si="89"/>
        <v>0</v>
      </c>
      <c r="BZ209" s="211">
        <f t="shared" si="90"/>
        <v>0</v>
      </c>
      <c r="CA209" s="235">
        <f t="shared" si="91"/>
        <v>0</v>
      </c>
      <c r="CB209" s="235">
        <f t="shared" si="92"/>
        <v>0</v>
      </c>
      <c r="CC209" s="235">
        <f t="shared" si="93"/>
        <v>0</v>
      </c>
      <c r="CD209" s="235">
        <f t="shared" si="94"/>
        <v>0</v>
      </c>
      <c r="CE209" s="235">
        <f t="shared" si="95"/>
        <v>0</v>
      </c>
      <c r="CF209" s="235">
        <f t="shared" si="96"/>
        <v>0</v>
      </c>
      <c r="CG209" s="235">
        <f t="shared" si="97"/>
        <v>0</v>
      </c>
      <c r="CH209" s="231">
        <f t="shared" si="98"/>
        <v>0</v>
      </c>
      <c r="CI209" s="232">
        <f t="shared" si="99"/>
        <v>294.08333333333331</v>
      </c>
      <c r="CJ209" s="233"/>
      <c r="CK209" s="231"/>
      <c r="CM209" s="231">
        <f t="shared" si="100"/>
        <v>29408.33</v>
      </c>
      <c r="CN209" s="231">
        <f t="shared" si="101"/>
        <v>29408.33</v>
      </c>
      <c r="CP209" s="1">
        <f>VLOOKUP(C209,[5]ALL!$B:$O,14,0)</f>
        <v>35290</v>
      </c>
      <c r="CQ209" s="168">
        <f t="shared" si="102"/>
        <v>-35290</v>
      </c>
      <c r="CS209" s="1">
        <f>VLOOKUP(C209,[5]ALL!$B:$O,14,0)</f>
        <v>35290</v>
      </c>
      <c r="CT209" s="233">
        <f t="shared" si="103"/>
        <v>-35290</v>
      </c>
      <c r="CU209" s="1">
        <f t="shared" si="104"/>
        <v>0</v>
      </c>
      <c r="CV209" s="168">
        <f t="shared" si="105"/>
        <v>35290</v>
      </c>
      <c r="CW209" s="231">
        <f t="shared" si="106"/>
        <v>35290</v>
      </c>
    </row>
    <row r="210" spans="1:101" ht="12.6" customHeight="1" x14ac:dyDescent="0.2">
      <c r="A210" s="185"/>
      <c r="B210" s="185" t="s">
        <v>1152</v>
      </c>
      <c r="C210" s="92" t="s">
        <v>38</v>
      </c>
      <c r="D210" s="85" t="s">
        <v>939</v>
      </c>
      <c r="E210" s="62" t="s">
        <v>623</v>
      </c>
      <c r="F210" s="116" t="s">
        <v>37</v>
      </c>
      <c r="G210" s="116">
        <v>533990</v>
      </c>
      <c r="H210" s="148">
        <v>533990</v>
      </c>
      <c r="I210" s="202"/>
      <c r="J210" s="202"/>
      <c r="K210" s="202"/>
      <c r="L210" s="202"/>
      <c r="M210" s="251"/>
      <c r="N210" s="116"/>
      <c r="O210" s="140"/>
      <c r="P210" s="133"/>
      <c r="Q210" s="167"/>
      <c r="R210" s="167"/>
      <c r="S210" s="148"/>
      <c r="T210" s="160"/>
      <c r="U210" s="160"/>
      <c r="V210" s="62"/>
      <c r="W210" s="62"/>
      <c r="X210" s="116"/>
      <c r="Y210" s="116"/>
      <c r="Z210" s="116"/>
      <c r="AA210" s="116"/>
      <c r="AB210" s="116"/>
      <c r="AC210" s="85"/>
      <c r="AD210" s="109"/>
      <c r="AE210" s="111"/>
      <c r="AF210" s="153"/>
      <c r="AG210" s="153"/>
      <c r="AH210" s="153"/>
      <c r="AI210" s="153"/>
      <c r="AJ210" s="153"/>
      <c r="AK210" s="153"/>
      <c r="AL210" s="85"/>
      <c r="AM210" s="119"/>
      <c r="AN210" s="85"/>
      <c r="AO210" s="85"/>
      <c r="AP210" s="111"/>
      <c r="AQ210" s="85"/>
      <c r="AR210" s="109"/>
      <c r="AS210" s="109"/>
      <c r="AT210" s="85"/>
      <c r="AU210" s="111"/>
      <c r="AV210" s="85"/>
      <c r="AW210" s="100"/>
      <c r="AX210" s="100"/>
      <c r="AY210" s="100"/>
      <c r="AZ210" s="102"/>
      <c r="BB210" s="62"/>
      <c r="BC210" s="62"/>
      <c r="BD210" s="102"/>
      <c r="BF210" s="1"/>
      <c r="BG210" s="1"/>
      <c r="BL210" s="168"/>
      <c r="BO210" s="188"/>
      <c r="BR210" s="247" t="e">
        <f>VLOOKUP(C210,'[4]Иерархия - ФИНАЛ'!$A:$E,5,0)</f>
        <v>#N/A</v>
      </c>
      <c r="BS210" s="188">
        <v>0</v>
      </c>
      <c r="BT210" s="211">
        <f t="shared" si="84"/>
        <v>0</v>
      </c>
      <c r="BU210" s="211">
        <f t="shared" si="85"/>
        <v>0</v>
      </c>
      <c r="BV210" s="211">
        <f t="shared" si="86"/>
        <v>0</v>
      </c>
      <c r="BW210" s="235">
        <f t="shared" si="87"/>
        <v>0</v>
      </c>
      <c r="BX210" s="211">
        <f t="shared" si="88"/>
        <v>0</v>
      </c>
      <c r="BY210" s="211">
        <f t="shared" si="89"/>
        <v>0</v>
      </c>
      <c r="BZ210" s="211">
        <f t="shared" si="90"/>
        <v>0</v>
      </c>
      <c r="CA210" s="235">
        <f t="shared" si="91"/>
        <v>0</v>
      </c>
      <c r="CB210" s="235">
        <f t="shared" si="92"/>
        <v>0</v>
      </c>
      <c r="CC210" s="235">
        <f t="shared" si="93"/>
        <v>0</v>
      </c>
      <c r="CD210" s="235">
        <f t="shared" si="94"/>
        <v>0</v>
      </c>
      <c r="CE210" s="235">
        <f t="shared" si="95"/>
        <v>0</v>
      </c>
      <c r="CF210" s="235">
        <f t="shared" si="96"/>
        <v>0</v>
      </c>
      <c r="CG210" s="235">
        <f t="shared" si="97"/>
        <v>0</v>
      </c>
      <c r="CH210" s="231">
        <f t="shared" si="98"/>
        <v>0</v>
      </c>
      <c r="CI210" s="232">
        <f t="shared" si="99"/>
        <v>4449.916666666667</v>
      </c>
      <c r="CJ210" s="233"/>
      <c r="CK210" s="231"/>
      <c r="CM210" s="231">
        <f t="shared" si="100"/>
        <v>444991.67</v>
      </c>
      <c r="CN210" s="231">
        <f t="shared" si="101"/>
        <v>444991.67</v>
      </c>
      <c r="CP210" s="1">
        <f>VLOOKUP(C210,[5]ALL!$B:$O,14,0)</f>
        <v>533990</v>
      </c>
      <c r="CQ210" s="168">
        <f t="shared" si="102"/>
        <v>-533990</v>
      </c>
      <c r="CS210" s="1">
        <f>VLOOKUP(C210,[5]ALL!$B:$O,14,0)</f>
        <v>533990</v>
      </c>
      <c r="CT210" s="233">
        <f t="shared" si="103"/>
        <v>-533990</v>
      </c>
      <c r="CU210" s="1">
        <f t="shared" si="104"/>
        <v>0</v>
      </c>
      <c r="CV210" s="168">
        <f t="shared" si="105"/>
        <v>533990</v>
      </c>
      <c r="CW210" s="231">
        <f t="shared" si="106"/>
        <v>533990</v>
      </c>
    </row>
    <row r="211" spans="1:101" ht="12.6" customHeight="1" x14ac:dyDescent="0.2">
      <c r="A211" s="185"/>
      <c r="B211" s="185" t="s">
        <v>1152</v>
      </c>
      <c r="C211" s="92" t="s">
        <v>39</v>
      </c>
      <c r="D211" s="85" t="s">
        <v>940</v>
      </c>
      <c r="E211" s="62" t="s">
        <v>623</v>
      </c>
      <c r="F211" s="116" t="s">
        <v>37</v>
      </c>
      <c r="G211" s="116">
        <v>587990</v>
      </c>
      <c r="H211" s="148">
        <v>587990</v>
      </c>
      <c r="I211" s="202"/>
      <c r="J211" s="202"/>
      <c r="K211" s="202"/>
      <c r="L211" s="202"/>
      <c r="M211" s="251"/>
      <c r="N211" s="116"/>
      <c r="O211" s="140"/>
      <c r="P211" s="133"/>
      <c r="Q211" s="167"/>
      <c r="R211" s="167"/>
      <c r="S211" s="148"/>
      <c r="T211" s="160"/>
      <c r="U211" s="160"/>
      <c r="V211" s="62"/>
      <c r="W211" s="62"/>
      <c r="X211" s="116"/>
      <c r="Y211" s="116"/>
      <c r="Z211" s="116"/>
      <c r="AA211" s="116"/>
      <c r="AB211" s="116"/>
      <c r="AC211" s="85"/>
      <c r="AD211" s="109"/>
      <c r="AE211" s="111"/>
      <c r="AF211" s="153"/>
      <c r="AG211" s="153"/>
      <c r="AH211" s="153"/>
      <c r="AI211" s="153"/>
      <c r="AJ211" s="153"/>
      <c r="AK211" s="153"/>
      <c r="AL211" s="85"/>
      <c r="AM211" s="119"/>
      <c r="AN211" s="85"/>
      <c r="AO211" s="85"/>
      <c r="AP211" s="111"/>
      <c r="AQ211" s="85"/>
      <c r="AR211" s="109"/>
      <c r="AS211" s="109"/>
      <c r="AT211" s="85"/>
      <c r="AU211" s="111"/>
      <c r="AV211" s="85"/>
      <c r="AW211" s="100"/>
      <c r="AX211" s="100"/>
      <c r="AY211" s="100"/>
      <c r="AZ211" s="102"/>
      <c r="BB211" s="62"/>
      <c r="BC211" s="62"/>
      <c r="BD211" s="102"/>
      <c r="BF211" s="1"/>
      <c r="BG211" s="1"/>
      <c r="BL211" s="168"/>
      <c r="BO211" s="188"/>
      <c r="BR211" s="247" t="str">
        <f>VLOOKUP(C211,'[4]Иерархия - ФИНАЛ'!$A:$E,5,0)</f>
        <v>N</v>
      </c>
      <c r="BS211" s="188">
        <v>0</v>
      </c>
      <c r="BT211" s="211">
        <f t="shared" si="84"/>
        <v>0</v>
      </c>
      <c r="BU211" s="211">
        <f t="shared" si="85"/>
        <v>0</v>
      </c>
      <c r="BV211" s="211">
        <f t="shared" si="86"/>
        <v>0</v>
      </c>
      <c r="BW211" s="235">
        <f t="shared" si="87"/>
        <v>0</v>
      </c>
      <c r="BX211" s="211">
        <f t="shared" si="88"/>
        <v>0</v>
      </c>
      <c r="BY211" s="211">
        <f t="shared" si="89"/>
        <v>0</v>
      </c>
      <c r="BZ211" s="211">
        <f t="shared" si="90"/>
        <v>0</v>
      </c>
      <c r="CA211" s="235">
        <f t="shared" si="91"/>
        <v>0</v>
      </c>
      <c r="CB211" s="235">
        <f t="shared" si="92"/>
        <v>0</v>
      </c>
      <c r="CC211" s="235">
        <f t="shared" si="93"/>
        <v>0</v>
      </c>
      <c r="CD211" s="235">
        <f t="shared" si="94"/>
        <v>0</v>
      </c>
      <c r="CE211" s="235">
        <f t="shared" si="95"/>
        <v>0</v>
      </c>
      <c r="CF211" s="235">
        <f t="shared" si="96"/>
        <v>0</v>
      </c>
      <c r="CG211" s="235">
        <f t="shared" si="97"/>
        <v>0</v>
      </c>
      <c r="CH211" s="231">
        <f t="shared" si="98"/>
        <v>0</v>
      </c>
      <c r="CI211" s="232">
        <f t="shared" si="99"/>
        <v>4899.916666666667</v>
      </c>
      <c r="CJ211" s="233"/>
      <c r="CK211" s="231"/>
      <c r="CM211" s="231">
        <f t="shared" si="100"/>
        <v>489991.67</v>
      </c>
      <c r="CN211" s="231">
        <f t="shared" si="101"/>
        <v>489991.67</v>
      </c>
      <c r="CP211" s="1">
        <f>VLOOKUP(C211,[5]ALL!$B:$O,14,0)</f>
        <v>587990</v>
      </c>
      <c r="CQ211" s="168">
        <f t="shared" si="102"/>
        <v>-587990</v>
      </c>
      <c r="CS211" s="1">
        <f>VLOOKUP(C211,[5]ALL!$B:$O,14,0)</f>
        <v>587990</v>
      </c>
      <c r="CT211" s="233">
        <f t="shared" si="103"/>
        <v>-587990</v>
      </c>
      <c r="CU211" s="1">
        <f t="shared" si="104"/>
        <v>0</v>
      </c>
      <c r="CV211" s="168">
        <f t="shared" si="105"/>
        <v>587990</v>
      </c>
      <c r="CW211" s="231">
        <f t="shared" si="106"/>
        <v>587990</v>
      </c>
    </row>
    <row r="212" spans="1:101" ht="12.6" customHeight="1" x14ac:dyDescent="0.2">
      <c r="A212" s="185"/>
      <c r="B212" s="185" t="s">
        <v>1152</v>
      </c>
      <c r="C212" s="92" t="s">
        <v>40</v>
      </c>
      <c r="D212" s="85" t="s">
        <v>941</v>
      </c>
      <c r="E212" s="62" t="s">
        <v>623</v>
      </c>
      <c r="F212" s="116" t="s">
        <v>37</v>
      </c>
      <c r="G212" s="116">
        <v>622990</v>
      </c>
      <c r="H212" s="148">
        <v>622990</v>
      </c>
      <c r="I212" s="202"/>
      <c r="J212" s="202"/>
      <c r="K212" s="202"/>
      <c r="L212" s="202"/>
      <c r="M212" s="251"/>
      <c r="N212" s="116"/>
      <c r="O212" s="140"/>
      <c r="P212" s="133"/>
      <c r="Q212" s="167"/>
      <c r="R212" s="167"/>
      <c r="S212" s="148"/>
      <c r="T212" s="160"/>
      <c r="U212" s="160"/>
      <c r="V212" s="62"/>
      <c r="W212" s="62"/>
      <c r="X212" s="116"/>
      <c r="Y212" s="116"/>
      <c r="Z212" s="116"/>
      <c r="AA212" s="116"/>
      <c r="AB212" s="116"/>
      <c r="AC212" s="85"/>
      <c r="AD212" s="109"/>
      <c r="AE212" s="111"/>
      <c r="AF212" s="153"/>
      <c r="AG212" s="153"/>
      <c r="AH212" s="153"/>
      <c r="AI212" s="153"/>
      <c r="AJ212" s="153"/>
      <c r="AK212" s="153"/>
      <c r="AL212" s="85"/>
      <c r="AM212" s="119"/>
      <c r="AN212" s="85"/>
      <c r="AO212" s="85"/>
      <c r="AP212" s="111"/>
      <c r="AQ212" s="85"/>
      <c r="AR212" s="109"/>
      <c r="AS212" s="109"/>
      <c r="AT212" s="85"/>
      <c r="AU212" s="111"/>
      <c r="AV212" s="85"/>
      <c r="AW212" s="100"/>
      <c r="AX212" s="100"/>
      <c r="AY212" s="100"/>
      <c r="AZ212" s="102"/>
      <c r="BB212" s="62"/>
      <c r="BC212" s="62"/>
      <c r="BD212" s="102"/>
      <c r="BF212" s="1"/>
      <c r="BG212" s="1"/>
      <c r="BL212" s="168"/>
      <c r="BO212" s="188"/>
      <c r="BR212" s="247" t="str">
        <f>VLOOKUP(C212,'[4]Иерархия - ФИНАЛ'!$A:$E,5,0)</f>
        <v>N</v>
      </c>
      <c r="BS212" s="188">
        <v>0</v>
      </c>
      <c r="BT212" s="211">
        <f t="shared" si="84"/>
        <v>0</v>
      </c>
      <c r="BU212" s="211">
        <f t="shared" si="85"/>
        <v>0</v>
      </c>
      <c r="BV212" s="211">
        <f t="shared" si="86"/>
        <v>0</v>
      </c>
      <c r="BW212" s="235">
        <f t="shared" si="87"/>
        <v>0</v>
      </c>
      <c r="BX212" s="211">
        <f t="shared" si="88"/>
        <v>0</v>
      </c>
      <c r="BY212" s="211">
        <f t="shared" si="89"/>
        <v>0</v>
      </c>
      <c r="BZ212" s="211">
        <f t="shared" si="90"/>
        <v>0</v>
      </c>
      <c r="CA212" s="235">
        <f t="shared" si="91"/>
        <v>0</v>
      </c>
      <c r="CB212" s="235">
        <f t="shared" si="92"/>
        <v>0</v>
      </c>
      <c r="CC212" s="235">
        <f t="shared" si="93"/>
        <v>0</v>
      </c>
      <c r="CD212" s="235">
        <f t="shared" si="94"/>
        <v>0</v>
      </c>
      <c r="CE212" s="235">
        <f t="shared" si="95"/>
        <v>0</v>
      </c>
      <c r="CF212" s="235">
        <f t="shared" si="96"/>
        <v>0</v>
      </c>
      <c r="CG212" s="235">
        <f t="shared" si="97"/>
        <v>0</v>
      </c>
      <c r="CH212" s="231">
        <f t="shared" si="98"/>
        <v>0</v>
      </c>
      <c r="CI212" s="232">
        <f t="shared" si="99"/>
        <v>5191.583333333333</v>
      </c>
      <c r="CJ212" s="233"/>
      <c r="CK212" s="231"/>
      <c r="CM212" s="231">
        <f t="shared" si="100"/>
        <v>519158.33</v>
      </c>
      <c r="CN212" s="231">
        <f t="shared" si="101"/>
        <v>519158.33</v>
      </c>
      <c r="CP212" s="1">
        <f>VLOOKUP(C212,[5]ALL!$B:$O,14,0)</f>
        <v>622990</v>
      </c>
      <c r="CQ212" s="168">
        <f t="shared" si="102"/>
        <v>-622990</v>
      </c>
      <c r="CS212" s="1">
        <f>VLOOKUP(C212,[5]ALL!$B:$O,14,0)</f>
        <v>622990</v>
      </c>
      <c r="CT212" s="233">
        <f t="shared" si="103"/>
        <v>-622990</v>
      </c>
      <c r="CU212" s="1">
        <f t="shared" si="104"/>
        <v>0</v>
      </c>
      <c r="CV212" s="168">
        <f t="shared" si="105"/>
        <v>622990</v>
      </c>
      <c r="CW212" s="231">
        <f t="shared" si="106"/>
        <v>622990</v>
      </c>
    </row>
    <row r="213" spans="1:101" ht="12.6" customHeight="1" x14ac:dyDescent="0.2">
      <c r="A213" s="185"/>
      <c r="B213" s="185" t="s">
        <v>1152</v>
      </c>
      <c r="C213" s="92" t="s">
        <v>41</v>
      </c>
      <c r="D213" s="85" t="s">
        <v>942</v>
      </c>
      <c r="E213" s="62" t="s">
        <v>623</v>
      </c>
      <c r="F213" s="116" t="s">
        <v>37</v>
      </c>
      <c r="G213" s="116">
        <v>713990</v>
      </c>
      <c r="H213" s="148">
        <v>713990</v>
      </c>
      <c r="I213" s="202"/>
      <c r="J213" s="202"/>
      <c r="K213" s="202"/>
      <c r="L213" s="202"/>
      <c r="M213" s="251"/>
      <c r="N213" s="116"/>
      <c r="O213" s="140"/>
      <c r="P213" s="133"/>
      <c r="Q213" s="167"/>
      <c r="R213" s="167"/>
      <c r="S213" s="148"/>
      <c r="T213" s="160"/>
      <c r="U213" s="160"/>
      <c r="V213" s="62"/>
      <c r="W213" s="62"/>
      <c r="X213" s="116"/>
      <c r="Y213" s="116"/>
      <c r="Z213" s="116"/>
      <c r="AA213" s="116"/>
      <c r="AB213" s="116"/>
      <c r="AC213" s="85"/>
      <c r="AD213" s="109"/>
      <c r="AE213" s="111"/>
      <c r="AF213" s="153"/>
      <c r="AG213" s="153"/>
      <c r="AH213" s="153"/>
      <c r="AI213" s="153"/>
      <c r="AJ213" s="153"/>
      <c r="AK213" s="153"/>
      <c r="AL213" s="85"/>
      <c r="AM213" s="119"/>
      <c r="AN213" s="85"/>
      <c r="AO213" s="85"/>
      <c r="AP213" s="111"/>
      <c r="AQ213" s="85"/>
      <c r="AR213" s="109"/>
      <c r="AS213" s="109"/>
      <c r="AT213" s="85"/>
      <c r="AU213" s="111"/>
      <c r="AV213" s="85"/>
      <c r="AW213" s="100"/>
      <c r="AX213" s="100"/>
      <c r="AY213" s="100"/>
      <c r="AZ213" s="102"/>
      <c r="BB213" s="62"/>
      <c r="BC213" s="62"/>
      <c r="BD213" s="102"/>
      <c r="BF213" s="1"/>
      <c r="BG213" s="1"/>
      <c r="BL213" s="168"/>
      <c r="BO213" s="188"/>
      <c r="BR213" s="247" t="e">
        <f>VLOOKUP(C213,'[4]Иерархия - ФИНАЛ'!$A:$E,5,0)</f>
        <v>#N/A</v>
      </c>
      <c r="BS213" s="188">
        <v>0</v>
      </c>
      <c r="BT213" s="211">
        <f t="shared" si="84"/>
        <v>0</v>
      </c>
      <c r="BU213" s="211">
        <f t="shared" si="85"/>
        <v>0</v>
      </c>
      <c r="BV213" s="211">
        <f t="shared" si="86"/>
        <v>0</v>
      </c>
      <c r="BW213" s="235">
        <f t="shared" si="87"/>
        <v>0</v>
      </c>
      <c r="BX213" s="211">
        <f t="shared" si="88"/>
        <v>0</v>
      </c>
      <c r="BY213" s="211">
        <f t="shared" si="89"/>
        <v>0</v>
      </c>
      <c r="BZ213" s="211">
        <f t="shared" si="90"/>
        <v>0</v>
      </c>
      <c r="CA213" s="235">
        <f t="shared" si="91"/>
        <v>0</v>
      </c>
      <c r="CB213" s="235">
        <f t="shared" si="92"/>
        <v>0</v>
      </c>
      <c r="CC213" s="235">
        <f t="shared" si="93"/>
        <v>0</v>
      </c>
      <c r="CD213" s="235">
        <f t="shared" si="94"/>
        <v>0</v>
      </c>
      <c r="CE213" s="235">
        <f t="shared" si="95"/>
        <v>0</v>
      </c>
      <c r="CF213" s="235">
        <f t="shared" si="96"/>
        <v>0</v>
      </c>
      <c r="CG213" s="235">
        <f t="shared" si="97"/>
        <v>0</v>
      </c>
      <c r="CH213" s="231">
        <f t="shared" si="98"/>
        <v>0</v>
      </c>
      <c r="CI213" s="232">
        <f t="shared" si="99"/>
        <v>5949.916666666667</v>
      </c>
      <c r="CJ213" s="233"/>
      <c r="CK213" s="231"/>
      <c r="CM213" s="231">
        <f t="shared" si="100"/>
        <v>594991.67000000004</v>
      </c>
      <c r="CN213" s="231">
        <f t="shared" si="101"/>
        <v>594991.67000000004</v>
      </c>
      <c r="CP213" s="1">
        <f>VLOOKUP(C213,[5]ALL!$B:$O,14,0)</f>
        <v>713990</v>
      </c>
      <c r="CQ213" s="168">
        <f t="shared" si="102"/>
        <v>-713990</v>
      </c>
      <c r="CS213" s="1">
        <f>VLOOKUP(C213,[5]ALL!$B:$O,14,0)</f>
        <v>713990</v>
      </c>
      <c r="CT213" s="233">
        <f t="shared" si="103"/>
        <v>-713990</v>
      </c>
      <c r="CU213" s="1">
        <f t="shared" si="104"/>
        <v>0</v>
      </c>
      <c r="CV213" s="168">
        <f t="shared" si="105"/>
        <v>713990</v>
      </c>
      <c r="CW213" s="231">
        <f t="shared" si="106"/>
        <v>713990</v>
      </c>
    </row>
    <row r="214" spans="1:101" ht="12.6" customHeight="1" x14ac:dyDescent="0.2">
      <c r="A214" s="185"/>
      <c r="B214" s="185" t="s">
        <v>1152</v>
      </c>
      <c r="C214" s="92" t="s">
        <v>42</v>
      </c>
      <c r="D214" s="85" t="s">
        <v>943</v>
      </c>
      <c r="E214" s="62" t="s">
        <v>623</v>
      </c>
      <c r="F214" s="116" t="s">
        <v>37</v>
      </c>
      <c r="G214" s="116">
        <v>789990</v>
      </c>
      <c r="H214" s="148">
        <v>789990</v>
      </c>
      <c r="I214" s="202"/>
      <c r="J214" s="202"/>
      <c r="K214" s="202"/>
      <c r="L214" s="202"/>
      <c r="M214" s="251"/>
      <c r="N214" s="116"/>
      <c r="O214" s="140"/>
      <c r="P214" s="133"/>
      <c r="Q214" s="167"/>
      <c r="R214" s="167"/>
      <c r="S214" s="148"/>
      <c r="T214" s="160"/>
      <c r="U214" s="160"/>
      <c r="V214" s="62"/>
      <c r="W214" s="62"/>
      <c r="X214" s="116"/>
      <c r="Y214" s="116"/>
      <c r="Z214" s="116"/>
      <c r="AA214" s="116"/>
      <c r="AB214" s="116"/>
      <c r="AC214" s="85"/>
      <c r="AD214" s="109"/>
      <c r="AE214" s="111"/>
      <c r="AF214" s="153"/>
      <c r="AG214" s="153"/>
      <c r="AH214" s="153"/>
      <c r="AI214" s="153"/>
      <c r="AJ214" s="153"/>
      <c r="AK214" s="153"/>
      <c r="AL214" s="85"/>
      <c r="AM214" s="119"/>
      <c r="AN214" s="85"/>
      <c r="AO214" s="85"/>
      <c r="AP214" s="111"/>
      <c r="AQ214" s="85"/>
      <c r="AR214" s="109"/>
      <c r="AS214" s="109"/>
      <c r="AT214" s="85"/>
      <c r="AU214" s="111"/>
      <c r="AV214" s="85"/>
      <c r="AW214" s="100"/>
      <c r="AX214" s="100"/>
      <c r="AY214" s="100"/>
      <c r="AZ214" s="102"/>
      <c r="BB214" s="62"/>
      <c r="BC214" s="62"/>
      <c r="BD214" s="102"/>
      <c r="BF214" s="1"/>
      <c r="BG214" s="1"/>
      <c r="BL214" s="168"/>
      <c r="BO214" s="188"/>
      <c r="BR214" s="247" t="str">
        <f>VLOOKUP(C214,'[4]Иерархия - ФИНАЛ'!$A:$E,5,0)</f>
        <v>N</v>
      </c>
      <c r="BS214" s="188">
        <v>0</v>
      </c>
      <c r="BT214" s="211">
        <f t="shared" si="84"/>
        <v>0</v>
      </c>
      <c r="BU214" s="211">
        <f t="shared" si="85"/>
        <v>0</v>
      </c>
      <c r="BV214" s="211">
        <f t="shared" si="86"/>
        <v>0</v>
      </c>
      <c r="BW214" s="235">
        <f t="shared" si="87"/>
        <v>0</v>
      </c>
      <c r="BX214" s="211">
        <f t="shared" si="88"/>
        <v>0</v>
      </c>
      <c r="BY214" s="211">
        <f t="shared" si="89"/>
        <v>0</v>
      </c>
      <c r="BZ214" s="211">
        <f t="shared" si="90"/>
        <v>0</v>
      </c>
      <c r="CA214" s="235">
        <f t="shared" si="91"/>
        <v>0</v>
      </c>
      <c r="CB214" s="235">
        <f t="shared" si="92"/>
        <v>0</v>
      </c>
      <c r="CC214" s="235">
        <f t="shared" si="93"/>
        <v>0</v>
      </c>
      <c r="CD214" s="235">
        <f t="shared" si="94"/>
        <v>0</v>
      </c>
      <c r="CE214" s="235">
        <f t="shared" si="95"/>
        <v>0</v>
      </c>
      <c r="CF214" s="235">
        <f t="shared" si="96"/>
        <v>0</v>
      </c>
      <c r="CG214" s="235">
        <f t="shared" si="97"/>
        <v>0</v>
      </c>
      <c r="CH214" s="231">
        <f t="shared" si="98"/>
        <v>0</v>
      </c>
      <c r="CI214" s="232">
        <f t="shared" si="99"/>
        <v>6583.25</v>
      </c>
      <c r="CJ214" s="233"/>
      <c r="CK214" s="231"/>
      <c r="CM214" s="231">
        <f t="shared" si="100"/>
        <v>658325</v>
      </c>
      <c r="CN214" s="231">
        <f t="shared" si="101"/>
        <v>658325</v>
      </c>
      <c r="CP214" s="1">
        <f>VLOOKUP(C214,[5]ALL!$B:$O,14,0)</f>
        <v>789990</v>
      </c>
      <c r="CQ214" s="168">
        <f t="shared" si="102"/>
        <v>-789990</v>
      </c>
      <c r="CS214" s="1">
        <f>VLOOKUP(C214,[5]ALL!$B:$O,14,0)</f>
        <v>789990</v>
      </c>
      <c r="CT214" s="233">
        <f t="shared" si="103"/>
        <v>-789990</v>
      </c>
      <c r="CU214" s="1">
        <f t="shared" si="104"/>
        <v>0</v>
      </c>
      <c r="CV214" s="168">
        <f t="shared" si="105"/>
        <v>789990</v>
      </c>
      <c r="CW214" s="231">
        <f t="shared" si="106"/>
        <v>789990</v>
      </c>
    </row>
    <row r="215" spans="1:101" ht="12.6" customHeight="1" x14ac:dyDescent="0.2">
      <c r="A215" s="185"/>
      <c r="B215" s="185" t="s">
        <v>707</v>
      </c>
      <c r="C215" s="92" t="s">
        <v>319</v>
      </c>
      <c r="D215" s="85" t="s">
        <v>948</v>
      </c>
      <c r="E215" s="62" t="s">
        <v>622</v>
      </c>
      <c r="F215" s="116" t="s">
        <v>945</v>
      </c>
      <c r="G215" s="116">
        <v>11690</v>
      </c>
      <c r="H215" s="148">
        <v>10490</v>
      </c>
      <c r="I215" s="202"/>
      <c r="J215" s="202"/>
      <c r="K215" s="202"/>
      <c r="L215" s="202"/>
      <c r="M215" s="251"/>
      <c r="N215" s="116"/>
      <c r="O215" s="140"/>
      <c r="P215" s="133"/>
      <c r="Q215" s="167"/>
      <c r="R215" s="167"/>
      <c r="S215" s="148"/>
      <c r="T215" s="160"/>
      <c r="U215" s="160"/>
      <c r="V215" s="62"/>
      <c r="W215" s="62"/>
      <c r="X215" s="116"/>
      <c r="Y215" s="116"/>
      <c r="Z215" s="116"/>
      <c r="AA215" s="116"/>
      <c r="AB215" s="116"/>
      <c r="AC215" s="85"/>
      <c r="AD215" s="109"/>
      <c r="AE215" s="111"/>
      <c r="AF215" s="153"/>
      <c r="AG215" s="153"/>
      <c r="AH215" s="153"/>
      <c r="AI215" s="153"/>
      <c r="AJ215" s="153"/>
      <c r="AK215" s="153"/>
      <c r="AL215" s="85"/>
      <c r="AM215" s="119"/>
      <c r="AN215" s="85"/>
      <c r="AO215" s="85"/>
      <c r="AP215" s="111"/>
      <c r="AQ215" s="85"/>
      <c r="AR215" s="109"/>
      <c r="AS215" s="109"/>
      <c r="AT215" s="85"/>
      <c r="AU215" s="111"/>
      <c r="AV215" s="85"/>
      <c r="AW215" s="106"/>
      <c r="AX215" s="106"/>
      <c r="AY215" s="100"/>
      <c r="AZ215" s="110"/>
      <c r="BA215" s="107"/>
      <c r="BB215" s="62"/>
      <c r="BC215" s="62"/>
      <c r="BD215" s="102"/>
      <c r="BL215" s="168"/>
      <c r="BO215" s="188"/>
      <c r="BR215" s="247" t="str">
        <f>VLOOKUP(C215,'[4]Иерархия - ФИНАЛ'!$A:$E,5,0)</f>
        <v>Y</v>
      </c>
      <c r="BS215" s="188">
        <v>0.04</v>
      </c>
      <c r="BT215" s="211">
        <f t="shared" si="84"/>
        <v>0</v>
      </c>
      <c r="BU215" s="211">
        <f t="shared" si="85"/>
        <v>0</v>
      </c>
      <c r="BV215" s="211">
        <f t="shared" si="86"/>
        <v>0</v>
      </c>
      <c r="BW215" s="235">
        <f t="shared" si="87"/>
        <v>0</v>
      </c>
      <c r="BX215" s="211">
        <f t="shared" si="88"/>
        <v>0</v>
      </c>
      <c r="BY215" s="211">
        <f t="shared" si="89"/>
        <v>0</v>
      </c>
      <c r="BZ215" s="211">
        <f t="shared" si="90"/>
        <v>0</v>
      </c>
      <c r="CA215" s="235">
        <f t="shared" si="91"/>
        <v>0</v>
      </c>
      <c r="CB215" s="235">
        <f t="shared" si="92"/>
        <v>0</v>
      </c>
      <c r="CC215" s="235">
        <f t="shared" si="93"/>
        <v>0</v>
      </c>
      <c r="CD215" s="235">
        <f t="shared" si="94"/>
        <v>0</v>
      </c>
      <c r="CE215" s="235">
        <f t="shared" si="95"/>
        <v>0</v>
      </c>
      <c r="CF215" s="235">
        <f t="shared" si="96"/>
        <v>0</v>
      </c>
      <c r="CG215" s="235">
        <f t="shared" si="97"/>
        <v>0</v>
      </c>
      <c r="CH215" s="231">
        <f t="shared" si="98"/>
        <v>0</v>
      </c>
      <c r="CI215" s="232">
        <f t="shared" si="99"/>
        <v>87.416666666666671</v>
      </c>
      <c r="CJ215" s="233"/>
      <c r="CK215" s="231"/>
      <c r="CM215" s="231">
        <f t="shared" si="100"/>
        <v>9741.67</v>
      </c>
      <c r="CN215" s="231">
        <f t="shared" si="101"/>
        <v>8741.67</v>
      </c>
      <c r="CP215" s="1">
        <f>VLOOKUP(C215,[5]ALL!$B:$O,14,0)</f>
        <v>11290</v>
      </c>
      <c r="CQ215" s="168">
        <f t="shared" si="102"/>
        <v>-11290</v>
      </c>
      <c r="CS215" s="1">
        <f>VLOOKUP(C215,[5]ALL!$B:$O,14,0)</f>
        <v>11290</v>
      </c>
      <c r="CT215" s="233">
        <f t="shared" si="103"/>
        <v>-11290</v>
      </c>
      <c r="CU215" s="1">
        <f t="shared" si="104"/>
        <v>0</v>
      </c>
      <c r="CV215" s="168">
        <f t="shared" si="105"/>
        <v>11690</v>
      </c>
      <c r="CW215" s="231">
        <f t="shared" si="106"/>
        <v>11690</v>
      </c>
    </row>
    <row r="216" spans="1:101" ht="12.6" customHeight="1" x14ac:dyDescent="0.2">
      <c r="A216" s="185"/>
      <c r="B216" s="185" t="s">
        <v>707</v>
      </c>
      <c r="C216" s="92" t="s">
        <v>315</v>
      </c>
      <c r="D216" s="85" t="s">
        <v>952</v>
      </c>
      <c r="E216" s="62" t="s">
        <v>622</v>
      </c>
      <c r="F216" s="116" t="s">
        <v>945</v>
      </c>
      <c r="G216" s="116">
        <v>11690</v>
      </c>
      <c r="H216" s="148">
        <v>10490</v>
      </c>
      <c r="I216" s="202"/>
      <c r="J216" s="202"/>
      <c r="K216" s="202"/>
      <c r="L216" s="202"/>
      <c r="M216" s="251"/>
      <c r="N216" s="116"/>
      <c r="O216" s="140"/>
      <c r="P216" s="133"/>
      <c r="Q216" s="167"/>
      <c r="R216" s="167"/>
      <c r="S216" s="148"/>
      <c r="T216" s="160"/>
      <c r="U216" s="160"/>
      <c r="V216" s="62"/>
      <c r="W216" s="62"/>
      <c r="X216" s="116"/>
      <c r="Y216" s="116"/>
      <c r="Z216" s="116"/>
      <c r="AA216" s="116"/>
      <c r="AB216" s="116"/>
      <c r="AC216" s="85"/>
      <c r="AD216" s="109"/>
      <c r="AE216" s="111"/>
      <c r="AF216" s="153"/>
      <c r="AG216" s="153"/>
      <c r="AH216" s="153"/>
      <c r="AI216" s="153"/>
      <c r="AJ216" s="153"/>
      <c r="AK216" s="153"/>
      <c r="AL216" s="85"/>
      <c r="AM216" s="119"/>
      <c r="AN216" s="85"/>
      <c r="AO216" s="85"/>
      <c r="AP216" s="111"/>
      <c r="AQ216" s="85"/>
      <c r="AR216" s="109"/>
      <c r="AS216" s="109"/>
      <c r="AT216" s="85"/>
      <c r="AU216" s="111"/>
      <c r="AV216" s="85"/>
      <c r="AW216" s="106"/>
      <c r="AX216" s="106"/>
      <c r="AY216" s="100"/>
      <c r="AZ216" s="110"/>
      <c r="BA216" s="107"/>
      <c r="BB216" s="62"/>
      <c r="BC216" s="62"/>
      <c r="BD216" s="102"/>
      <c r="BL216" s="168"/>
      <c r="BO216" s="188"/>
      <c r="BR216" s="247" t="str">
        <f>VLOOKUP(C216,'[4]Иерархия - ФИНАЛ'!$A:$E,5,0)</f>
        <v>Y</v>
      </c>
      <c r="BS216" s="188">
        <v>0.04</v>
      </c>
      <c r="BT216" s="211">
        <f t="shared" si="84"/>
        <v>0</v>
      </c>
      <c r="BU216" s="211">
        <f t="shared" si="85"/>
        <v>0</v>
      </c>
      <c r="BV216" s="211">
        <f t="shared" si="86"/>
        <v>0</v>
      </c>
      <c r="BW216" s="235">
        <f t="shared" si="87"/>
        <v>0</v>
      </c>
      <c r="BX216" s="211">
        <f t="shared" si="88"/>
        <v>0</v>
      </c>
      <c r="BY216" s="211">
        <f t="shared" si="89"/>
        <v>0</v>
      </c>
      <c r="BZ216" s="211">
        <f t="shared" si="90"/>
        <v>0</v>
      </c>
      <c r="CA216" s="235">
        <f t="shared" si="91"/>
        <v>0</v>
      </c>
      <c r="CB216" s="235">
        <f t="shared" si="92"/>
        <v>0</v>
      </c>
      <c r="CC216" s="235">
        <f t="shared" si="93"/>
        <v>0</v>
      </c>
      <c r="CD216" s="235">
        <f t="shared" si="94"/>
        <v>0</v>
      </c>
      <c r="CE216" s="235">
        <f t="shared" si="95"/>
        <v>0</v>
      </c>
      <c r="CF216" s="235">
        <f t="shared" si="96"/>
        <v>0</v>
      </c>
      <c r="CG216" s="235">
        <f t="shared" si="97"/>
        <v>0</v>
      </c>
      <c r="CH216" s="231">
        <f t="shared" si="98"/>
        <v>0</v>
      </c>
      <c r="CI216" s="232">
        <f t="shared" si="99"/>
        <v>87.416666666666671</v>
      </c>
      <c r="CJ216" s="233"/>
      <c r="CK216" s="231"/>
      <c r="CM216" s="231">
        <f t="shared" si="100"/>
        <v>9741.67</v>
      </c>
      <c r="CN216" s="231">
        <f t="shared" si="101"/>
        <v>8741.67</v>
      </c>
      <c r="CP216" s="1">
        <f>VLOOKUP(C216,[5]ALL!$B:$O,14,0)</f>
        <v>11290</v>
      </c>
      <c r="CQ216" s="168">
        <f t="shared" si="102"/>
        <v>-11290</v>
      </c>
      <c r="CS216" s="1">
        <f>VLOOKUP(C216,[5]ALL!$B:$O,14,0)</f>
        <v>11290</v>
      </c>
      <c r="CT216" s="233">
        <f t="shared" si="103"/>
        <v>-11290</v>
      </c>
      <c r="CU216" s="1">
        <f t="shared" si="104"/>
        <v>0</v>
      </c>
      <c r="CV216" s="168">
        <f t="shared" si="105"/>
        <v>11690</v>
      </c>
      <c r="CW216" s="231">
        <f t="shared" si="106"/>
        <v>11690</v>
      </c>
    </row>
    <row r="217" spans="1:101" ht="12.6" customHeight="1" x14ac:dyDescent="0.2">
      <c r="A217" s="185"/>
      <c r="B217" s="185" t="s">
        <v>707</v>
      </c>
      <c r="C217" s="92" t="s">
        <v>311</v>
      </c>
      <c r="D217" s="85" t="s">
        <v>961</v>
      </c>
      <c r="E217" s="62" t="s">
        <v>622</v>
      </c>
      <c r="F217" s="116" t="s">
        <v>945</v>
      </c>
      <c r="G217" s="116">
        <v>11690</v>
      </c>
      <c r="H217" s="148">
        <v>10490</v>
      </c>
      <c r="I217" s="202"/>
      <c r="J217" s="202"/>
      <c r="K217" s="202"/>
      <c r="L217" s="202"/>
      <c r="M217" s="251"/>
      <c r="N217" s="116"/>
      <c r="O217" s="140"/>
      <c r="P217" s="133"/>
      <c r="Q217" s="167"/>
      <c r="R217" s="167"/>
      <c r="S217" s="148"/>
      <c r="T217" s="160"/>
      <c r="U217" s="160"/>
      <c r="V217" s="62"/>
      <c r="W217" s="62"/>
      <c r="X217" s="116"/>
      <c r="Y217" s="116"/>
      <c r="Z217" s="116"/>
      <c r="AA217" s="116"/>
      <c r="AB217" s="116"/>
      <c r="AC217" s="85"/>
      <c r="AD217" s="109"/>
      <c r="AE217" s="111"/>
      <c r="AF217" s="153"/>
      <c r="AG217" s="153"/>
      <c r="AH217" s="153"/>
      <c r="AI217" s="153"/>
      <c r="AJ217" s="153"/>
      <c r="AK217" s="153"/>
      <c r="AL217" s="85"/>
      <c r="AM217" s="119"/>
      <c r="AN217" s="85"/>
      <c r="AO217" s="85"/>
      <c r="AP217" s="111"/>
      <c r="AQ217" s="85"/>
      <c r="AR217" s="109"/>
      <c r="AS217" s="109"/>
      <c r="AT217" s="85"/>
      <c r="AU217" s="111"/>
      <c r="AV217" s="85"/>
      <c r="AW217" s="106"/>
      <c r="AX217" s="106"/>
      <c r="AY217" s="100"/>
      <c r="AZ217" s="110"/>
      <c r="BA217" s="107"/>
      <c r="BB217" s="62"/>
      <c r="BC217" s="62"/>
      <c r="BD217" s="102"/>
      <c r="BF217" s="1"/>
      <c r="BL217" s="168"/>
      <c r="BO217" s="188"/>
      <c r="BR217" s="247" t="str">
        <f>VLOOKUP(C217,'[4]Иерархия - ФИНАЛ'!$A:$E,5,0)</f>
        <v>Y</v>
      </c>
      <c r="BS217" s="188">
        <v>0</v>
      </c>
      <c r="BT217" s="211">
        <f t="shared" si="84"/>
        <v>0</v>
      </c>
      <c r="BU217" s="211">
        <f t="shared" si="85"/>
        <v>0</v>
      </c>
      <c r="BV217" s="211">
        <f t="shared" si="86"/>
        <v>0</v>
      </c>
      <c r="BW217" s="235">
        <f t="shared" si="87"/>
        <v>0</v>
      </c>
      <c r="BX217" s="211">
        <f t="shared" si="88"/>
        <v>0</v>
      </c>
      <c r="BY217" s="211">
        <f t="shared" si="89"/>
        <v>0</v>
      </c>
      <c r="BZ217" s="211">
        <f t="shared" si="90"/>
        <v>0</v>
      </c>
      <c r="CA217" s="235">
        <f t="shared" si="91"/>
        <v>0</v>
      </c>
      <c r="CB217" s="235">
        <f t="shared" si="92"/>
        <v>0</v>
      </c>
      <c r="CC217" s="235">
        <f t="shared" si="93"/>
        <v>0</v>
      </c>
      <c r="CD217" s="235">
        <f t="shared" si="94"/>
        <v>0</v>
      </c>
      <c r="CE217" s="235">
        <f t="shared" si="95"/>
        <v>0</v>
      </c>
      <c r="CF217" s="235">
        <f t="shared" si="96"/>
        <v>0</v>
      </c>
      <c r="CG217" s="235">
        <f t="shared" si="97"/>
        <v>0</v>
      </c>
      <c r="CH217" s="231">
        <f t="shared" si="98"/>
        <v>0</v>
      </c>
      <c r="CI217" s="232">
        <f t="shared" si="99"/>
        <v>87.416666666666671</v>
      </c>
      <c r="CJ217" s="233"/>
      <c r="CK217" s="231"/>
      <c r="CM217" s="231">
        <f t="shared" si="100"/>
        <v>9741.67</v>
      </c>
      <c r="CN217" s="231">
        <f t="shared" si="101"/>
        <v>8741.67</v>
      </c>
      <c r="CP217" s="1">
        <f>VLOOKUP(C217,[5]ALL!$B:$O,14,0)</f>
        <v>11290</v>
      </c>
      <c r="CQ217" s="168">
        <f t="shared" si="102"/>
        <v>-11290</v>
      </c>
      <c r="CS217" s="1">
        <f>VLOOKUP(C217,[5]ALL!$B:$O,14,0)</f>
        <v>11290</v>
      </c>
      <c r="CT217" s="233">
        <f t="shared" si="103"/>
        <v>-11290</v>
      </c>
      <c r="CU217" s="1">
        <f t="shared" si="104"/>
        <v>0</v>
      </c>
      <c r="CV217" s="168">
        <f t="shared" si="105"/>
        <v>11690</v>
      </c>
      <c r="CW217" s="231">
        <f t="shared" si="106"/>
        <v>11690</v>
      </c>
    </row>
    <row r="218" spans="1:101" ht="12.6" customHeight="1" x14ac:dyDescent="0.2">
      <c r="A218" s="185"/>
      <c r="B218" s="185" t="s">
        <v>707</v>
      </c>
      <c r="C218" s="154" t="s">
        <v>620</v>
      </c>
      <c r="D218" s="85" t="s">
        <v>962</v>
      </c>
      <c r="E218" s="62" t="s">
        <v>622</v>
      </c>
      <c r="F218" s="116" t="s">
        <v>945</v>
      </c>
      <c r="G218" s="116">
        <v>11690</v>
      </c>
      <c r="H218" s="148">
        <v>10490</v>
      </c>
      <c r="I218" s="202"/>
      <c r="J218" s="202"/>
      <c r="K218" s="202"/>
      <c r="L218" s="202"/>
      <c r="M218" s="251"/>
      <c r="N218" s="116"/>
      <c r="O218" s="140"/>
      <c r="P218" s="133"/>
      <c r="Q218" s="167"/>
      <c r="R218" s="167"/>
      <c r="S218" s="148"/>
      <c r="T218" s="160"/>
      <c r="U218" s="160"/>
      <c r="V218" s="62"/>
      <c r="W218" s="62"/>
      <c r="X218" s="116"/>
      <c r="Y218" s="116"/>
      <c r="Z218" s="116"/>
      <c r="AA218" s="116"/>
      <c r="AB218" s="116"/>
      <c r="AC218" s="116"/>
      <c r="AD218" s="109"/>
      <c r="AE218" s="111"/>
      <c r="AF218" s="153"/>
      <c r="AG218" s="153"/>
      <c r="AH218" s="153"/>
      <c r="AI218" s="153"/>
      <c r="AJ218" s="153"/>
      <c r="AK218" s="153"/>
      <c r="AL218" s="112"/>
      <c r="AM218" s="112"/>
      <c r="AN218" s="112"/>
      <c r="AO218" s="112"/>
      <c r="AP218" s="112"/>
      <c r="AQ218" s="112"/>
      <c r="AR218" s="112"/>
      <c r="AS218" s="112"/>
      <c r="AT218" s="112"/>
      <c r="AU218" s="112"/>
      <c r="AV218" s="112"/>
      <c r="AW218" s="143"/>
      <c r="AX218" s="143"/>
      <c r="AY218" s="145"/>
      <c r="AZ218" s="143"/>
      <c r="BA218" s="147"/>
      <c r="BB218" s="236"/>
      <c r="BC218" s="236"/>
      <c r="BD218" s="143"/>
      <c r="BF218" s="1"/>
      <c r="BJ218" s="163"/>
      <c r="BL218" s="168"/>
      <c r="BO218" s="188"/>
      <c r="BR218" s="247" t="str">
        <f>VLOOKUP(C218,'[4]Иерархия - ФИНАЛ'!$A:$E,5,0)</f>
        <v>Y</v>
      </c>
      <c r="BS218" s="188">
        <v>0.04</v>
      </c>
      <c r="BT218" s="211">
        <f t="shared" si="84"/>
        <v>0</v>
      </c>
      <c r="BU218" s="211">
        <f t="shared" si="85"/>
        <v>0</v>
      </c>
      <c r="BV218" s="211">
        <f t="shared" si="86"/>
        <v>0</v>
      </c>
      <c r="BW218" s="235">
        <f t="shared" si="87"/>
        <v>0</v>
      </c>
      <c r="BX218" s="211">
        <f t="shared" si="88"/>
        <v>0</v>
      </c>
      <c r="BY218" s="211">
        <f t="shared" si="89"/>
        <v>0</v>
      </c>
      <c r="BZ218" s="211">
        <f t="shared" si="90"/>
        <v>0</v>
      </c>
      <c r="CA218" s="235">
        <f t="shared" si="91"/>
        <v>0</v>
      </c>
      <c r="CB218" s="235">
        <f t="shared" si="92"/>
        <v>0</v>
      </c>
      <c r="CC218" s="235">
        <f t="shared" si="93"/>
        <v>0</v>
      </c>
      <c r="CD218" s="235">
        <f t="shared" si="94"/>
        <v>0</v>
      </c>
      <c r="CE218" s="235">
        <f t="shared" si="95"/>
        <v>0</v>
      </c>
      <c r="CF218" s="235">
        <f t="shared" si="96"/>
        <v>0</v>
      </c>
      <c r="CG218" s="235">
        <f t="shared" si="97"/>
        <v>0</v>
      </c>
      <c r="CH218" s="231">
        <f t="shared" si="98"/>
        <v>0</v>
      </c>
      <c r="CI218" s="232">
        <f t="shared" si="99"/>
        <v>87.416666666666671</v>
      </c>
      <c r="CJ218" s="233"/>
      <c r="CK218" s="231"/>
      <c r="CM218" s="231">
        <f t="shared" si="100"/>
        <v>9741.67</v>
      </c>
      <c r="CN218" s="231">
        <f t="shared" si="101"/>
        <v>8741.67</v>
      </c>
      <c r="CP218" s="1">
        <f>VLOOKUP(C218,[5]ALL!$B:$O,14,0)</f>
        <v>11290</v>
      </c>
      <c r="CQ218" s="168">
        <f t="shared" si="102"/>
        <v>-11290</v>
      </c>
      <c r="CS218" s="1">
        <f>VLOOKUP(C218,[5]ALL!$B:$O,14,0)</f>
        <v>11290</v>
      </c>
      <c r="CT218" s="233">
        <f t="shared" si="103"/>
        <v>-11290</v>
      </c>
      <c r="CU218" s="1">
        <f t="shared" si="104"/>
        <v>0</v>
      </c>
      <c r="CV218" s="168">
        <f t="shared" si="105"/>
        <v>11690</v>
      </c>
      <c r="CW218" s="231">
        <f t="shared" si="106"/>
        <v>11690</v>
      </c>
    </row>
    <row r="219" spans="1:101" ht="12.6" customHeight="1" x14ac:dyDescent="0.2">
      <c r="A219" s="185"/>
      <c r="B219" s="185" t="s">
        <v>707</v>
      </c>
      <c r="C219" s="92" t="s">
        <v>318</v>
      </c>
      <c r="D219" s="85" t="s">
        <v>947</v>
      </c>
      <c r="E219" s="62" t="s">
        <v>622</v>
      </c>
      <c r="F219" s="116" t="s">
        <v>945</v>
      </c>
      <c r="G219" s="116">
        <v>10290</v>
      </c>
      <c r="H219" s="148">
        <v>9290</v>
      </c>
      <c r="I219" s="202"/>
      <c r="J219" s="202"/>
      <c r="K219" s="202"/>
      <c r="L219" s="202"/>
      <c r="M219" s="251"/>
      <c r="N219" s="116"/>
      <c r="O219" s="140"/>
      <c r="P219" s="133"/>
      <c r="Q219" s="167"/>
      <c r="R219" s="167"/>
      <c r="S219" s="148"/>
      <c r="T219" s="160"/>
      <c r="U219" s="160"/>
      <c r="V219" s="62"/>
      <c r="W219" s="62"/>
      <c r="X219" s="116"/>
      <c r="Y219" s="116"/>
      <c r="Z219" s="116"/>
      <c r="AA219" s="116"/>
      <c r="AB219" s="116"/>
      <c r="AC219" s="85"/>
      <c r="AD219" s="109"/>
      <c r="AE219" s="111"/>
      <c r="AF219" s="153"/>
      <c r="AG219" s="153"/>
      <c r="AH219" s="153"/>
      <c r="AI219" s="153"/>
      <c r="AJ219" s="153"/>
      <c r="AK219" s="153"/>
      <c r="AL219" s="85"/>
      <c r="AM219" s="119"/>
      <c r="AN219" s="85"/>
      <c r="AO219" s="85"/>
      <c r="AP219" s="111"/>
      <c r="AQ219" s="85"/>
      <c r="AR219" s="109"/>
      <c r="AS219" s="109"/>
      <c r="AT219" s="85"/>
      <c r="AU219" s="111"/>
      <c r="AV219" s="85"/>
      <c r="AW219" s="106"/>
      <c r="AX219" s="106"/>
      <c r="AY219" s="100"/>
      <c r="AZ219" s="110"/>
      <c r="BA219" s="107"/>
      <c r="BB219" s="62"/>
      <c r="BC219" s="62"/>
      <c r="BD219" s="102"/>
      <c r="BL219" s="168"/>
      <c r="BO219" s="188"/>
      <c r="BR219" s="247" t="str">
        <f>VLOOKUP(C219,'[4]Иерархия - ФИНАЛ'!$A:$E,5,0)</f>
        <v>Y</v>
      </c>
      <c r="BS219" s="188">
        <v>0.11</v>
      </c>
      <c r="BT219" s="211">
        <f t="shared" si="84"/>
        <v>0</v>
      </c>
      <c r="BU219" s="211">
        <f t="shared" si="85"/>
        <v>0</v>
      </c>
      <c r="BV219" s="211">
        <f t="shared" si="86"/>
        <v>0</v>
      </c>
      <c r="BW219" s="235">
        <f t="shared" si="87"/>
        <v>0</v>
      </c>
      <c r="BX219" s="211">
        <f t="shared" si="88"/>
        <v>0</v>
      </c>
      <c r="BY219" s="211">
        <f t="shared" si="89"/>
        <v>0</v>
      </c>
      <c r="BZ219" s="211">
        <f t="shared" si="90"/>
        <v>0</v>
      </c>
      <c r="CA219" s="235">
        <f t="shared" si="91"/>
        <v>0</v>
      </c>
      <c r="CB219" s="235">
        <f t="shared" si="92"/>
        <v>0</v>
      </c>
      <c r="CC219" s="235">
        <f t="shared" si="93"/>
        <v>0</v>
      </c>
      <c r="CD219" s="235">
        <f t="shared" si="94"/>
        <v>0</v>
      </c>
      <c r="CE219" s="235">
        <f t="shared" si="95"/>
        <v>0</v>
      </c>
      <c r="CF219" s="235">
        <f t="shared" si="96"/>
        <v>0</v>
      </c>
      <c r="CG219" s="235">
        <f t="shared" si="97"/>
        <v>0</v>
      </c>
      <c r="CH219" s="231">
        <f t="shared" si="98"/>
        <v>0</v>
      </c>
      <c r="CI219" s="232">
        <f t="shared" si="99"/>
        <v>77.416666666666671</v>
      </c>
      <c r="CJ219" s="233"/>
      <c r="CK219" s="231"/>
      <c r="CM219" s="231">
        <f t="shared" si="100"/>
        <v>8575</v>
      </c>
      <c r="CN219" s="231">
        <f t="shared" si="101"/>
        <v>7741.67</v>
      </c>
      <c r="CP219" s="1">
        <f>VLOOKUP(C219,[5]ALL!$B:$O,14,0)</f>
        <v>9290</v>
      </c>
      <c r="CQ219" s="168">
        <f t="shared" si="102"/>
        <v>-9290</v>
      </c>
      <c r="CS219" s="1">
        <f>VLOOKUP(C219,[5]ALL!$B:$O,14,0)</f>
        <v>9290</v>
      </c>
      <c r="CT219" s="233">
        <f t="shared" si="103"/>
        <v>-9290</v>
      </c>
      <c r="CU219" s="1">
        <f t="shared" si="104"/>
        <v>0</v>
      </c>
      <c r="CV219" s="168">
        <f t="shared" si="105"/>
        <v>10290</v>
      </c>
      <c r="CW219" s="231">
        <f t="shared" si="106"/>
        <v>10290</v>
      </c>
    </row>
    <row r="220" spans="1:101" ht="12.6" customHeight="1" x14ac:dyDescent="0.2">
      <c r="A220" s="185"/>
      <c r="B220" s="185" t="s">
        <v>707</v>
      </c>
      <c r="C220" s="92" t="s">
        <v>314</v>
      </c>
      <c r="D220" s="85" t="s">
        <v>949</v>
      </c>
      <c r="E220" s="62" t="s">
        <v>622</v>
      </c>
      <c r="F220" s="116" t="s">
        <v>945</v>
      </c>
      <c r="G220" s="116">
        <v>10290</v>
      </c>
      <c r="H220" s="148">
        <v>9290</v>
      </c>
      <c r="I220" s="202"/>
      <c r="J220" s="202"/>
      <c r="K220" s="202"/>
      <c r="L220" s="202"/>
      <c r="M220" s="251"/>
      <c r="N220" s="116"/>
      <c r="O220" s="140"/>
      <c r="P220" s="133"/>
      <c r="Q220" s="167"/>
      <c r="R220" s="167"/>
      <c r="S220" s="148"/>
      <c r="T220" s="160"/>
      <c r="U220" s="160"/>
      <c r="V220" s="62"/>
      <c r="W220" s="62"/>
      <c r="X220" s="116"/>
      <c r="Y220" s="116"/>
      <c r="Z220" s="116"/>
      <c r="AA220" s="116"/>
      <c r="AB220" s="116"/>
      <c r="AC220" s="85"/>
      <c r="AD220" s="109"/>
      <c r="AE220" s="111"/>
      <c r="AF220" s="153"/>
      <c r="AG220" s="153"/>
      <c r="AH220" s="153"/>
      <c r="AI220" s="153"/>
      <c r="AJ220" s="153"/>
      <c r="AK220" s="153"/>
      <c r="AL220" s="85"/>
      <c r="AM220" s="119"/>
      <c r="AN220" s="85"/>
      <c r="AO220" s="85"/>
      <c r="AP220" s="111"/>
      <c r="AQ220" s="85"/>
      <c r="AR220" s="109"/>
      <c r="AS220" s="109"/>
      <c r="AT220" s="85"/>
      <c r="AU220" s="111"/>
      <c r="AV220" s="85"/>
      <c r="AW220" s="106"/>
      <c r="AX220" s="106"/>
      <c r="AY220" s="100"/>
      <c r="AZ220" s="110"/>
      <c r="BA220" s="107"/>
      <c r="BB220" s="62"/>
      <c r="BC220" s="62"/>
      <c r="BD220" s="102"/>
      <c r="BL220" s="168"/>
      <c r="BO220" s="188"/>
      <c r="BR220" s="247" t="str">
        <f>VLOOKUP(C220,'[4]Иерархия - ФИНАЛ'!$A:$E,5,0)</f>
        <v>Y</v>
      </c>
      <c r="BS220" s="188">
        <v>0.11</v>
      </c>
      <c r="BT220" s="211">
        <f t="shared" si="84"/>
        <v>0</v>
      </c>
      <c r="BU220" s="211">
        <f t="shared" si="85"/>
        <v>0</v>
      </c>
      <c r="BV220" s="211">
        <f t="shared" si="86"/>
        <v>0</v>
      </c>
      <c r="BW220" s="235">
        <f t="shared" si="87"/>
        <v>0</v>
      </c>
      <c r="BX220" s="211">
        <f t="shared" si="88"/>
        <v>0</v>
      </c>
      <c r="BY220" s="211">
        <f t="shared" si="89"/>
        <v>0</v>
      </c>
      <c r="BZ220" s="211">
        <f t="shared" si="90"/>
        <v>0</v>
      </c>
      <c r="CA220" s="235">
        <f t="shared" si="91"/>
        <v>0</v>
      </c>
      <c r="CB220" s="235">
        <f t="shared" si="92"/>
        <v>0</v>
      </c>
      <c r="CC220" s="235">
        <f t="shared" si="93"/>
        <v>0</v>
      </c>
      <c r="CD220" s="235">
        <f t="shared" si="94"/>
        <v>0</v>
      </c>
      <c r="CE220" s="235">
        <f t="shared" si="95"/>
        <v>0</v>
      </c>
      <c r="CF220" s="235">
        <f t="shared" si="96"/>
        <v>0</v>
      </c>
      <c r="CG220" s="235">
        <f t="shared" si="97"/>
        <v>0</v>
      </c>
      <c r="CH220" s="231">
        <f t="shared" si="98"/>
        <v>0</v>
      </c>
      <c r="CI220" s="232">
        <f t="shared" si="99"/>
        <v>77.416666666666671</v>
      </c>
      <c r="CJ220" s="233"/>
      <c r="CK220" s="231"/>
      <c r="CM220" s="231">
        <f t="shared" si="100"/>
        <v>8575</v>
      </c>
      <c r="CN220" s="231">
        <f t="shared" si="101"/>
        <v>7741.67</v>
      </c>
      <c r="CP220" s="1">
        <f>VLOOKUP(C220,[5]ALL!$B:$O,14,0)</f>
        <v>9290</v>
      </c>
      <c r="CQ220" s="168">
        <f t="shared" si="102"/>
        <v>-9290</v>
      </c>
      <c r="CS220" s="1">
        <f>VLOOKUP(C220,[5]ALL!$B:$O,14,0)</f>
        <v>9290</v>
      </c>
      <c r="CT220" s="233">
        <f t="shared" si="103"/>
        <v>-9290</v>
      </c>
      <c r="CU220" s="1">
        <f t="shared" si="104"/>
        <v>0</v>
      </c>
      <c r="CV220" s="168">
        <f t="shared" si="105"/>
        <v>10290</v>
      </c>
      <c r="CW220" s="231">
        <f t="shared" si="106"/>
        <v>10290</v>
      </c>
    </row>
    <row r="221" spans="1:101" ht="12.6" customHeight="1" x14ac:dyDescent="0.2">
      <c r="A221" s="185"/>
      <c r="B221" s="185" t="s">
        <v>707</v>
      </c>
      <c r="C221" s="154" t="s">
        <v>589</v>
      </c>
      <c r="D221" s="85" t="s">
        <v>951</v>
      </c>
      <c r="E221" s="62" t="s">
        <v>622</v>
      </c>
      <c r="F221" s="116" t="s">
        <v>945</v>
      </c>
      <c r="G221" s="116">
        <v>10290</v>
      </c>
      <c r="H221" s="148">
        <v>9290</v>
      </c>
      <c r="I221" s="202"/>
      <c r="J221" s="202"/>
      <c r="K221" s="202"/>
      <c r="L221" s="202"/>
      <c r="M221" s="251"/>
      <c r="N221" s="116"/>
      <c r="O221" s="140"/>
      <c r="P221" s="133"/>
      <c r="Q221" s="167"/>
      <c r="R221" s="167"/>
      <c r="S221" s="148"/>
      <c r="T221" s="160"/>
      <c r="U221" s="160"/>
      <c r="V221" s="62"/>
      <c r="W221" s="62"/>
      <c r="X221" s="116"/>
      <c r="Y221" s="116"/>
      <c r="Z221" s="116"/>
      <c r="AA221" s="116"/>
      <c r="AB221" s="116"/>
      <c r="AC221" s="133"/>
      <c r="AD221" s="109"/>
      <c r="AE221" s="111"/>
      <c r="AF221" s="153"/>
      <c r="AG221" s="153"/>
      <c r="AH221" s="153"/>
      <c r="AI221" s="153"/>
      <c r="AJ221" s="153"/>
      <c r="AK221" s="153"/>
      <c r="AL221" s="112"/>
      <c r="AM221" s="112"/>
      <c r="AN221" s="112"/>
      <c r="AO221" s="112"/>
      <c r="AP221" s="112"/>
      <c r="AQ221" s="112"/>
      <c r="AR221" s="112"/>
      <c r="AS221" s="112"/>
      <c r="AT221" s="112"/>
      <c r="AU221" s="112"/>
      <c r="AV221" s="112"/>
      <c r="AW221" s="143"/>
      <c r="AX221" s="143"/>
      <c r="AY221" s="145"/>
      <c r="AZ221" s="143"/>
      <c r="BA221" s="147"/>
      <c r="BB221" s="133"/>
      <c r="BC221" s="133"/>
      <c r="BD221" s="143"/>
      <c r="BF221" s="1"/>
      <c r="BJ221" s="163"/>
      <c r="BL221" s="168"/>
      <c r="BO221" s="188"/>
      <c r="BR221" s="247" t="str">
        <f>VLOOKUP(C221,'[4]Иерархия - ФИНАЛ'!$A:$E,5,0)</f>
        <v>Y</v>
      </c>
      <c r="BS221" s="188">
        <v>0.11</v>
      </c>
      <c r="BT221" s="211">
        <f t="shared" si="84"/>
        <v>0</v>
      </c>
      <c r="BU221" s="211">
        <f t="shared" si="85"/>
        <v>0</v>
      </c>
      <c r="BV221" s="211">
        <f t="shared" si="86"/>
        <v>0</v>
      </c>
      <c r="BW221" s="235">
        <f t="shared" si="87"/>
        <v>0</v>
      </c>
      <c r="BX221" s="211">
        <f t="shared" si="88"/>
        <v>0</v>
      </c>
      <c r="BY221" s="211">
        <f t="shared" si="89"/>
        <v>0</v>
      </c>
      <c r="BZ221" s="211">
        <f t="shared" si="90"/>
        <v>0</v>
      </c>
      <c r="CA221" s="235">
        <f t="shared" si="91"/>
        <v>0</v>
      </c>
      <c r="CB221" s="235">
        <f t="shared" si="92"/>
        <v>0</v>
      </c>
      <c r="CC221" s="235">
        <f t="shared" si="93"/>
        <v>0</v>
      </c>
      <c r="CD221" s="235">
        <f t="shared" si="94"/>
        <v>0</v>
      </c>
      <c r="CE221" s="235">
        <f t="shared" si="95"/>
        <v>0</v>
      </c>
      <c r="CF221" s="235">
        <f t="shared" si="96"/>
        <v>0</v>
      </c>
      <c r="CG221" s="235">
        <f t="shared" si="97"/>
        <v>0</v>
      </c>
      <c r="CH221" s="231">
        <f t="shared" si="98"/>
        <v>0</v>
      </c>
      <c r="CI221" s="232">
        <f t="shared" si="99"/>
        <v>77.416666666666671</v>
      </c>
      <c r="CJ221" s="233"/>
      <c r="CK221" s="231"/>
      <c r="CM221" s="231">
        <f t="shared" si="100"/>
        <v>8575</v>
      </c>
      <c r="CN221" s="231">
        <f t="shared" si="101"/>
        <v>7741.67</v>
      </c>
      <c r="CP221" s="1">
        <f>VLOOKUP(C221,[5]ALL!$B:$O,14,0)</f>
        <v>9290</v>
      </c>
      <c r="CQ221" s="168">
        <f t="shared" si="102"/>
        <v>-9290</v>
      </c>
      <c r="CS221" s="1">
        <f>VLOOKUP(C221,[5]ALL!$B:$O,14,0)</f>
        <v>9290</v>
      </c>
      <c r="CT221" s="233">
        <f t="shared" si="103"/>
        <v>-9290</v>
      </c>
      <c r="CU221" s="1">
        <f t="shared" si="104"/>
        <v>0</v>
      </c>
      <c r="CV221" s="168">
        <f t="shared" si="105"/>
        <v>10290</v>
      </c>
      <c r="CW221" s="231">
        <f t="shared" si="106"/>
        <v>10290</v>
      </c>
    </row>
    <row r="222" spans="1:101" ht="12.6" customHeight="1" x14ac:dyDescent="0.2">
      <c r="A222" s="185"/>
      <c r="B222" s="185" t="s">
        <v>707</v>
      </c>
      <c r="C222" s="92" t="s">
        <v>310</v>
      </c>
      <c r="D222" s="85" t="s">
        <v>956</v>
      </c>
      <c r="E222" s="62" t="s">
        <v>622</v>
      </c>
      <c r="F222" s="116" t="s">
        <v>945</v>
      </c>
      <c r="G222" s="116">
        <v>10290</v>
      </c>
      <c r="H222" s="148">
        <v>9290</v>
      </c>
      <c r="I222" s="202"/>
      <c r="J222" s="202"/>
      <c r="K222" s="202"/>
      <c r="L222" s="202"/>
      <c r="M222" s="251"/>
      <c r="N222" s="116"/>
      <c r="O222" s="140"/>
      <c r="P222" s="133"/>
      <c r="Q222" s="167"/>
      <c r="R222" s="167"/>
      <c r="S222" s="148"/>
      <c r="T222" s="160"/>
      <c r="U222" s="160"/>
      <c r="V222" s="62"/>
      <c r="W222" s="62"/>
      <c r="X222" s="116"/>
      <c r="Y222" s="116"/>
      <c r="Z222" s="116"/>
      <c r="AA222" s="116"/>
      <c r="AB222" s="116"/>
      <c r="AC222" s="85"/>
      <c r="AD222" s="109"/>
      <c r="AE222" s="111"/>
      <c r="AF222" s="153"/>
      <c r="AG222" s="153"/>
      <c r="AH222" s="153"/>
      <c r="AI222" s="153"/>
      <c r="AJ222" s="153"/>
      <c r="AK222" s="153"/>
      <c r="AL222" s="85"/>
      <c r="AM222" s="119"/>
      <c r="AN222" s="85"/>
      <c r="AO222" s="85"/>
      <c r="AP222" s="111"/>
      <c r="AQ222" s="85"/>
      <c r="AR222" s="109"/>
      <c r="AS222" s="109"/>
      <c r="AT222" s="85"/>
      <c r="AU222" s="111"/>
      <c r="AV222" s="85"/>
      <c r="AW222" s="106"/>
      <c r="AX222" s="106"/>
      <c r="AY222" s="100"/>
      <c r="AZ222" s="110"/>
      <c r="BA222" s="107"/>
      <c r="BB222" s="62"/>
      <c r="BC222" s="62"/>
      <c r="BD222" s="102"/>
      <c r="BF222" s="1"/>
      <c r="BL222" s="168"/>
      <c r="BO222" s="188"/>
      <c r="BR222" s="247" t="str">
        <f>VLOOKUP(C222,'[4]Иерархия - ФИНАЛ'!$A:$E,5,0)</f>
        <v>Y</v>
      </c>
      <c r="BS222" s="188">
        <v>0</v>
      </c>
      <c r="BT222" s="211">
        <f t="shared" si="84"/>
        <v>0</v>
      </c>
      <c r="BU222" s="211">
        <f t="shared" si="85"/>
        <v>0</v>
      </c>
      <c r="BV222" s="211">
        <f t="shared" si="86"/>
        <v>0</v>
      </c>
      <c r="BW222" s="235">
        <f t="shared" si="87"/>
        <v>0</v>
      </c>
      <c r="BX222" s="211">
        <f t="shared" si="88"/>
        <v>0</v>
      </c>
      <c r="BY222" s="211">
        <f t="shared" si="89"/>
        <v>0</v>
      </c>
      <c r="BZ222" s="211">
        <f t="shared" si="90"/>
        <v>0</v>
      </c>
      <c r="CA222" s="235">
        <f t="shared" si="91"/>
        <v>0</v>
      </c>
      <c r="CB222" s="235">
        <f t="shared" si="92"/>
        <v>0</v>
      </c>
      <c r="CC222" s="235">
        <f t="shared" si="93"/>
        <v>0</v>
      </c>
      <c r="CD222" s="235">
        <f t="shared" si="94"/>
        <v>0</v>
      </c>
      <c r="CE222" s="235">
        <f t="shared" si="95"/>
        <v>0</v>
      </c>
      <c r="CF222" s="235">
        <f t="shared" si="96"/>
        <v>0</v>
      </c>
      <c r="CG222" s="235">
        <f t="shared" si="97"/>
        <v>0</v>
      </c>
      <c r="CH222" s="231">
        <f t="shared" si="98"/>
        <v>0</v>
      </c>
      <c r="CI222" s="232">
        <f t="shared" si="99"/>
        <v>77.416666666666671</v>
      </c>
      <c r="CJ222" s="233"/>
      <c r="CK222" s="231"/>
      <c r="CM222" s="231">
        <f t="shared" si="100"/>
        <v>8575</v>
      </c>
      <c r="CN222" s="231">
        <f t="shared" si="101"/>
        <v>7741.67</v>
      </c>
      <c r="CP222" s="1">
        <f>VLOOKUP(C222,[5]ALL!$B:$O,14,0)</f>
        <v>9290</v>
      </c>
      <c r="CQ222" s="168">
        <f t="shared" si="102"/>
        <v>-9290</v>
      </c>
      <c r="CS222" s="1">
        <f>VLOOKUP(C222,[5]ALL!$B:$O,14,0)</f>
        <v>9290</v>
      </c>
      <c r="CT222" s="233">
        <f t="shared" si="103"/>
        <v>-9290</v>
      </c>
      <c r="CU222" s="1">
        <f t="shared" si="104"/>
        <v>0</v>
      </c>
      <c r="CV222" s="168">
        <f t="shared" si="105"/>
        <v>10290</v>
      </c>
      <c r="CW222" s="231">
        <f t="shared" si="106"/>
        <v>10290</v>
      </c>
    </row>
    <row r="223" spans="1:101" ht="12.6" customHeight="1" x14ac:dyDescent="0.2">
      <c r="A223" s="185"/>
      <c r="B223" s="185" t="s">
        <v>1153</v>
      </c>
      <c r="C223" s="92" t="s">
        <v>395</v>
      </c>
      <c r="D223" s="85" t="s">
        <v>958</v>
      </c>
      <c r="E223" s="62" t="s">
        <v>622</v>
      </c>
      <c r="F223" s="116" t="s">
        <v>945</v>
      </c>
      <c r="G223" s="116">
        <v>10990</v>
      </c>
      <c r="H223" s="148">
        <v>0</v>
      </c>
      <c r="I223" s="202"/>
      <c r="J223" s="202"/>
      <c r="K223" s="202"/>
      <c r="L223" s="202"/>
      <c r="M223" s="251"/>
      <c r="N223" s="116"/>
      <c r="O223" s="140"/>
      <c r="P223" s="133"/>
      <c r="Q223" s="167"/>
      <c r="R223" s="167"/>
      <c r="S223" s="148"/>
      <c r="T223" s="160"/>
      <c r="U223" s="160"/>
      <c r="V223" s="62"/>
      <c r="W223" s="62"/>
      <c r="X223" s="116"/>
      <c r="Y223" s="116"/>
      <c r="Z223" s="116"/>
      <c r="AA223" s="116"/>
      <c r="AB223" s="116"/>
      <c r="AC223" s="85"/>
      <c r="AD223" s="109"/>
      <c r="AE223" s="111"/>
      <c r="AF223" s="153"/>
      <c r="AG223" s="153"/>
      <c r="AH223" s="153"/>
      <c r="AI223" s="153"/>
      <c r="AJ223" s="153"/>
      <c r="AK223" s="153"/>
      <c r="AL223" s="85"/>
      <c r="AM223" s="119"/>
      <c r="AN223" s="85"/>
      <c r="AO223" s="85"/>
      <c r="AP223" s="111"/>
      <c r="AQ223" s="85"/>
      <c r="AR223" s="109"/>
      <c r="AS223" s="109"/>
      <c r="AT223" s="85"/>
      <c r="AU223" s="111"/>
      <c r="AV223" s="85"/>
      <c r="AW223" s="106"/>
      <c r="AX223" s="106"/>
      <c r="AY223" s="100"/>
      <c r="AZ223" s="110"/>
      <c r="BA223" s="107"/>
      <c r="BB223" s="62"/>
      <c r="BC223" s="62"/>
      <c r="BD223" s="102"/>
      <c r="BL223" s="168"/>
      <c r="BO223" s="188"/>
      <c r="BR223" s="247" t="str">
        <f>VLOOKUP(C223,'[4]Иерархия - ФИНАЛ'!$A:$E,5,0)</f>
        <v>Y</v>
      </c>
      <c r="BS223" s="188">
        <v>0.18</v>
      </c>
      <c r="BT223" s="211">
        <f t="shared" si="84"/>
        <v>0</v>
      </c>
      <c r="BU223" s="211">
        <f t="shared" si="85"/>
        <v>0</v>
      </c>
      <c r="BV223" s="211">
        <f t="shared" si="86"/>
        <v>0</v>
      </c>
      <c r="BW223" s="235">
        <f t="shared" si="87"/>
        <v>0</v>
      </c>
      <c r="BX223" s="211">
        <f t="shared" si="88"/>
        <v>0</v>
      </c>
      <c r="BY223" s="211">
        <f t="shared" si="89"/>
        <v>0</v>
      </c>
      <c r="BZ223" s="211">
        <f t="shared" si="90"/>
        <v>0</v>
      </c>
      <c r="CA223" s="235">
        <f t="shared" si="91"/>
        <v>0</v>
      </c>
      <c r="CB223" s="235">
        <f t="shared" si="92"/>
        <v>0</v>
      </c>
      <c r="CC223" s="235">
        <f t="shared" si="93"/>
        <v>0</v>
      </c>
      <c r="CD223" s="235">
        <f t="shared" si="94"/>
        <v>0</v>
      </c>
      <c r="CE223" s="235">
        <f t="shared" si="95"/>
        <v>0</v>
      </c>
      <c r="CF223" s="235">
        <f t="shared" si="96"/>
        <v>0</v>
      </c>
      <c r="CG223" s="235">
        <f t="shared" si="97"/>
        <v>0</v>
      </c>
      <c r="CH223" s="231">
        <f t="shared" si="98"/>
        <v>0</v>
      </c>
      <c r="CI223" s="232">
        <f t="shared" si="99"/>
        <v>0</v>
      </c>
      <c r="CJ223" s="233"/>
      <c r="CK223" s="231"/>
      <c r="CM223" s="231">
        <f t="shared" si="100"/>
        <v>9158.33</v>
      </c>
      <c r="CN223" s="231">
        <f t="shared" si="101"/>
        <v>0</v>
      </c>
      <c r="CP223" s="1">
        <f>VLOOKUP(C223,[5]ALL!$B:$O,14,0)</f>
        <v>9290</v>
      </c>
      <c r="CQ223" s="168">
        <f t="shared" si="102"/>
        <v>-9290</v>
      </c>
      <c r="CS223" s="1">
        <f>VLOOKUP(C223,[5]ALL!$B:$O,14,0)</f>
        <v>9290</v>
      </c>
      <c r="CT223" s="233">
        <f t="shared" si="103"/>
        <v>-9290</v>
      </c>
      <c r="CU223" s="1">
        <f t="shared" si="104"/>
        <v>0</v>
      </c>
      <c r="CV223" s="168">
        <f t="shared" si="105"/>
        <v>10990</v>
      </c>
      <c r="CW223" s="231">
        <f t="shared" si="106"/>
        <v>10990</v>
      </c>
    </row>
    <row r="224" spans="1:101" ht="12.6" customHeight="1" x14ac:dyDescent="0.2">
      <c r="A224" s="185"/>
      <c r="B224" s="185" t="s">
        <v>1153</v>
      </c>
      <c r="C224" s="92" t="s">
        <v>394</v>
      </c>
      <c r="D224" s="85" t="s">
        <v>959</v>
      </c>
      <c r="E224" s="62" t="s">
        <v>622</v>
      </c>
      <c r="F224" s="116" t="s">
        <v>945</v>
      </c>
      <c r="G224" s="116">
        <v>9290</v>
      </c>
      <c r="H224" s="148">
        <v>0</v>
      </c>
      <c r="I224" s="202"/>
      <c r="J224" s="202"/>
      <c r="K224" s="202"/>
      <c r="L224" s="202"/>
      <c r="M224" s="251"/>
      <c r="N224" s="116"/>
      <c r="O224" s="140"/>
      <c r="P224" s="133"/>
      <c r="Q224" s="167"/>
      <c r="R224" s="167"/>
      <c r="S224" s="148"/>
      <c r="T224" s="160"/>
      <c r="U224" s="160"/>
      <c r="V224" s="62"/>
      <c r="W224" s="62"/>
      <c r="X224" s="116"/>
      <c r="Y224" s="116"/>
      <c r="Z224" s="116"/>
      <c r="AA224" s="116"/>
      <c r="AB224" s="116"/>
      <c r="AC224" s="85"/>
      <c r="AD224" s="109"/>
      <c r="AE224" s="111"/>
      <c r="AF224" s="153"/>
      <c r="AG224" s="153"/>
      <c r="AH224" s="153"/>
      <c r="AI224" s="153"/>
      <c r="AJ224" s="153"/>
      <c r="AK224" s="153"/>
      <c r="AL224" s="85"/>
      <c r="AM224" s="119"/>
      <c r="AN224" s="85"/>
      <c r="AO224" s="85"/>
      <c r="AP224" s="111"/>
      <c r="AQ224" s="85"/>
      <c r="AR224" s="109"/>
      <c r="AS224" s="109"/>
      <c r="AT224" s="85"/>
      <c r="AU224" s="111"/>
      <c r="AV224" s="85"/>
      <c r="AW224" s="106"/>
      <c r="AX224" s="106"/>
      <c r="AY224" s="100"/>
      <c r="AZ224" s="110"/>
      <c r="BA224" s="107"/>
      <c r="BB224" s="62"/>
      <c r="BC224" s="62"/>
      <c r="BD224" s="102"/>
      <c r="BL224" s="168"/>
      <c r="BO224" s="188"/>
      <c r="BR224" s="247" t="str">
        <f>VLOOKUP(C224,'[4]Иерархия - ФИНАЛ'!$A:$E,5,0)</f>
        <v>Y</v>
      </c>
      <c r="BS224" s="188">
        <v>0.16</v>
      </c>
      <c r="BT224" s="211">
        <f t="shared" si="84"/>
        <v>0</v>
      </c>
      <c r="BU224" s="211">
        <f t="shared" si="85"/>
        <v>0</v>
      </c>
      <c r="BV224" s="211">
        <f t="shared" si="86"/>
        <v>0</v>
      </c>
      <c r="BW224" s="235">
        <f t="shared" si="87"/>
        <v>0</v>
      </c>
      <c r="BX224" s="211">
        <f t="shared" si="88"/>
        <v>0</v>
      </c>
      <c r="BY224" s="211">
        <f t="shared" si="89"/>
        <v>0</v>
      </c>
      <c r="BZ224" s="211">
        <f t="shared" si="90"/>
        <v>0</v>
      </c>
      <c r="CA224" s="235">
        <f t="shared" si="91"/>
        <v>0</v>
      </c>
      <c r="CB224" s="235">
        <f t="shared" si="92"/>
        <v>0</v>
      </c>
      <c r="CC224" s="235">
        <f t="shared" si="93"/>
        <v>0</v>
      </c>
      <c r="CD224" s="235">
        <f t="shared" si="94"/>
        <v>0</v>
      </c>
      <c r="CE224" s="235">
        <f t="shared" si="95"/>
        <v>0</v>
      </c>
      <c r="CF224" s="235">
        <f t="shared" si="96"/>
        <v>0</v>
      </c>
      <c r="CG224" s="235">
        <f t="shared" si="97"/>
        <v>0</v>
      </c>
      <c r="CH224" s="231">
        <f t="shared" si="98"/>
        <v>0</v>
      </c>
      <c r="CI224" s="232">
        <f t="shared" si="99"/>
        <v>0</v>
      </c>
      <c r="CJ224" s="233"/>
      <c r="CK224" s="231"/>
      <c r="CM224" s="231">
        <f t="shared" si="100"/>
        <v>7741.67</v>
      </c>
      <c r="CN224" s="231">
        <f t="shared" si="101"/>
        <v>0</v>
      </c>
      <c r="CP224" s="1">
        <f>VLOOKUP(C224,[5]ALL!$B:$O,14,0)</f>
        <v>7990</v>
      </c>
      <c r="CQ224" s="168">
        <f t="shared" si="102"/>
        <v>-7990</v>
      </c>
      <c r="CS224" s="1">
        <f>VLOOKUP(C224,[5]ALL!$B:$O,14,0)</f>
        <v>7990</v>
      </c>
      <c r="CT224" s="233">
        <f t="shared" si="103"/>
        <v>-7990</v>
      </c>
      <c r="CU224" s="1">
        <f t="shared" si="104"/>
        <v>0</v>
      </c>
      <c r="CV224" s="168">
        <f t="shared" si="105"/>
        <v>9290</v>
      </c>
      <c r="CW224" s="231">
        <f t="shared" si="106"/>
        <v>9290</v>
      </c>
    </row>
    <row r="225" spans="1:101" ht="12.6" customHeight="1" x14ac:dyDescent="0.2">
      <c r="A225" s="185"/>
      <c r="B225" s="185" t="s">
        <v>707</v>
      </c>
      <c r="C225" s="92" t="s">
        <v>317</v>
      </c>
      <c r="D225" s="85" t="s">
        <v>946</v>
      </c>
      <c r="E225" s="62" t="s">
        <v>622</v>
      </c>
      <c r="F225" s="116" t="s">
        <v>945</v>
      </c>
      <c r="G225" s="116">
        <v>8890</v>
      </c>
      <c r="H225" s="148">
        <v>7990</v>
      </c>
      <c r="I225" s="202"/>
      <c r="J225" s="202"/>
      <c r="K225" s="202"/>
      <c r="L225" s="202"/>
      <c r="M225" s="251"/>
      <c r="N225" s="116"/>
      <c r="O225" s="140"/>
      <c r="P225" s="133"/>
      <c r="Q225" s="167"/>
      <c r="R225" s="167"/>
      <c r="S225" s="148"/>
      <c r="T225" s="160"/>
      <c r="U225" s="160"/>
      <c r="V225" s="62"/>
      <c r="W225" s="62"/>
      <c r="X225" s="116"/>
      <c r="Y225" s="116"/>
      <c r="Z225" s="116"/>
      <c r="AA225" s="140"/>
      <c r="AB225" s="116"/>
      <c r="AC225" s="85"/>
      <c r="AD225" s="109"/>
      <c r="AE225" s="111"/>
      <c r="AF225" s="153"/>
      <c r="AG225" s="153"/>
      <c r="AH225" s="153"/>
      <c r="AI225" s="153"/>
      <c r="AJ225" s="153"/>
      <c r="AK225" s="153"/>
      <c r="AL225" s="85"/>
      <c r="AM225" s="119"/>
      <c r="AN225" s="85"/>
      <c r="AO225" s="85"/>
      <c r="AP225" s="111"/>
      <c r="AQ225" s="85"/>
      <c r="AR225" s="109"/>
      <c r="AS225" s="109"/>
      <c r="AT225" s="85"/>
      <c r="AU225" s="111"/>
      <c r="AV225" s="85"/>
      <c r="AW225" s="106"/>
      <c r="AX225" s="106"/>
      <c r="AY225" s="100"/>
      <c r="AZ225" s="110"/>
      <c r="BA225" s="107"/>
      <c r="BB225" s="62"/>
      <c r="BC225" s="62"/>
      <c r="BD225" s="102"/>
      <c r="BL225" s="168"/>
      <c r="BO225" s="188"/>
      <c r="BR225" s="247" t="str">
        <f>VLOOKUP(C225,'[4]Иерархия - ФИНАЛ'!$A:$E,5,0)</f>
        <v>Y</v>
      </c>
      <c r="BS225" s="188">
        <v>0.12</v>
      </c>
      <c r="BT225" s="211">
        <f t="shared" si="84"/>
        <v>0</v>
      </c>
      <c r="BU225" s="211">
        <f t="shared" si="85"/>
        <v>0</v>
      </c>
      <c r="BV225" s="211">
        <f t="shared" si="86"/>
        <v>0</v>
      </c>
      <c r="BW225" s="235">
        <f t="shared" si="87"/>
        <v>0</v>
      </c>
      <c r="BX225" s="211">
        <f t="shared" si="88"/>
        <v>0</v>
      </c>
      <c r="BY225" s="211">
        <f t="shared" si="89"/>
        <v>0</v>
      </c>
      <c r="BZ225" s="211">
        <f t="shared" si="90"/>
        <v>0</v>
      </c>
      <c r="CA225" s="235">
        <f t="shared" si="91"/>
        <v>0</v>
      </c>
      <c r="CB225" s="235">
        <f t="shared" si="92"/>
        <v>0</v>
      </c>
      <c r="CC225" s="235">
        <f t="shared" si="93"/>
        <v>0</v>
      </c>
      <c r="CD225" s="235">
        <f t="shared" si="94"/>
        <v>0</v>
      </c>
      <c r="CE225" s="235">
        <f t="shared" si="95"/>
        <v>0</v>
      </c>
      <c r="CF225" s="235">
        <f t="shared" si="96"/>
        <v>0</v>
      </c>
      <c r="CG225" s="235">
        <f t="shared" si="97"/>
        <v>0</v>
      </c>
      <c r="CH225" s="231">
        <f t="shared" si="98"/>
        <v>0</v>
      </c>
      <c r="CI225" s="232">
        <f t="shared" si="99"/>
        <v>66.583333333333329</v>
      </c>
      <c r="CJ225" s="233"/>
      <c r="CK225" s="231"/>
      <c r="CM225" s="231">
        <f t="shared" si="100"/>
        <v>7408.33</v>
      </c>
      <c r="CN225" s="231">
        <f t="shared" si="101"/>
        <v>6658.33</v>
      </c>
      <c r="CP225" s="1">
        <f>VLOOKUP(C225,[5]ALL!$B:$O,14,0)</f>
        <v>7990</v>
      </c>
      <c r="CQ225" s="168">
        <f t="shared" si="102"/>
        <v>-7990</v>
      </c>
      <c r="CS225" s="1">
        <f>VLOOKUP(C225,[5]ALL!$B:$O,14,0)</f>
        <v>7990</v>
      </c>
      <c r="CT225" s="233">
        <f t="shared" si="103"/>
        <v>-7990</v>
      </c>
      <c r="CU225" s="1">
        <f t="shared" si="104"/>
        <v>0</v>
      </c>
      <c r="CV225" s="168">
        <f t="shared" si="105"/>
        <v>8890</v>
      </c>
      <c r="CW225" s="231">
        <f t="shared" si="106"/>
        <v>8890</v>
      </c>
    </row>
    <row r="226" spans="1:101" ht="12.6" customHeight="1" x14ac:dyDescent="0.2">
      <c r="A226" s="185"/>
      <c r="B226" s="185" t="s">
        <v>707</v>
      </c>
      <c r="C226" s="92" t="s">
        <v>313</v>
      </c>
      <c r="D226" s="85" t="s">
        <v>950</v>
      </c>
      <c r="E226" s="62" t="s">
        <v>622</v>
      </c>
      <c r="F226" s="116" t="s">
        <v>945</v>
      </c>
      <c r="G226" s="116">
        <v>8890</v>
      </c>
      <c r="H226" s="148">
        <v>7990</v>
      </c>
      <c r="I226" s="202"/>
      <c r="J226" s="202"/>
      <c r="K226" s="202"/>
      <c r="L226" s="202"/>
      <c r="M226" s="251"/>
      <c r="N226" s="116"/>
      <c r="O226" s="140"/>
      <c r="P226" s="133"/>
      <c r="Q226" s="167"/>
      <c r="R226" s="167"/>
      <c r="S226" s="148"/>
      <c r="T226" s="160"/>
      <c r="U226" s="160"/>
      <c r="V226" s="62"/>
      <c r="W226" s="62"/>
      <c r="X226" s="116"/>
      <c r="Y226" s="116"/>
      <c r="Z226" s="116"/>
      <c r="AA226" s="140"/>
      <c r="AB226" s="116"/>
      <c r="AC226" s="85"/>
      <c r="AD226" s="109"/>
      <c r="AE226" s="111"/>
      <c r="AF226" s="153"/>
      <c r="AG226" s="153"/>
      <c r="AH226" s="153"/>
      <c r="AI226" s="153"/>
      <c r="AJ226" s="153"/>
      <c r="AK226" s="153"/>
      <c r="AL226" s="85"/>
      <c r="AM226" s="119"/>
      <c r="AN226" s="85"/>
      <c r="AO226" s="85"/>
      <c r="AP226" s="111"/>
      <c r="AQ226" s="85"/>
      <c r="AR226" s="109"/>
      <c r="AS226" s="109"/>
      <c r="AT226" s="85"/>
      <c r="AU226" s="111"/>
      <c r="AV226" s="85"/>
      <c r="AW226" s="106"/>
      <c r="AX226" s="106"/>
      <c r="AY226" s="100"/>
      <c r="AZ226" s="110"/>
      <c r="BA226" s="107"/>
      <c r="BB226" s="62"/>
      <c r="BC226" s="62"/>
      <c r="BD226" s="62"/>
      <c r="BL226" s="168"/>
      <c r="BO226" s="188"/>
      <c r="BR226" s="247" t="str">
        <f>VLOOKUP(C226,'[4]Иерархия - ФИНАЛ'!$A:$E,5,0)</f>
        <v>Y</v>
      </c>
      <c r="BS226" s="188">
        <v>0.12</v>
      </c>
      <c r="BT226" s="211">
        <f t="shared" si="84"/>
        <v>0</v>
      </c>
      <c r="BU226" s="211">
        <f t="shared" si="85"/>
        <v>0</v>
      </c>
      <c r="BV226" s="211">
        <f t="shared" si="86"/>
        <v>0</v>
      </c>
      <c r="BW226" s="235">
        <f t="shared" si="87"/>
        <v>0</v>
      </c>
      <c r="BX226" s="211">
        <f t="shared" si="88"/>
        <v>0</v>
      </c>
      <c r="BY226" s="211">
        <f t="shared" si="89"/>
        <v>0</v>
      </c>
      <c r="BZ226" s="211">
        <f t="shared" si="90"/>
        <v>0</v>
      </c>
      <c r="CA226" s="235">
        <f t="shared" si="91"/>
        <v>0</v>
      </c>
      <c r="CB226" s="235">
        <f t="shared" si="92"/>
        <v>0</v>
      </c>
      <c r="CC226" s="235">
        <f t="shared" si="93"/>
        <v>0</v>
      </c>
      <c r="CD226" s="235">
        <f t="shared" si="94"/>
        <v>0</v>
      </c>
      <c r="CE226" s="235">
        <f t="shared" si="95"/>
        <v>0</v>
      </c>
      <c r="CF226" s="235">
        <f t="shared" si="96"/>
        <v>0</v>
      </c>
      <c r="CG226" s="235">
        <f t="shared" si="97"/>
        <v>0</v>
      </c>
      <c r="CH226" s="231">
        <f t="shared" si="98"/>
        <v>0</v>
      </c>
      <c r="CI226" s="232">
        <f t="shared" si="99"/>
        <v>66.583333333333329</v>
      </c>
      <c r="CJ226" s="233"/>
      <c r="CK226" s="231"/>
      <c r="CM226" s="231">
        <f t="shared" si="100"/>
        <v>7408.33</v>
      </c>
      <c r="CN226" s="231">
        <f t="shared" si="101"/>
        <v>6658.33</v>
      </c>
      <c r="CP226" s="1">
        <f>VLOOKUP(C226,[5]ALL!$B:$O,14,0)</f>
        <v>7990</v>
      </c>
      <c r="CQ226" s="168">
        <f t="shared" si="102"/>
        <v>-7990</v>
      </c>
      <c r="CS226" s="1">
        <f>VLOOKUP(C226,[5]ALL!$B:$O,14,0)</f>
        <v>7990</v>
      </c>
      <c r="CT226" s="233">
        <f t="shared" si="103"/>
        <v>-7990</v>
      </c>
      <c r="CU226" s="1">
        <f t="shared" si="104"/>
        <v>0</v>
      </c>
      <c r="CV226" s="168">
        <f t="shared" si="105"/>
        <v>8890</v>
      </c>
      <c r="CW226" s="231">
        <f t="shared" si="106"/>
        <v>8890</v>
      </c>
    </row>
    <row r="227" spans="1:101" ht="12.6" customHeight="1" x14ac:dyDescent="0.2">
      <c r="A227" s="185"/>
      <c r="B227" s="185" t="s">
        <v>707</v>
      </c>
      <c r="C227" s="154" t="s">
        <v>588</v>
      </c>
      <c r="D227" s="85" t="s">
        <v>955</v>
      </c>
      <c r="E227" s="62" t="s">
        <v>622</v>
      </c>
      <c r="F227" s="116" t="s">
        <v>945</v>
      </c>
      <c r="G227" s="116">
        <v>8890</v>
      </c>
      <c r="H227" s="148">
        <v>7990</v>
      </c>
      <c r="I227" s="202"/>
      <c r="J227" s="202"/>
      <c r="K227" s="202"/>
      <c r="L227" s="202"/>
      <c r="M227" s="251"/>
      <c r="N227" s="116"/>
      <c r="O227" s="140"/>
      <c r="P227" s="133"/>
      <c r="Q227" s="167"/>
      <c r="R227" s="167"/>
      <c r="S227" s="148"/>
      <c r="T227" s="160"/>
      <c r="U227" s="160"/>
      <c r="V227" s="62"/>
      <c r="W227" s="62"/>
      <c r="X227" s="116"/>
      <c r="Y227" s="116"/>
      <c r="Z227" s="116"/>
      <c r="AA227" s="116"/>
      <c r="AB227" s="116"/>
      <c r="AC227" s="236"/>
      <c r="AD227" s="109"/>
      <c r="AE227" s="111"/>
      <c r="AF227" s="153"/>
      <c r="AG227" s="153"/>
      <c r="AH227" s="153"/>
      <c r="AI227" s="153"/>
      <c r="AJ227" s="153"/>
      <c r="AK227" s="153"/>
      <c r="AL227" s="112"/>
      <c r="AM227" s="112"/>
      <c r="AN227" s="112"/>
      <c r="AO227" s="112"/>
      <c r="AP227" s="112"/>
      <c r="AQ227" s="112"/>
      <c r="AR227" s="112"/>
      <c r="AS227" s="112"/>
      <c r="AT227" s="112"/>
      <c r="AU227" s="112"/>
      <c r="AV227" s="112"/>
      <c r="AW227" s="143"/>
      <c r="AX227" s="143"/>
      <c r="AY227" s="145"/>
      <c r="AZ227" s="143"/>
      <c r="BA227" s="147"/>
      <c r="BB227" s="236"/>
      <c r="BC227" s="236"/>
      <c r="BD227" s="236"/>
      <c r="BF227" s="1"/>
      <c r="BJ227" s="163"/>
      <c r="BL227" s="168"/>
      <c r="BO227" s="188"/>
      <c r="BR227" s="247" t="str">
        <f>VLOOKUP(C227,'[4]Иерархия - ФИНАЛ'!$A:$E,5,0)</f>
        <v>Y</v>
      </c>
      <c r="BS227" s="188">
        <v>0.12</v>
      </c>
      <c r="BT227" s="211">
        <f t="shared" si="84"/>
        <v>0</v>
      </c>
      <c r="BU227" s="211">
        <f t="shared" si="85"/>
        <v>0</v>
      </c>
      <c r="BV227" s="211">
        <f t="shared" si="86"/>
        <v>0</v>
      </c>
      <c r="BW227" s="235">
        <f t="shared" si="87"/>
        <v>0</v>
      </c>
      <c r="BX227" s="211">
        <f t="shared" si="88"/>
        <v>0</v>
      </c>
      <c r="BY227" s="211">
        <f t="shared" si="89"/>
        <v>0</v>
      </c>
      <c r="BZ227" s="211">
        <f t="shared" si="90"/>
        <v>0</v>
      </c>
      <c r="CA227" s="235">
        <f t="shared" si="91"/>
        <v>0</v>
      </c>
      <c r="CB227" s="235">
        <f t="shared" si="92"/>
        <v>0</v>
      </c>
      <c r="CC227" s="235">
        <f t="shared" si="93"/>
        <v>0</v>
      </c>
      <c r="CD227" s="235">
        <f t="shared" si="94"/>
        <v>0</v>
      </c>
      <c r="CE227" s="235">
        <f t="shared" si="95"/>
        <v>0</v>
      </c>
      <c r="CF227" s="235">
        <f t="shared" si="96"/>
        <v>0</v>
      </c>
      <c r="CG227" s="235">
        <f t="shared" si="97"/>
        <v>0</v>
      </c>
      <c r="CH227" s="231">
        <f t="shared" si="98"/>
        <v>0</v>
      </c>
      <c r="CI227" s="232">
        <f t="shared" si="99"/>
        <v>66.583333333333329</v>
      </c>
      <c r="CJ227" s="233"/>
      <c r="CK227" s="231"/>
      <c r="CM227" s="231">
        <f t="shared" si="100"/>
        <v>7408.33</v>
      </c>
      <c r="CN227" s="231">
        <f t="shared" si="101"/>
        <v>6658.33</v>
      </c>
      <c r="CP227" s="1">
        <f>VLOOKUP(C227,[5]ALL!$B:$O,14,0)</f>
        <v>7990</v>
      </c>
      <c r="CQ227" s="168">
        <f t="shared" si="102"/>
        <v>-7990</v>
      </c>
      <c r="CS227" s="1">
        <f>VLOOKUP(C227,[5]ALL!$B:$O,14,0)</f>
        <v>7990</v>
      </c>
      <c r="CT227" s="233">
        <f t="shared" si="103"/>
        <v>-7990</v>
      </c>
      <c r="CU227" s="1">
        <f t="shared" si="104"/>
        <v>0</v>
      </c>
      <c r="CV227" s="168">
        <f t="shared" si="105"/>
        <v>8890</v>
      </c>
      <c r="CW227" s="231">
        <f t="shared" si="106"/>
        <v>8890</v>
      </c>
    </row>
    <row r="228" spans="1:101" ht="12.6" customHeight="1" x14ac:dyDescent="0.2">
      <c r="A228" s="185"/>
      <c r="B228" s="185" t="s">
        <v>707</v>
      </c>
      <c r="C228" s="92" t="s">
        <v>309</v>
      </c>
      <c r="D228" s="85" t="s">
        <v>957</v>
      </c>
      <c r="E228" s="62" t="s">
        <v>622</v>
      </c>
      <c r="F228" s="116" t="s">
        <v>945</v>
      </c>
      <c r="G228" s="116">
        <v>8890</v>
      </c>
      <c r="H228" s="148">
        <v>7990</v>
      </c>
      <c r="I228" s="202"/>
      <c r="J228" s="202"/>
      <c r="K228" s="202"/>
      <c r="L228" s="202"/>
      <c r="M228" s="251"/>
      <c r="N228" s="116"/>
      <c r="O228" s="140"/>
      <c r="P228" s="133"/>
      <c r="Q228" s="167"/>
      <c r="R228" s="167"/>
      <c r="S228" s="148"/>
      <c r="T228" s="160"/>
      <c r="U228" s="160"/>
      <c r="V228" s="62"/>
      <c r="W228" s="62"/>
      <c r="X228" s="116"/>
      <c r="Y228" s="116"/>
      <c r="Z228" s="116"/>
      <c r="AA228" s="116"/>
      <c r="AB228" s="116"/>
      <c r="AC228" s="85"/>
      <c r="AD228" s="109"/>
      <c r="AE228" s="111"/>
      <c r="AF228" s="153"/>
      <c r="AG228" s="153"/>
      <c r="AH228" s="153"/>
      <c r="AI228" s="153"/>
      <c r="AJ228" s="153"/>
      <c r="AK228" s="153"/>
      <c r="AL228" s="85"/>
      <c r="AM228" s="119"/>
      <c r="AN228" s="85"/>
      <c r="AO228" s="85"/>
      <c r="AP228" s="111"/>
      <c r="AQ228" s="85"/>
      <c r="AR228" s="109"/>
      <c r="AS228" s="109"/>
      <c r="AT228" s="85"/>
      <c r="AU228" s="111"/>
      <c r="AV228" s="85"/>
      <c r="AW228" s="106"/>
      <c r="AX228" s="106"/>
      <c r="AY228" s="100"/>
      <c r="AZ228" s="110"/>
      <c r="BA228" s="107"/>
      <c r="BB228" s="62"/>
      <c r="BC228" s="62"/>
      <c r="BD228" s="102"/>
      <c r="BF228" s="1"/>
      <c r="BL228" s="168"/>
      <c r="BO228" s="188"/>
      <c r="BR228" s="247" t="str">
        <f>VLOOKUP(C228,'[4]Иерархия - ФИНАЛ'!$A:$E,5,0)</f>
        <v>Y</v>
      </c>
      <c r="BS228" s="188">
        <v>0</v>
      </c>
      <c r="BT228" s="211">
        <f t="shared" si="84"/>
        <v>0</v>
      </c>
      <c r="BU228" s="211">
        <f t="shared" si="85"/>
        <v>0</v>
      </c>
      <c r="BV228" s="211">
        <f t="shared" si="86"/>
        <v>0</v>
      </c>
      <c r="BW228" s="235">
        <f t="shared" si="87"/>
        <v>0</v>
      </c>
      <c r="BX228" s="211">
        <f t="shared" si="88"/>
        <v>0</v>
      </c>
      <c r="BY228" s="211">
        <f t="shared" si="89"/>
        <v>0</v>
      </c>
      <c r="BZ228" s="211">
        <f t="shared" si="90"/>
        <v>0</v>
      </c>
      <c r="CA228" s="235">
        <f t="shared" si="91"/>
        <v>0</v>
      </c>
      <c r="CB228" s="235">
        <f t="shared" si="92"/>
        <v>0</v>
      </c>
      <c r="CC228" s="235">
        <f t="shared" si="93"/>
        <v>0</v>
      </c>
      <c r="CD228" s="235">
        <f t="shared" si="94"/>
        <v>0</v>
      </c>
      <c r="CE228" s="235">
        <f t="shared" si="95"/>
        <v>0</v>
      </c>
      <c r="CF228" s="235">
        <f t="shared" si="96"/>
        <v>0</v>
      </c>
      <c r="CG228" s="235">
        <f t="shared" si="97"/>
        <v>0</v>
      </c>
      <c r="CH228" s="231">
        <f t="shared" si="98"/>
        <v>0</v>
      </c>
      <c r="CI228" s="232">
        <f t="shared" si="99"/>
        <v>66.583333333333329</v>
      </c>
      <c r="CJ228" s="233"/>
      <c r="CK228" s="231"/>
      <c r="CM228" s="231">
        <f t="shared" si="100"/>
        <v>7408.33</v>
      </c>
      <c r="CN228" s="231">
        <f t="shared" si="101"/>
        <v>6658.33</v>
      </c>
      <c r="CP228" s="1">
        <f>VLOOKUP(C228,[5]ALL!$B:$O,14,0)</f>
        <v>7990</v>
      </c>
      <c r="CQ228" s="168">
        <f t="shared" si="102"/>
        <v>-7990</v>
      </c>
      <c r="CS228" s="1">
        <f>VLOOKUP(C228,[5]ALL!$B:$O,14,0)</f>
        <v>7990</v>
      </c>
      <c r="CT228" s="233">
        <f t="shared" si="103"/>
        <v>-7990</v>
      </c>
      <c r="CU228" s="1">
        <f t="shared" si="104"/>
        <v>0</v>
      </c>
      <c r="CV228" s="168">
        <f t="shared" si="105"/>
        <v>8890</v>
      </c>
      <c r="CW228" s="231">
        <f t="shared" si="106"/>
        <v>8890</v>
      </c>
    </row>
    <row r="229" spans="1:101" ht="12.6" customHeight="1" x14ac:dyDescent="0.2">
      <c r="A229" s="185"/>
      <c r="B229" s="185" t="s">
        <v>707</v>
      </c>
      <c r="C229" s="92" t="s">
        <v>316</v>
      </c>
      <c r="D229" s="85" t="s">
        <v>944</v>
      </c>
      <c r="E229" s="62" t="s">
        <v>622</v>
      </c>
      <c r="F229" s="116" t="s">
        <v>945</v>
      </c>
      <c r="G229" s="116">
        <v>8390</v>
      </c>
      <c r="H229" s="148">
        <v>7590</v>
      </c>
      <c r="I229" s="202"/>
      <c r="J229" s="202"/>
      <c r="K229" s="202"/>
      <c r="L229" s="202"/>
      <c r="M229" s="251"/>
      <c r="N229" s="116"/>
      <c r="O229" s="140"/>
      <c r="P229" s="133"/>
      <c r="Q229" s="167"/>
      <c r="R229" s="167"/>
      <c r="S229" s="148"/>
      <c r="T229" s="160"/>
      <c r="U229" s="160"/>
      <c r="V229" s="62"/>
      <c r="W229" s="62"/>
      <c r="X229" s="116"/>
      <c r="Y229" s="116"/>
      <c r="Z229" s="116"/>
      <c r="AA229" s="116"/>
      <c r="AB229" s="116"/>
      <c r="AC229" s="85"/>
      <c r="AD229" s="109"/>
      <c r="AE229" s="111"/>
      <c r="AF229" s="153"/>
      <c r="AG229" s="153"/>
      <c r="AH229" s="153"/>
      <c r="AI229" s="153"/>
      <c r="AJ229" s="153"/>
      <c r="AK229" s="153"/>
      <c r="AL229" s="85"/>
      <c r="AM229" s="119"/>
      <c r="AN229" s="85"/>
      <c r="AO229" s="85"/>
      <c r="AP229" s="111"/>
      <c r="AQ229" s="85"/>
      <c r="AR229" s="109"/>
      <c r="AS229" s="109"/>
      <c r="AT229" s="85"/>
      <c r="AU229" s="111"/>
      <c r="AV229" s="85"/>
      <c r="AW229" s="106"/>
      <c r="AX229" s="106"/>
      <c r="AY229" s="100"/>
      <c r="AZ229" s="110"/>
      <c r="BA229" s="107"/>
      <c r="BB229" s="62"/>
      <c r="BC229" s="62"/>
      <c r="BD229" s="102"/>
      <c r="BL229" s="168"/>
      <c r="BO229" s="188"/>
      <c r="BR229" s="247" t="str">
        <f>VLOOKUP(C229,'[4]Иерархия - ФИНАЛ'!$A:$E,5,0)</f>
        <v>Y</v>
      </c>
      <c r="BS229" s="188">
        <v>0.05</v>
      </c>
      <c r="BT229" s="211">
        <f t="shared" si="84"/>
        <v>0</v>
      </c>
      <c r="BU229" s="211">
        <f t="shared" si="85"/>
        <v>0</v>
      </c>
      <c r="BV229" s="211">
        <f t="shared" si="86"/>
        <v>0</v>
      </c>
      <c r="BW229" s="235">
        <f t="shared" si="87"/>
        <v>0</v>
      </c>
      <c r="BX229" s="211">
        <f t="shared" si="88"/>
        <v>0</v>
      </c>
      <c r="BY229" s="211">
        <f t="shared" si="89"/>
        <v>0</v>
      </c>
      <c r="BZ229" s="211">
        <f t="shared" si="90"/>
        <v>0</v>
      </c>
      <c r="CA229" s="235">
        <f t="shared" si="91"/>
        <v>0</v>
      </c>
      <c r="CB229" s="235">
        <f t="shared" si="92"/>
        <v>0</v>
      </c>
      <c r="CC229" s="235">
        <f t="shared" si="93"/>
        <v>0</v>
      </c>
      <c r="CD229" s="235">
        <f t="shared" si="94"/>
        <v>0</v>
      </c>
      <c r="CE229" s="235">
        <f t="shared" si="95"/>
        <v>0</v>
      </c>
      <c r="CF229" s="235">
        <f t="shared" si="96"/>
        <v>0</v>
      </c>
      <c r="CG229" s="235">
        <f t="shared" si="97"/>
        <v>0</v>
      </c>
      <c r="CH229" s="231">
        <f t="shared" si="98"/>
        <v>0</v>
      </c>
      <c r="CI229" s="232">
        <f t="shared" si="99"/>
        <v>63.25</v>
      </c>
      <c r="CJ229" s="233"/>
      <c r="CK229" s="231"/>
      <c r="CM229" s="231">
        <f t="shared" si="100"/>
        <v>6991.67</v>
      </c>
      <c r="CN229" s="231">
        <f t="shared" si="101"/>
        <v>6325</v>
      </c>
      <c r="CP229" s="1">
        <f>VLOOKUP(C229,[5]ALL!$B:$O,14,0)</f>
        <v>7990</v>
      </c>
      <c r="CQ229" s="168">
        <f t="shared" si="102"/>
        <v>-7990</v>
      </c>
      <c r="CS229" s="1">
        <f>VLOOKUP(C229,[5]ALL!$B:$O,14,0)</f>
        <v>7990</v>
      </c>
      <c r="CT229" s="233">
        <f t="shared" si="103"/>
        <v>-7990</v>
      </c>
      <c r="CU229" s="1">
        <f t="shared" si="104"/>
        <v>0</v>
      </c>
      <c r="CV229" s="168">
        <f t="shared" si="105"/>
        <v>8390</v>
      </c>
      <c r="CW229" s="231">
        <f t="shared" si="106"/>
        <v>8390</v>
      </c>
    </row>
    <row r="230" spans="1:101" ht="12.6" customHeight="1" x14ac:dyDescent="0.2">
      <c r="A230" s="185"/>
      <c r="B230" s="185" t="s">
        <v>707</v>
      </c>
      <c r="C230" s="154" t="s">
        <v>590</v>
      </c>
      <c r="D230" s="85" t="s">
        <v>953</v>
      </c>
      <c r="E230" s="62" t="s">
        <v>622</v>
      </c>
      <c r="F230" s="116" t="s">
        <v>945</v>
      </c>
      <c r="G230" s="116">
        <v>8390</v>
      </c>
      <c r="H230" s="148">
        <v>7590</v>
      </c>
      <c r="I230" s="202"/>
      <c r="J230" s="202"/>
      <c r="K230" s="202"/>
      <c r="L230" s="202"/>
      <c r="M230" s="251"/>
      <c r="N230" s="116"/>
      <c r="O230" s="140"/>
      <c r="P230" s="133"/>
      <c r="Q230" s="167"/>
      <c r="R230" s="167"/>
      <c r="S230" s="148"/>
      <c r="T230" s="160"/>
      <c r="U230" s="160"/>
      <c r="V230" s="62"/>
      <c r="W230" s="62"/>
      <c r="X230" s="116"/>
      <c r="Y230" s="116"/>
      <c r="Z230" s="116"/>
      <c r="AA230" s="116"/>
      <c r="AB230" s="116"/>
      <c r="AC230" s="236"/>
      <c r="AD230" s="109"/>
      <c r="AE230" s="111"/>
      <c r="AF230" s="153"/>
      <c r="AG230" s="153"/>
      <c r="AH230" s="153"/>
      <c r="AI230" s="153"/>
      <c r="AJ230" s="153"/>
      <c r="AK230" s="153"/>
      <c r="AL230" s="112"/>
      <c r="AM230" s="112"/>
      <c r="AN230" s="112"/>
      <c r="AO230" s="112"/>
      <c r="AP230" s="112"/>
      <c r="AQ230" s="112"/>
      <c r="AR230" s="112"/>
      <c r="AS230" s="112"/>
      <c r="AT230" s="112"/>
      <c r="AU230" s="112"/>
      <c r="AV230" s="112"/>
      <c r="AW230" s="143"/>
      <c r="AX230" s="143"/>
      <c r="AY230" s="145"/>
      <c r="AZ230" s="143"/>
      <c r="BA230" s="147"/>
      <c r="BB230" s="236"/>
      <c r="BC230" s="236"/>
      <c r="BD230" s="143"/>
      <c r="BF230" s="1"/>
      <c r="BJ230" s="163"/>
      <c r="BL230" s="168"/>
      <c r="BO230" s="188"/>
      <c r="BR230" s="247" t="str">
        <f>VLOOKUP(C230,'[4]Иерархия - ФИНАЛ'!$A:$E,5,0)</f>
        <v>Y</v>
      </c>
      <c r="BS230" s="188">
        <v>0.05</v>
      </c>
      <c r="BT230" s="211">
        <f t="shared" si="84"/>
        <v>0</v>
      </c>
      <c r="BU230" s="211">
        <f t="shared" si="85"/>
        <v>0</v>
      </c>
      <c r="BV230" s="211">
        <f t="shared" si="86"/>
        <v>0</v>
      </c>
      <c r="BW230" s="235">
        <f t="shared" si="87"/>
        <v>0</v>
      </c>
      <c r="BX230" s="211">
        <f t="shared" si="88"/>
        <v>0</v>
      </c>
      <c r="BY230" s="211">
        <f t="shared" si="89"/>
        <v>0</v>
      </c>
      <c r="BZ230" s="211">
        <f t="shared" si="90"/>
        <v>0</v>
      </c>
      <c r="CA230" s="235">
        <f t="shared" si="91"/>
        <v>0</v>
      </c>
      <c r="CB230" s="235">
        <f t="shared" si="92"/>
        <v>0</v>
      </c>
      <c r="CC230" s="235">
        <f t="shared" si="93"/>
        <v>0</v>
      </c>
      <c r="CD230" s="235">
        <f t="shared" si="94"/>
        <v>0</v>
      </c>
      <c r="CE230" s="235">
        <f t="shared" si="95"/>
        <v>0</v>
      </c>
      <c r="CF230" s="235">
        <f t="shared" si="96"/>
        <v>0</v>
      </c>
      <c r="CG230" s="235">
        <f t="shared" si="97"/>
        <v>0</v>
      </c>
      <c r="CH230" s="231">
        <f t="shared" si="98"/>
        <v>0</v>
      </c>
      <c r="CI230" s="232">
        <f t="shared" si="99"/>
        <v>63.25</v>
      </c>
      <c r="CJ230" s="233"/>
      <c r="CK230" s="231"/>
      <c r="CM230" s="231">
        <f t="shared" si="100"/>
        <v>6991.67</v>
      </c>
      <c r="CN230" s="231">
        <f t="shared" si="101"/>
        <v>6325</v>
      </c>
      <c r="CP230" s="1">
        <f>VLOOKUP(C230,[5]ALL!$B:$O,14,0)</f>
        <v>7990</v>
      </c>
      <c r="CQ230" s="168">
        <f t="shared" si="102"/>
        <v>-7990</v>
      </c>
      <c r="CS230" s="1">
        <f>VLOOKUP(C230,[5]ALL!$B:$O,14,0)</f>
        <v>7990</v>
      </c>
      <c r="CT230" s="233">
        <f t="shared" si="103"/>
        <v>-7990</v>
      </c>
      <c r="CU230" s="1">
        <f t="shared" si="104"/>
        <v>0</v>
      </c>
      <c r="CV230" s="168">
        <f t="shared" si="105"/>
        <v>8390</v>
      </c>
      <c r="CW230" s="231">
        <f t="shared" si="106"/>
        <v>8390</v>
      </c>
    </row>
    <row r="231" spans="1:101" ht="12.6" customHeight="1" x14ac:dyDescent="0.2">
      <c r="A231" s="185"/>
      <c r="B231" s="185" t="s">
        <v>707</v>
      </c>
      <c r="C231" s="92" t="s">
        <v>312</v>
      </c>
      <c r="D231" s="85" t="s">
        <v>954</v>
      </c>
      <c r="E231" s="62" t="s">
        <v>622</v>
      </c>
      <c r="F231" s="116" t="s">
        <v>945</v>
      </c>
      <c r="G231" s="116">
        <v>8390</v>
      </c>
      <c r="H231" s="148">
        <v>7590</v>
      </c>
      <c r="I231" s="202"/>
      <c r="J231" s="202"/>
      <c r="K231" s="202"/>
      <c r="L231" s="202"/>
      <c r="M231" s="251"/>
      <c r="N231" s="116"/>
      <c r="O231" s="140"/>
      <c r="P231" s="133"/>
      <c r="Q231" s="167"/>
      <c r="R231" s="167"/>
      <c r="S231" s="148"/>
      <c r="T231" s="160"/>
      <c r="U231" s="160"/>
      <c r="V231" s="62"/>
      <c r="W231" s="62"/>
      <c r="X231" s="116"/>
      <c r="Y231" s="116"/>
      <c r="Z231" s="116"/>
      <c r="AA231" s="140"/>
      <c r="AB231" s="116"/>
      <c r="AC231" s="85"/>
      <c r="AD231" s="109"/>
      <c r="AE231" s="111"/>
      <c r="AF231" s="153"/>
      <c r="AG231" s="153"/>
      <c r="AH231" s="153"/>
      <c r="AI231" s="153"/>
      <c r="AJ231" s="153"/>
      <c r="AK231" s="153"/>
      <c r="AL231" s="85"/>
      <c r="AM231" s="119"/>
      <c r="AN231" s="85"/>
      <c r="AO231" s="85"/>
      <c r="AP231" s="111"/>
      <c r="AQ231" s="85"/>
      <c r="AR231" s="109"/>
      <c r="AS231" s="109"/>
      <c r="AT231" s="85"/>
      <c r="AU231" s="111"/>
      <c r="AV231" s="85"/>
      <c r="AW231" s="106"/>
      <c r="AX231" s="106"/>
      <c r="AY231" s="100"/>
      <c r="AZ231" s="110"/>
      <c r="BA231" s="107"/>
      <c r="BB231" s="62"/>
      <c r="BC231" s="62"/>
      <c r="BD231" s="62"/>
      <c r="BL231" s="168"/>
      <c r="BO231" s="188"/>
      <c r="BR231" s="247" t="str">
        <f>VLOOKUP(C231,'[4]Иерархия - ФИНАЛ'!$A:$E,5,0)</f>
        <v>Y</v>
      </c>
      <c r="BS231" s="188">
        <v>0.05</v>
      </c>
      <c r="BT231" s="211">
        <f t="shared" si="84"/>
        <v>0</v>
      </c>
      <c r="BU231" s="211">
        <f t="shared" si="85"/>
        <v>0</v>
      </c>
      <c r="BV231" s="211">
        <f t="shared" si="86"/>
        <v>0</v>
      </c>
      <c r="BW231" s="235">
        <f t="shared" si="87"/>
        <v>0</v>
      </c>
      <c r="BX231" s="211">
        <f t="shared" si="88"/>
        <v>0</v>
      </c>
      <c r="BY231" s="211">
        <f t="shared" si="89"/>
        <v>0</v>
      </c>
      <c r="BZ231" s="211">
        <f t="shared" si="90"/>
        <v>0</v>
      </c>
      <c r="CA231" s="235">
        <f t="shared" si="91"/>
        <v>0</v>
      </c>
      <c r="CB231" s="235">
        <f t="shared" si="92"/>
        <v>0</v>
      </c>
      <c r="CC231" s="235">
        <f t="shared" si="93"/>
        <v>0</v>
      </c>
      <c r="CD231" s="235">
        <f t="shared" si="94"/>
        <v>0</v>
      </c>
      <c r="CE231" s="235">
        <f t="shared" si="95"/>
        <v>0</v>
      </c>
      <c r="CF231" s="235">
        <f t="shared" si="96"/>
        <v>0</v>
      </c>
      <c r="CG231" s="235">
        <f t="shared" si="97"/>
        <v>0</v>
      </c>
      <c r="CH231" s="231">
        <f t="shared" si="98"/>
        <v>0</v>
      </c>
      <c r="CI231" s="232">
        <f t="shared" si="99"/>
        <v>63.25</v>
      </c>
      <c r="CJ231" s="233"/>
      <c r="CK231" s="231"/>
      <c r="CM231" s="231">
        <f t="shared" si="100"/>
        <v>6991.67</v>
      </c>
      <c r="CN231" s="231">
        <f t="shared" si="101"/>
        <v>6325</v>
      </c>
      <c r="CP231" s="1">
        <f>VLOOKUP(C231,[5]ALL!$B:$O,14,0)</f>
        <v>7990</v>
      </c>
      <c r="CQ231" s="168">
        <f t="shared" si="102"/>
        <v>-7990</v>
      </c>
      <c r="CS231" s="1">
        <f>VLOOKUP(C231,[5]ALL!$B:$O,14,0)</f>
        <v>7990</v>
      </c>
      <c r="CT231" s="233">
        <f t="shared" si="103"/>
        <v>-7990</v>
      </c>
      <c r="CU231" s="1">
        <f t="shared" si="104"/>
        <v>0</v>
      </c>
      <c r="CV231" s="168">
        <f t="shared" si="105"/>
        <v>8390</v>
      </c>
      <c r="CW231" s="231">
        <f t="shared" si="106"/>
        <v>8390</v>
      </c>
    </row>
    <row r="232" spans="1:101" ht="12.6" customHeight="1" x14ac:dyDescent="0.2">
      <c r="A232" s="185"/>
      <c r="B232" s="185" t="s">
        <v>707</v>
      </c>
      <c r="C232" s="92" t="s">
        <v>308</v>
      </c>
      <c r="D232" s="85" t="s">
        <v>960</v>
      </c>
      <c r="E232" s="62" t="s">
        <v>622</v>
      </c>
      <c r="F232" s="116" t="s">
        <v>945</v>
      </c>
      <c r="G232" s="116">
        <v>8390</v>
      </c>
      <c r="H232" s="148">
        <v>7590</v>
      </c>
      <c r="I232" s="202"/>
      <c r="J232" s="202"/>
      <c r="K232" s="202"/>
      <c r="L232" s="202"/>
      <c r="M232" s="251"/>
      <c r="N232" s="116"/>
      <c r="O232" s="140"/>
      <c r="P232" s="133"/>
      <c r="Q232" s="167"/>
      <c r="R232" s="167"/>
      <c r="S232" s="148"/>
      <c r="T232" s="160"/>
      <c r="U232" s="160"/>
      <c r="V232" s="62"/>
      <c r="W232" s="62"/>
      <c r="X232" s="116"/>
      <c r="Y232" s="116"/>
      <c r="Z232" s="116"/>
      <c r="AA232" s="116"/>
      <c r="AB232" s="116"/>
      <c r="AC232" s="85"/>
      <c r="AD232" s="109"/>
      <c r="AE232" s="111"/>
      <c r="AF232" s="153"/>
      <c r="AG232" s="153"/>
      <c r="AH232" s="153"/>
      <c r="AI232" s="153"/>
      <c r="AJ232" s="153"/>
      <c r="AK232" s="153"/>
      <c r="AL232" s="85"/>
      <c r="AM232" s="119"/>
      <c r="AN232" s="85"/>
      <c r="AO232" s="85"/>
      <c r="AP232" s="111"/>
      <c r="AQ232" s="85"/>
      <c r="AR232" s="109"/>
      <c r="AS232" s="109"/>
      <c r="AT232" s="85"/>
      <c r="AU232" s="111"/>
      <c r="AV232" s="85"/>
      <c r="AW232" s="106"/>
      <c r="AX232" s="106"/>
      <c r="AY232" s="100"/>
      <c r="AZ232" s="110"/>
      <c r="BA232" s="107"/>
      <c r="BB232" s="62"/>
      <c r="BC232" s="62"/>
      <c r="BD232" s="62"/>
      <c r="BF232" s="1"/>
      <c r="BL232" s="168"/>
      <c r="BO232" s="188"/>
      <c r="BR232" s="247" t="str">
        <f>VLOOKUP(C232,'[4]Иерархия - ФИНАЛ'!$A:$E,5,0)</f>
        <v>Y</v>
      </c>
      <c r="BS232" s="188">
        <v>0</v>
      </c>
      <c r="BT232" s="211">
        <f t="shared" si="84"/>
        <v>0</v>
      </c>
      <c r="BU232" s="211">
        <f t="shared" si="85"/>
        <v>0</v>
      </c>
      <c r="BV232" s="211">
        <f t="shared" si="86"/>
        <v>0</v>
      </c>
      <c r="BW232" s="235">
        <f t="shared" si="87"/>
        <v>0</v>
      </c>
      <c r="BX232" s="211">
        <f t="shared" si="88"/>
        <v>0</v>
      </c>
      <c r="BY232" s="211">
        <f t="shared" si="89"/>
        <v>0</v>
      </c>
      <c r="BZ232" s="211">
        <f t="shared" si="90"/>
        <v>0</v>
      </c>
      <c r="CA232" s="235">
        <f t="shared" si="91"/>
        <v>0</v>
      </c>
      <c r="CB232" s="235">
        <f t="shared" si="92"/>
        <v>0</v>
      </c>
      <c r="CC232" s="235">
        <f t="shared" si="93"/>
        <v>0</v>
      </c>
      <c r="CD232" s="235">
        <f t="shared" si="94"/>
        <v>0</v>
      </c>
      <c r="CE232" s="235">
        <f t="shared" si="95"/>
        <v>0</v>
      </c>
      <c r="CF232" s="235">
        <f t="shared" si="96"/>
        <v>0</v>
      </c>
      <c r="CG232" s="235">
        <f t="shared" si="97"/>
        <v>0</v>
      </c>
      <c r="CH232" s="231">
        <f t="shared" si="98"/>
        <v>0</v>
      </c>
      <c r="CI232" s="232">
        <f t="shared" si="99"/>
        <v>63.25</v>
      </c>
      <c r="CJ232" s="233"/>
      <c r="CK232" s="231"/>
      <c r="CM232" s="231">
        <f t="shared" si="100"/>
        <v>6991.67</v>
      </c>
      <c r="CN232" s="231">
        <f t="shared" si="101"/>
        <v>6325</v>
      </c>
      <c r="CP232" s="1">
        <f>VLOOKUP(C232,[5]ALL!$B:$O,14,0)</f>
        <v>7990</v>
      </c>
      <c r="CQ232" s="168">
        <f t="shared" si="102"/>
        <v>-7990</v>
      </c>
      <c r="CS232" s="1">
        <f>VLOOKUP(C232,[5]ALL!$B:$O,14,0)</f>
        <v>7990</v>
      </c>
      <c r="CT232" s="233">
        <f t="shared" si="103"/>
        <v>-7990</v>
      </c>
      <c r="CU232" s="1">
        <f t="shared" si="104"/>
        <v>0</v>
      </c>
      <c r="CV232" s="168">
        <f t="shared" si="105"/>
        <v>8390</v>
      </c>
      <c r="CW232" s="231">
        <f t="shared" si="106"/>
        <v>8390</v>
      </c>
    </row>
    <row r="233" spans="1:101" ht="12.6" customHeight="1" x14ac:dyDescent="0.2">
      <c r="A233" s="185"/>
      <c r="B233" s="185" t="s">
        <v>1152</v>
      </c>
      <c r="C233" s="92" t="s">
        <v>56</v>
      </c>
      <c r="D233" s="85" t="s">
        <v>963</v>
      </c>
      <c r="E233" s="62" t="s">
        <v>625</v>
      </c>
      <c r="F233" s="116" t="s">
        <v>736</v>
      </c>
      <c r="G233" s="116">
        <v>1250</v>
      </c>
      <c r="H233" s="148">
        <v>1250</v>
      </c>
      <c r="I233" s="202"/>
      <c r="J233" s="202"/>
      <c r="K233" s="202"/>
      <c r="L233" s="202"/>
      <c r="M233" s="251"/>
      <c r="N233" s="116"/>
      <c r="O233" s="140"/>
      <c r="P233" s="133"/>
      <c r="Q233" s="167"/>
      <c r="R233" s="167"/>
      <c r="S233" s="148"/>
      <c r="T233" s="160"/>
      <c r="U233" s="160"/>
      <c r="V233" s="62"/>
      <c r="W233" s="62"/>
      <c r="X233" s="116"/>
      <c r="Y233" s="116"/>
      <c r="Z233" s="116"/>
      <c r="AA233" s="116"/>
      <c r="AB233" s="116"/>
      <c r="AC233" s="85"/>
      <c r="AD233" s="109"/>
      <c r="AE233" s="111"/>
      <c r="AF233" s="153"/>
      <c r="AG233" s="153"/>
      <c r="AH233" s="153"/>
      <c r="AI233" s="153"/>
      <c r="AJ233" s="153"/>
      <c r="AK233" s="153"/>
      <c r="AL233" s="85"/>
      <c r="AM233" s="119"/>
      <c r="AN233" s="85"/>
      <c r="AO233" s="85"/>
      <c r="AP233" s="111"/>
      <c r="AQ233" s="85"/>
      <c r="AR233" s="109"/>
      <c r="AS233" s="109"/>
      <c r="AT233" s="85"/>
      <c r="AU233" s="111"/>
      <c r="AV233" s="85"/>
      <c r="AW233" s="100"/>
      <c r="AX233" s="100"/>
      <c r="AY233" s="100"/>
      <c r="AZ233" s="102"/>
      <c r="BA233" s="147"/>
      <c r="BB233" s="62"/>
      <c r="BC233" s="62"/>
      <c r="BD233" s="62"/>
      <c r="BF233" s="1"/>
      <c r="BG233" s="1"/>
      <c r="BL233" s="168"/>
      <c r="BO233" s="188"/>
      <c r="BR233" s="247" t="str">
        <f>VLOOKUP(C233,'[4]Иерархия - ФИНАЛ'!$A:$E,5,0)</f>
        <v>N</v>
      </c>
      <c r="BS233" s="188">
        <v>0</v>
      </c>
      <c r="BT233" s="211">
        <f t="shared" si="84"/>
        <v>0</v>
      </c>
      <c r="BU233" s="211">
        <f t="shared" si="85"/>
        <v>0</v>
      </c>
      <c r="BV233" s="211">
        <f t="shared" si="86"/>
        <v>0</v>
      </c>
      <c r="BW233" s="235">
        <f t="shared" si="87"/>
        <v>0</v>
      </c>
      <c r="BX233" s="211">
        <f t="shared" si="88"/>
        <v>0</v>
      </c>
      <c r="BY233" s="211">
        <f t="shared" si="89"/>
        <v>0</v>
      </c>
      <c r="BZ233" s="211">
        <f t="shared" si="90"/>
        <v>0</v>
      </c>
      <c r="CA233" s="235">
        <f t="shared" si="91"/>
        <v>0</v>
      </c>
      <c r="CB233" s="235">
        <f t="shared" si="92"/>
        <v>0</v>
      </c>
      <c r="CC233" s="235">
        <f t="shared" si="93"/>
        <v>0</v>
      </c>
      <c r="CD233" s="235">
        <f t="shared" si="94"/>
        <v>0</v>
      </c>
      <c r="CE233" s="235">
        <f t="shared" si="95"/>
        <v>0</v>
      </c>
      <c r="CF233" s="235">
        <f t="shared" si="96"/>
        <v>0</v>
      </c>
      <c r="CG233" s="235">
        <f t="shared" si="97"/>
        <v>0</v>
      </c>
      <c r="CH233" s="231">
        <f t="shared" si="98"/>
        <v>0</v>
      </c>
      <c r="CI233" s="232">
        <f t="shared" si="99"/>
        <v>10.416666666666666</v>
      </c>
      <c r="CJ233" s="233"/>
      <c r="CK233" s="231"/>
      <c r="CM233" s="231">
        <f t="shared" si="100"/>
        <v>1041.67</v>
      </c>
      <c r="CN233" s="231">
        <f t="shared" si="101"/>
        <v>1041.67</v>
      </c>
      <c r="CP233" s="1">
        <f>VLOOKUP(C233,[5]ALL!$B:$O,14,0)</f>
        <v>1250</v>
      </c>
      <c r="CQ233" s="168">
        <f t="shared" si="102"/>
        <v>-1250</v>
      </c>
      <c r="CS233" s="1">
        <f>VLOOKUP(C233,[5]ALL!$B:$O,14,0)</f>
        <v>1250</v>
      </c>
      <c r="CT233" s="233">
        <f t="shared" si="103"/>
        <v>-1250</v>
      </c>
      <c r="CU233" s="1">
        <f t="shared" si="104"/>
        <v>0</v>
      </c>
      <c r="CV233" s="168">
        <f t="shared" si="105"/>
        <v>1250</v>
      </c>
      <c r="CW233" s="231">
        <f t="shared" si="106"/>
        <v>1250</v>
      </c>
    </row>
    <row r="234" spans="1:101" ht="12.6" customHeight="1" x14ac:dyDescent="0.2">
      <c r="A234" s="185"/>
      <c r="B234" s="185" t="s">
        <v>707</v>
      </c>
      <c r="C234" s="154" t="s">
        <v>570</v>
      </c>
      <c r="D234" s="85" t="s">
        <v>655</v>
      </c>
      <c r="E234" s="62" t="s">
        <v>622</v>
      </c>
      <c r="F234" s="116" t="s">
        <v>964</v>
      </c>
      <c r="G234" s="116">
        <v>8890</v>
      </c>
      <c r="H234" s="148">
        <v>8890</v>
      </c>
      <c r="I234" s="202"/>
      <c r="J234" s="202"/>
      <c r="K234" s="202"/>
      <c r="L234" s="202"/>
      <c r="M234" s="251"/>
      <c r="N234" s="116"/>
      <c r="O234" s="140"/>
      <c r="P234" s="133"/>
      <c r="Q234" s="167"/>
      <c r="R234" s="167"/>
      <c r="S234" s="148"/>
      <c r="T234" s="160"/>
      <c r="U234" s="160"/>
      <c r="V234" s="62"/>
      <c r="W234" s="62"/>
      <c r="X234" s="116"/>
      <c r="Y234" s="116"/>
      <c r="Z234" s="116"/>
      <c r="AA234" s="116"/>
      <c r="AB234" s="116"/>
      <c r="AC234" s="85"/>
      <c r="AD234" s="109"/>
      <c r="AE234" s="111"/>
      <c r="AF234" s="153"/>
      <c r="AG234" s="153"/>
      <c r="AH234" s="153"/>
      <c r="AI234" s="153"/>
      <c r="AJ234" s="153"/>
      <c r="AK234" s="153"/>
      <c r="AL234" s="112"/>
      <c r="AM234" s="112"/>
      <c r="AN234" s="112"/>
      <c r="AO234" s="112"/>
      <c r="AP234" s="112"/>
      <c r="AQ234" s="112"/>
      <c r="AR234" s="112"/>
      <c r="AS234" s="112"/>
      <c r="AT234" s="112"/>
      <c r="AU234" s="112"/>
      <c r="AV234" s="112"/>
      <c r="AW234" s="143"/>
      <c r="AX234" s="143"/>
      <c r="AY234" s="145"/>
      <c r="AZ234" s="143"/>
      <c r="BA234" s="147"/>
      <c r="BB234" s="133"/>
      <c r="BC234" s="133"/>
      <c r="BD234" s="133"/>
      <c r="BF234" s="1"/>
      <c r="BL234" s="168"/>
      <c r="BO234" s="188"/>
      <c r="BR234" s="247" t="str">
        <f>VLOOKUP(C234,'[4]Иерархия - ФИНАЛ'!$A:$E,5,0)</f>
        <v>Y</v>
      </c>
      <c r="BS234" s="188">
        <v>0</v>
      </c>
      <c r="BT234" s="211">
        <f t="shared" si="84"/>
        <v>0</v>
      </c>
      <c r="BU234" s="211">
        <f t="shared" si="85"/>
        <v>0</v>
      </c>
      <c r="BV234" s="211">
        <f t="shared" si="86"/>
        <v>0</v>
      </c>
      <c r="BW234" s="235">
        <f t="shared" si="87"/>
        <v>0</v>
      </c>
      <c r="BX234" s="211">
        <f t="shared" si="88"/>
        <v>0</v>
      </c>
      <c r="BY234" s="211">
        <f t="shared" si="89"/>
        <v>0</v>
      </c>
      <c r="BZ234" s="211">
        <f t="shared" si="90"/>
        <v>0</v>
      </c>
      <c r="CA234" s="235">
        <f t="shared" si="91"/>
        <v>0</v>
      </c>
      <c r="CB234" s="235">
        <f t="shared" si="92"/>
        <v>0</v>
      </c>
      <c r="CC234" s="235">
        <f t="shared" si="93"/>
        <v>0</v>
      </c>
      <c r="CD234" s="235">
        <f t="shared" si="94"/>
        <v>0</v>
      </c>
      <c r="CE234" s="235">
        <f t="shared" si="95"/>
        <v>0</v>
      </c>
      <c r="CF234" s="235">
        <f t="shared" si="96"/>
        <v>0</v>
      </c>
      <c r="CG234" s="235">
        <f t="shared" si="97"/>
        <v>0</v>
      </c>
      <c r="CH234" s="231">
        <f t="shared" si="98"/>
        <v>0</v>
      </c>
      <c r="CI234" s="232">
        <f t="shared" si="99"/>
        <v>74.083333333333329</v>
      </c>
      <c r="CJ234" s="233"/>
      <c r="CK234" s="231"/>
      <c r="CM234" s="231">
        <f t="shared" si="100"/>
        <v>7408.33</v>
      </c>
      <c r="CN234" s="231">
        <f t="shared" si="101"/>
        <v>7408.33</v>
      </c>
      <c r="CP234" s="1">
        <f>VLOOKUP(C234,[5]ALL!$B:$O,14,0)</f>
        <v>8890</v>
      </c>
      <c r="CQ234" s="168">
        <f t="shared" si="102"/>
        <v>-8890</v>
      </c>
      <c r="CS234" s="1">
        <f>VLOOKUP(C234,[5]ALL!$B:$O,14,0)</f>
        <v>8890</v>
      </c>
      <c r="CT234" s="233">
        <f t="shared" si="103"/>
        <v>-8890</v>
      </c>
      <c r="CU234" s="1">
        <f t="shared" si="104"/>
        <v>0</v>
      </c>
      <c r="CV234" s="168">
        <f t="shared" si="105"/>
        <v>8890</v>
      </c>
      <c r="CW234" s="231">
        <f t="shared" si="106"/>
        <v>8890</v>
      </c>
    </row>
    <row r="235" spans="1:101" ht="12.6" customHeight="1" x14ac:dyDescent="0.2">
      <c r="A235" s="185"/>
      <c r="B235" s="185" t="s">
        <v>707</v>
      </c>
      <c r="C235" s="154" t="s">
        <v>571</v>
      </c>
      <c r="D235" s="85" t="s">
        <v>656</v>
      </c>
      <c r="E235" s="62" t="s">
        <v>622</v>
      </c>
      <c r="F235" s="116" t="s">
        <v>964</v>
      </c>
      <c r="G235" s="116">
        <v>8890</v>
      </c>
      <c r="H235" s="148">
        <v>8890</v>
      </c>
      <c r="I235" s="202"/>
      <c r="J235" s="202"/>
      <c r="K235" s="202"/>
      <c r="L235" s="202"/>
      <c r="M235" s="251"/>
      <c r="N235" s="116"/>
      <c r="O235" s="140"/>
      <c r="P235" s="133"/>
      <c r="Q235" s="167"/>
      <c r="R235" s="167"/>
      <c r="S235" s="148"/>
      <c r="T235" s="160"/>
      <c r="U235" s="160"/>
      <c r="V235" s="62"/>
      <c r="W235" s="62"/>
      <c r="X235" s="116"/>
      <c r="Y235" s="116"/>
      <c r="Z235" s="116"/>
      <c r="AA235" s="116"/>
      <c r="AB235" s="116"/>
      <c r="AC235" s="85"/>
      <c r="AD235" s="109"/>
      <c r="AE235" s="111"/>
      <c r="AF235" s="153"/>
      <c r="AG235" s="153"/>
      <c r="AH235" s="153"/>
      <c r="AI235" s="153"/>
      <c r="AJ235" s="153"/>
      <c r="AK235" s="153"/>
      <c r="AL235" s="112"/>
      <c r="AM235" s="112"/>
      <c r="AN235" s="112"/>
      <c r="AO235" s="112"/>
      <c r="AP235" s="112"/>
      <c r="AQ235" s="112"/>
      <c r="AR235" s="112"/>
      <c r="AS235" s="112"/>
      <c r="AT235" s="112"/>
      <c r="AU235" s="112"/>
      <c r="AV235" s="112"/>
      <c r="AW235" s="143"/>
      <c r="AX235" s="143"/>
      <c r="AY235" s="145"/>
      <c r="AZ235" s="143"/>
      <c r="BA235" s="147"/>
      <c r="BB235" s="133"/>
      <c r="BC235" s="133"/>
      <c r="BD235" s="133"/>
      <c r="BF235" s="1"/>
      <c r="BL235" s="168"/>
      <c r="BO235" s="188"/>
      <c r="BR235" s="247" t="str">
        <f>VLOOKUP(C235,'[4]Иерархия - ФИНАЛ'!$A:$E,5,0)</f>
        <v>Y</v>
      </c>
      <c r="BS235" s="188">
        <v>0</v>
      </c>
      <c r="BT235" s="211">
        <f t="shared" si="84"/>
        <v>0</v>
      </c>
      <c r="BU235" s="211">
        <f t="shared" si="85"/>
        <v>0</v>
      </c>
      <c r="BV235" s="211">
        <f t="shared" si="86"/>
        <v>0</v>
      </c>
      <c r="BW235" s="235">
        <f t="shared" si="87"/>
        <v>0</v>
      </c>
      <c r="BX235" s="211">
        <f t="shared" si="88"/>
        <v>0</v>
      </c>
      <c r="BY235" s="211">
        <f t="shared" si="89"/>
        <v>0</v>
      </c>
      <c r="BZ235" s="211">
        <f t="shared" si="90"/>
        <v>0</v>
      </c>
      <c r="CA235" s="235">
        <f t="shared" si="91"/>
        <v>0</v>
      </c>
      <c r="CB235" s="235">
        <f t="shared" si="92"/>
        <v>0</v>
      </c>
      <c r="CC235" s="235">
        <f t="shared" si="93"/>
        <v>0</v>
      </c>
      <c r="CD235" s="235">
        <f t="shared" si="94"/>
        <v>0</v>
      </c>
      <c r="CE235" s="235">
        <f t="shared" si="95"/>
        <v>0</v>
      </c>
      <c r="CF235" s="235">
        <f t="shared" si="96"/>
        <v>0</v>
      </c>
      <c r="CG235" s="235">
        <f t="shared" si="97"/>
        <v>0</v>
      </c>
      <c r="CH235" s="231">
        <f t="shared" si="98"/>
        <v>0</v>
      </c>
      <c r="CI235" s="232">
        <f t="shared" si="99"/>
        <v>74.083333333333329</v>
      </c>
      <c r="CJ235" s="233"/>
      <c r="CK235" s="231"/>
      <c r="CM235" s="231">
        <f t="shared" si="100"/>
        <v>7408.33</v>
      </c>
      <c r="CN235" s="231">
        <f t="shared" si="101"/>
        <v>7408.33</v>
      </c>
      <c r="CP235" s="1">
        <f>VLOOKUP(C235,[5]ALL!$B:$O,14,0)</f>
        <v>8890</v>
      </c>
      <c r="CQ235" s="168">
        <f t="shared" si="102"/>
        <v>-8890</v>
      </c>
      <c r="CS235" s="1">
        <f>VLOOKUP(C235,[5]ALL!$B:$O,14,0)</f>
        <v>8890</v>
      </c>
      <c r="CT235" s="233">
        <f t="shared" si="103"/>
        <v>-8890</v>
      </c>
      <c r="CU235" s="1">
        <f t="shared" si="104"/>
        <v>0</v>
      </c>
      <c r="CV235" s="168">
        <f t="shared" si="105"/>
        <v>8890</v>
      </c>
      <c r="CW235" s="231">
        <f t="shared" si="106"/>
        <v>8890</v>
      </c>
    </row>
    <row r="236" spans="1:101" ht="12.6" customHeight="1" x14ac:dyDescent="0.2">
      <c r="A236" s="185"/>
      <c r="B236" s="185" t="s">
        <v>707</v>
      </c>
      <c r="C236" s="154" t="s">
        <v>572</v>
      </c>
      <c r="D236" s="85" t="s">
        <v>657</v>
      </c>
      <c r="E236" s="62" t="s">
        <v>622</v>
      </c>
      <c r="F236" s="116" t="s">
        <v>964</v>
      </c>
      <c r="G236" s="116">
        <v>9590</v>
      </c>
      <c r="H236" s="148">
        <v>9590</v>
      </c>
      <c r="I236" s="202"/>
      <c r="J236" s="202"/>
      <c r="K236" s="202"/>
      <c r="L236" s="202"/>
      <c r="M236" s="251"/>
      <c r="N236" s="116"/>
      <c r="O236" s="140"/>
      <c r="P236" s="133"/>
      <c r="Q236" s="167"/>
      <c r="R236" s="167"/>
      <c r="S236" s="148"/>
      <c r="T236" s="160"/>
      <c r="U236" s="160"/>
      <c r="V236" s="62"/>
      <c r="W236" s="62"/>
      <c r="X236" s="116"/>
      <c r="Y236" s="116"/>
      <c r="Z236" s="116"/>
      <c r="AA236" s="116"/>
      <c r="AB236" s="116"/>
      <c r="AC236" s="85"/>
      <c r="AD236" s="109"/>
      <c r="AE236" s="111"/>
      <c r="AF236" s="153"/>
      <c r="AG236" s="153"/>
      <c r="AH236" s="153"/>
      <c r="AI236" s="153"/>
      <c r="AJ236" s="153"/>
      <c r="AK236" s="153"/>
      <c r="AL236" s="112"/>
      <c r="AM236" s="112"/>
      <c r="AN236" s="112"/>
      <c r="AO236" s="112"/>
      <c r="AP236" s="112"/>
      <c r="AQ236" s="112"/>
      <c r="AR236" s="112"/>
      <c r="AS236" s="112"/>
      <c r="AT236" s="112"/>
      <c r="AU236" s="112"/>
      <c r="AV236" s="112"/>
      <c r="AW236" s="143"/>
      <c r="AX236" s="143"/>
      <c r="AY236" s="145"/>
      <c r="AZ236" s="143"/>
      <c r="BA236" s="147"/>
      <c r="BB236" s="133"/>
      <c r="BC236" s="133"/>
      <c r="BD236" s="133"/>
      <c r="BF236" s="1"/>
      <c r="BL236" s="168"/>
      <c r="BO236" s="188"/>
      <c r="BR236" s="247" t="str">
        <f>VLOOKUP(C236,'[4]Иерархия - ФИНАЛ'!$A:$E,5,0)</f>
        <v>Y</v>
      </c>
      <c r="BS236" s="188">
        <v>0</v>
      </c>
      <c r="BT236" s="211">
        <f t="shared" si="84"/>
        <v>0</v>
      </c>
      <c r="BU236" s="211">
        <f t="shared" si="85"/>
        <v>0</v>
      </c>
      <c r="BV236" s="211">
        <f t="shared" si="86"/>
        <v>0</v>
      </c>
      <c r="BW236" s="235">
        <f t="shared" si="87"/>
        <v>0</v>
      </c>
      <c r="BX236" s="211">
        <f t="shared" si="88"/>
        <v>0</v>
      </c>
      <c r="BY236" s="211">
        <f t="shared" si="89"/>
        <v>0</v>
      </c>
      <c r="BZ236" s="211">
        <f t="shared" si="90"/>
        <v>0</v>
      </c>
      <c r="CA236" s="235">
        <f t="shared" si="91"/>
        <v>0</v>
      </c>
      <c r="CB236" s="235">
        <f t="shared" si="92"/>
        <v>0</v>
      </c>
      <c r="CC236" s="235">
        <f t="shared" si="93"/>
        <v>0</v>
      </c>
      <c r="CD236" s="235">
        <f t="shared" si="94"/>
        <v>0</v>
      </c>
      <c r="CE236" s="235">
        <f t="shared" si="95"/>
        <v>0</v>
      </c>
      <c r="CF236" s="235">
        <f t="shared" si="96"/>
        <v>0</v>
      </c>
      <c r="CG236" s="235">
        <f t="shared" si="97"/>
        <v>0</v>
      </c>
      <c r="CH236" s="231">
        <f t="shared" si="98"/>
        <v>0</v>
      </c>
      <c r="CI236" s="232">
        <f t="shared" si="99"/>
        <v>79.916666666666671</v>
      </c>
      <c r="CJ236" s="233"/>
      <c r="CK236" s="231"/>
      <c r="CM236" s="231">
        <f t="shared" si="100"/>
        <v>7991.67</v>
      </c>
      <c r="CN236" s="231">
        <f t="shared" si="101"/>
        <v>7991.67</v>
      </c>
      <c r="CP236" s="1">
        <f>VLOOKUP(C236,[5]ALL!$B:$O,14,0)</f>
        <v>9590</v>
      </c>
      <c r="CQ236" s="168">
        <f t="shared" si="102"/>
        <v>-9590</v>
      </c>
      <c r="CS236" s="1">
        <f>VLOOKUP(C236,[5]ALL!$B:$O,14,0)</f>
        <v>9590</v>
      </c>
      <c r="CT236" s="233">
        <f t="shared" si="103"/>
        <v>-9590</v>
      </c>
      <c r="CU236" s="1">
        <f t="shared" si="104"/>
        <v>0</v>
      </c>
      <c r="CV236" s="168">
        <f t="shared" si="105"/>
        <v>9590</v>
      </c>
      <c r="CW236" s="231">
        <f t="shared" si="106"/>
        <v>9590</v>
      </c>
    </row>
    <row r="237" spans="1:101" ht="12.6" customHeight="1" x14ac:dyDescent="0.2">
      <c r="A237" s="185"/>
      <c r="B237" s="185" t="s">
        <v>707</v>
      </c>
      <c r="C237" s="154" t="s">
        <v>573</v>
      </c>
      <c r="D237" s="85" t="s">
        <v>658</v>
      </c>
      <c r="E237" s="62" t="s">
        <v>622</v>
      </c>
      <c r="F237" s="116" t="s">
        <v>964</v>
      </c>
      <c r="G237" s="116">
        <v>9590</v>
      </c>
      <c r="H237" s="148">
        <v>9590</v>
      </c>
      <c r="I237" s="202"/>
      <c r="J237" s="202"/>
      <c r="K237" s="202"/>
      <c r="L237" s="202"/>
      <c r="M237" s="251"/>
      <c r="N237" s="116"/>
      <c r="O237" s="140"/>
      <c r="P237" s="133"/>
      <c r="Q237" s="167"/>
      <c r="R237" s="167"/>
      <c r="S237" s="148"/>
      <c r="T237" s="160"/>
      <c r="U237" s="160"/>
      <c r="V237" s="62"/>
      <c r="W237" s="62"/>
      <c r="X237" s="116"/>
      <c r="Y237" s="116"/>
      <c r="Z237" s="116"/>
      <c r="AA237" s="116"/>
      <c r="AB237" s="116"/>
      <c r="AC237" s="85"/>
      <c r="AD237" s="109"/>
      <c r="AE237" s="111"/>
      <c r="AF237" s="153"/>
      <c r="AG237" s="153"/>
      <c r="AH237" s="153"/>
      <c r="AI237" s="153"/>
      <c r="AJ237" s="153"/>
      <c r="AK237" s="153"/>
      <c r="AL237" s="112"/>
      <c r="AM237" s="112"/>
      <c r="AN237" s="112"/>
      <c r="AO237" s="112"/>
      <c r="AP237" s="112"/>
      <c r="AQ237" s="112"/>
      <c r="AR237" s="112"/>
      <c r="AS237" s="112"/>
      <c r="AT237" s="112"/>
      <c r="AU237" s="112"/>
      <c r="AV237" s="112"/>
      <c r="AW237" s="143"/>
      <c r="AX237" s="143"/>
      <c r="AY237" s="145"/>
      <c r="AZ237" s="143"/>
      <c r="BA237" s="147"/>
      <c r="BB237" s="133"/>
      <c r="BC237" s="133"/>
      <c r="BD237" s="133"/>
      <c r="BF237" s="1"/>
      <c r="BL237" s="168"/>
      <c r="BO237" s="188"/>
      <c r="BR237" s="247" t="str">
        <f>VLOOKUP(C237,'[4]Иерархия - ФИНАЛ'!$A:$E,5,0)</f>
        <v>Y</v>
      </c>
      <c r="BS237" s="188">
        <v>0</v>
      </c>
      <c r="BT237" s="211">
        <f t="shared" si="84"/>
        <v>0</v>
      </c>
      <c r="BU237" s="211">
        <f t="shared" si="85"/>
        <v>0</v>
      </c>
      <c r="BV237" s="211">
        <f t="shared" si="86"/>
        <v>0</v>
      </c>
      <c r="BW237" s="235">
        <f t="shared" si="87"/>
        <v>0</v>
      </c>
      <c r="BX237" s="211">
        <f t="shared" si="88"/>
        <v>0</v>
      </c>
      <c r="BY237" s="211">
        <f t="shared" si="89"/>
        <v>0</v>
      </c>
      <c r="BZ237" s="211">
        <f t="shared" si="90"/>
        <v>0</v>
      </c>
      <c r="CA237" s="235">
        <f t="shared" si="91"/>
        <v>0</v>
      </c>
      <c r="CB237" s="235">
        <f t="shared" si="92"/>
        <v>0</v>
      </c>
      <c r="CC237" s="235">
        <f t="shared" si="93"/>
        <v>0</v>
      </c>
      <c r="CD237" s="235">
        <f t="shared" si="94"/>
        <v>0</v>
      </c>
      <c r="CE237" s="235">
        <f t="shared" si="95"/>
        <v>0</v>
      </c>
      <c r="CF237" s="235">
        <f t="shared" si="96"/>
        <v>0</v>
      </c>
      <c r="CG237" s="235">
        <f t="shared" si="97"/>
        <v>0</v>
      </c>
      <c r="CH237" s="231">
        <f t="shared" si="98"/>
        <v>0</v>
      </c>
      <c r="CI237" s="232">
        <f t="shared" si="99"/>
        <v>79.916666666666671</v>
      </c>
      <c r="CJ237" s="233"/>
      <c r="CK237" s="231"/>
      <c r="CM237" s="231">
        <f t="shared" si="100"/>
        <v>7991.67</v>
      </c>
      <c r="CN237" s="231">
        <f t="shared" si="101"/>
        <v>7991.67</v>
      </c>
      <c r="CP237" s="1">
        <f>VLOOKUP(C237,[5]ALL!$B:$O,14,0)</f>
        <v>9590</v>
      </c>
      <c r="CQ237" s="168">
        <f t="shared" si="102"/>
        <v>-9590</v>
      </c>
      <c r="CS237" s="1">
        <f>VLOOKUP(C237,[5]ALL!$B:$O,14,0)</f>
        <v>9590</v>
      </c>
      <c r="CT237" s="233">
        <f t="shared" si="103"/>
        <v>-9590</v>
      </c>
      <c r="CU237" s="1">
        <f t="shared" si="104"/>
        <v>0</v>
      </c>
      <c r="CV237" s="168">
        <f t="shared" si="105"/>
        <v>9590</v>
      </c>
      <c r="CW237" s="231">
        <f t="shared" si="106"/>
        <v>9590</v>
      </c>
    </row>
    <row r="238" spans="1:101" ht="12.6" customHeight="1" x14ac:dyDescent="0.2">
      <c r="A238" s="185"/>
      <c r="B238" s="185" t="s">
        <v>1152</v>
      </c>
      <c r="C238" s="159" t="s">
        <v>598</v>
      </c>
      <c r="D238" s="122" t="s">
        <v>965</v>
      </c>
      <c r="E238" s="62" t="s">
        <v>622</v>
      </c>
      <c r="F238" s="116" t="s">
        <v>966</v>
      </c>
      <c r="G238" s="116">
        <v>6030</v>
      </c>
      <c r="H238" s="148">
        <v>6030</v>
      </c>
      <c r="I238" s="202"/>
      <c r="J238" s="202"/>
      <c r="K238" s="202"/>
      <c r="L238" s="202"/>
      <c r="M238" s="251"/>
      <c r="N238" s="116"/>
      <c r="O238" s="140"/>
      <c r="P238" s="133"/>
      <c r="Q238" s="167"/>
      <c r="R238" s="167"/>
      <c r="S238" s="148"/>
      <c r="T238" s="160"/>
      <c r="U238" s="160"/>
      <c r="V238" s="62"/>
      <c r="W238" s="62"/>
      <c r="X238" s="116"/>
      <c r="Y238" s="116"/>
      <c r="Z238" s="116"/>
      <c r="AA238" s="116"/>
      <c r="AB238" s="116"/>
      <c r="AC238" s="138"/>
      <c r="AD238" s="109"/>
      <c r="AE238" s="111"/>
      <c r="AF238" s="153"/>
      <c r="AG238" s="153"/>
      <c r="AH238" s="153"/>
      <c r="AI238" s="153"/>
      <c r="AJ238" s="153"/>
      <c r="AK238" s="153"/>
      <c r="AL238" s="112"/>
      <c r="AM238" s="112"/>
      <c r="AN238" s="112"/>
      <c r="AO238" s="112"/>
      <c r="AP238" s="112"/>
      <c r="AQ238" s="112"/>
      <c r="AR238" s="112"/>
      <c r="AS238" s="112"/>
      <c r="AT238" s="112"/>
      <c r="AU238" s="112"/>
      <c r="AV238" s="112"/>
      <c r="AW238" s="143"/>
      <c r="AX238" s="143"/>
      <c r="AY238" s="145"/>
      <c r="AZ238" s="143"/>
      <c r="BA238" s="147"/>
      <c r="BB238" s="133"/>
      <c r="BC238" s="133"/>
      <c r="BF238" s="1"/>
      <c r="BJ238" s="163"/>
      <c r="BL238" s="168"/>
      <c r="BO238" s="188"/>
      <c r="BR238" s="247" t="str">
        <f>VLOOKUP(C238,'[4]Иерархия - ФИНАЛ'!$A:$E,5,0)</f>
        <v>N</v>
      </c>
      <c r="BS238" s="188">
        <v>0</v>
      </c>
      <c r="BT238" s="211">
        <f t="shared" si="84"/>
        <v>0</v>
      </c>
      <c r="BU238" s="211">
        <f t="shared" si="85"/>
        <v>0</v>
      </c>
      <c r="BV238" s="211">
        <f t="shared" si="86"/>
        <v>0</v>
      </c>
      <c r="BW238" s="235">
        <f t="shared" si="87"/>
        <v>0</v>
      </c>
      <c r="BX238" s="211">
        <f t="shared" si="88"/>
        <v>0</v>
      </c>
      <c r="BY238" s="211">
        <f t="shared" si="89"/>
        <v>0</v>
      </c>
      <c r="BZ238" s="211">
        <f t="shared" si="90"/>
        <v>0</v>
      </c>
      <c r="CA238" s="235">
        <f t="shared" si="91"/>
        <v>0</v>
      </c>
      <c r="CB238" s="235">
        <f t="shared" si="92"/>
        <v>0</v>
      </c>
      <c r="CC238" s="235">
        <f t="shared" si="93"/>
        <v>0</v>
      </c>
      <c r="CD238" s="235">
        <f t="shared" si="94"/>
        <v>0</v>
      </c>
      <c r="CE238" s="235">
        <f t="shared" si="95"/>
        <v>0</v>
      </c>
      <c r="CF238" s="235">
        <f t="shared" si="96"/>
        <v>0</v>
      </c>
      <c r="CG238" s="235">
        <f t="shared" si="97"/>
        <v>0</v>
      </c>
      <c r="CH238" s="231">
        <f t="shared" si="98"/>
        <v>0</v>
      </c>
      <c r="CI238" s="232">
        <f t="shared" si="99"/>
        <v>50.25</v>
      </c>
      <c r="CJ238" s="233"/>
      <c r="CK238" s="231"/>
      <c r="CM238" s="231">
        <f t="shared" si="100"/>
        <v>5025</v>
      </c>
      <c r="CN238" s="231">
        <f t="shared" si="101"/>
        <v>5025</v>
      </c>
      <c r="CP238" s="1">
        <f>VLOOKUP(C238,[5]ALL!$B:$O,14,0)</f>
        <v>6030</v>
      </c>
      <c r="CQ238" s="168">
        <f t="shared" si="102"/>
        <v>-6030</v>
      </c>
      <c r="CS238" s="1">
        <f>VLOOKUP(C238,[5]ALL!$B:$O,14,0)</f>
        <v>6030</v>
      </c>
      <c r="CT238" s="233">
        <f t="shared" si="103"/>
        <v>-6030</v>
      </c>
      <c r="CU238" s="1">
        <f t="shared" si="104"/>
        <v>0</v>
      </c>
      <c r="CV238" s="168">
        <f t="shared" si="105"/>
        <v>6030</v>
      </c>
      <c r="CW238" s="231">
        <f t="shared" si="106"/>
        <v>6030</v>
      </c>
    </row>
    <row r="239" spans="1:101" ht="12.6" customHeight="1" x14ac:dyDescent="0.2">
      <c r="A239" s="185"/>
      <c r="B239" s="185" t="s">
        <v>1152</v>
      </c>
      <c r="C239" s="159" t="s">
        <v>599</v>
      </c>
      <c r="D239" s="122" t="s">
        <v>967</v>
      </c>
      <c r="E239" s="62" t="s">
        <v>622</v>
      </c>
      <c r="F239" s="116" t="s">
        <v>966</v>
      </c>
      <c r="G239" s="116">
        <v>7270</v>
      </c>
      <c r="H239" s="148">
        <v>7270</v>
      </c>
      <c r="I239" s="202"/>
      <c r="J239" s="202"/>
      <c r="K239" s="202"/>
      <c r="L239" s="202"/>
      <c r="M239" s="251"/>
      <c r="N239" s="116"/>
      <c r="O239" s="140"/>
      <c r="P239" s="133"/>
      <c r="Q239" s="167"/>
      <c r="R239" s="167"/>
      <c r="S239" s="148"/>
      <c r="T239" s="160"/>
      <c r="U239" s="160"/>
      <c r="V239" s="62"/>
      <c r="W239" s="62"/>
      <c r="X239" s="116"/>
      <c r="Y239" s="116"/>
      <c r="Z239" s="116"/>
      <c r="AA239" s="116"/>
      <c r="AB239" s="116"/>
      <c r="AC239" s="138"/>
      <c r="AD239" s="109"/>
      <c r="AE239" s="111"/>
      <c r="AF239" s="153"/>
      <c r="AG239" s="153"/>
      <c r="AH239" s="153"/>
      <c r="AI239" s="153"/>
      <c r="AJ239" s="153"/>
      <c r="AK239" s="153"/>
      <c r="AL239" s="112"/>
      <c r="AM239" s="112"/>
      <c r="AN239" s="112"/>
      <c r="AO239" s="112"/>
      <c r="AP239" s="112"/>
      <c r="AQ239" s="112"/>
      <c r="AR239" s="112"/>
      <c r="AS239" s="112"/>
      <c r="AT239" s="112"/>
      <c r="AU239" s="112"/>
      <c r="AV239" s="112"/>
      <c r="AW239" s="143"/>
      <c r="AX239" s="143"/>
      <c r="AY239" s="145"/>
      <c r="AZ239" s="143"/>
      <c r="BA239" s="147"/>
      <c r="BB239" s="133"/>
      <c r="BC239" s="133"/>
      <c r="BF239" s="1"/>
      <c r="BJ239" s="163"/>
      <c r="BL239" s="168"/>
      <c r="BO239" s="188"/>
      <c r="BR239" s="247" t="e">
        <f>VLOOKUP(C239,'[4]Иерархия - ФИНАЛ'!$A:$E,5,0)</f>
        <v>#N/A</v>
      </c>
      <c r="BS239" s="188">
        <v>0</v>
      </c>
      <c r="BT239" s="211">
        <f t="shared" si="84"/>
        <v>0</v>
      </c>
      <c r="BU239" s="211">
        <f t="shared" si="85"/>
        <v>0</v>
      </c>
      <c r="BV239" s="211">
        <f t="shared" si="86"/>
        <v>0</v>
      </c>
      <c r="BW239" s="235">
        <f t="shared" si="87"/>
        <v>0</v>
      </c>
      <c r="BX239" s="211">
        <f t="shared" si="88"/>
        <v>0</v>
      </c>
      <c r="BY239" s="211">
        <f t="shared" si="89"/>
        <v>0</v>
      </c>
      <c r="BZ239" s="211">
        <f t="shared" si="90"/>
        <v>0</v>
      </c>
      <c r="CA239" s="235">
        <f t="shared" si="91"/>
        <v>0</v>
      </c>
      <c r="CB239" s="235">
        <f t="shared" si="92"/>
        <v>0</v>
      </c>
      <c r="CC239" s="235">
        <f t="shared" si="93"/>
        <v>0</v>
      </c>
      <c r="CD239" s="235">
        <f t="shared" si="94"/>
        <v>0</v>
      </c>
      <c r="CE239" s="235">
        <f t="shared" si="95"/>
        <v>0</v>
      </c>
      <c r="CF239" s="235">
        <f t="shared" si="96"/>
        <v>0</v>
      </c>
      <c r="CG239" s="235">
        <f t="shared" si="97"/>
        <v>0</v>
      </c>
      <c r="CH239" s="231">
        <f t="shared" si="98"/>
        <v>0</v>
      </c>
      <c r="CI239" s="232">
        <f t="shared" si="99"/>
        <v>60.583333333333336</v>
      </c>
      <c r="CJ239" s="233"/>
      <c r="CK239" s="231"/>
      <c r="CM239" s="231">
        <f t="shared" si="100"/>
        <v>6058.33</v>
      </c>
      <c r="CN239" s="231">
        <f t="shared" si="101"/>
        <v>6058.33</v>
      </c>
      <c r="CP239" s="1">
        <f>VLOOKUP(C239,[5]ALL!$B:$O,14,0)</f>
        <v>7270</v>
      </c>
      <c r="CQ239" s="168">
        <f t="shared" si="102"/>
        <v>-7270</v>
      </c>
      <c r="CS239" s="1">
        <f>VLOOKUP(C239,[5]ALL!$B:$O,14,0)</f>
        <v>7270</v>
      </c>
      <c r="CT239" s="233">
        <f t="shared" si="103"/>
        <v>-7270</v>
      </c>
      <c r="CU239" s="1">
        <f t="shared" si="104"/>
        <v>0</v>
      </c>
      <c r="CV239" s="168">
        <f t="shared" si="105"/>
        <v>7270</v>
      </c>
      <c r="CW239" s="231">
        <f t="shared" si="106"/>
        <v>7270</v>
      </c>
    </row>
    <row r="240" spans="1:101" ht="12.6" customHeight="1" x14ac:dyDescent="0.2">
      <c r="A240" s="185"/>
      <c r="B240" s="185" t="s">
        <v>1152</v>
      </c>
      <c r="C240" s="159" t="s">
        <v>600</v>
      </c>
      <c r="D240" s="122" t="s">
        <v>968</v>
      </c>
      <c r="E240" s="62" t="s">
        <v>622</v>
      </c>
      <c r="F240" s="116" t="s">
        <v>966</v>
      </c>
      <c r="G240" s="116" t="e">
        <v>#VALUE!</v>
      </c>
      <c r="H240" s="148" t="e">
        <v>#VALUE!</v>
      </c>
      <c r="I240" s="202"/>
      <c r="J240" s="202"/>
      <c r="K240" s="202"/>
      <c r="L240" s="202"/>
      <c r="M240" s="251"/>
      <c r="N240" s="116"/>
      <c r="O240" s="140"/>
      <c r="P240" s="133"/>
      <c r="Q240" s="167"/>
      <c r="R240" s="167"/>
      <c r="S240" s="148"/>
      <c r="T240" s="160"/>
      <c r="U240" s="160"/>
      <c r="V240" s="62"/>
      <c r="W240" s="62"/>
      <c r="X240" s="116"/>
      <c r="Y240" s="116"/>
      <c r="Z240" s="116"/>
      <c r="AA240" s="116"/>
      <c r="AB240" s="116"/>
      <c r="AC240" s="116"/>
      <c r="AD240" s="109"/>
      <c r="AE240" s="111"/>
      <c r="AF240" s="153"/>
      <c r="AG240" s="153"/>
      <c r="AH240" s="153"/>
      <c r="AI240" s="153"/>
      <c r="AJ240" s="153"/>
      <c r="AK240" s="153"/>
      <c r="AL240" s="112"/>
      <c r="AM240" s="112"/>
      <c r="AN240" s="112"/>
      <c r="AO240" s="112"/>
      <c r="AP240" s="112"/>
      <c r="AQ240" s="112"/>
      <c r="AR240" s="112"/>
      <c r="AS240" s="112"/>
      <c r="AT240" s="112"/>
      <c r="AU240" s="112"/>
      <c r="AV240" s="112"/>
      <c r="AW240" s="143"/>
      <c r="AX240" s="143"/>
      <c r="AY240" s="145"/>
      <c r="AZ240" s="143"/>
      <c r="BA240" s="147"/>
      <c r="BB240" s="133"/>
      <c r="BC240" s="133"/>
      <c r="BF240" s="1"/>
      <c r="BJ240" s="163"/>
      <c r="BL240" s="168"/>
      <c r="BO240" s="188"/>
      <c r="BR240" s="247" t="e">
        <f>VLOOKUP(C240,'[4]Иерархия - ФИНАЛ'!$A:$E,5,0)</f>
        <v>#N/A</v>
      </c>
      <c r="BS240" s="188">
        <v>0</v>
      </c>
      <c r="BT240" s="211">
        <f t="shared" si="84"/>
        <v>0</v>
      </c>
      <c r="BU240" s="211">
        <f t="shared" si="85"/>
        <v>0</v>
      </c>
      <c r="BV240" s="211">
        <f t="shared" si="86"/>
        <v>0</v>
      </c>
      <c r="BW240" s="235">
        <f t="shared" si="87"/>
        <v>0</v>
      </c>
      <c r="BX240" s="211">
        <f t="shared" si="88"/>
        <v>0</v>
      </c>
      <c r="BY240" s="211">
        <f t="shared" si="89"/>
        <v>0</v>
      </c>
      <c r="BZ240" s="211">
        <f t="shared" si="90"/>
        <v>0</v>
      </c>
      <c r="CA240" s="235">
        <f t="shared" si="91"/>
        <v>0</v>
      </c>
      <c r="CB240" s="235">
        <f t="shared" si="92"/>
        <v>0</v>
      </c>
      <c r="CC240" s="235">
        <f t="shared" si="93"/>
        <v>0</v>
      </c>
      <c r="CD240" s="235">
        <f t="shared" si="94"/>
        <v>0</v>
      </c>
      <c r="CE240" s="235">
        <f t="shared" si="95"/>
        <v>0</v>
      </c>
      <c r="CF240" s="235">
        <f t="shared" si="96"/>
        <v>0</v>
      </c>
      <c r="CG240" s="235">
        <f t="shared" si="97"/>
        <v>0</v>
      </c>
      <c r="CH240" s="231">
        <f t="shared" si="98"/>
        <v>0</v>
      </c>
      <c r="CI240" s="232" t="e">
        <f t="shared" si="99"/>
        <v>#VALUE!</v>
      </c>
      <c r="CJ240" s="233"/>
      <c r="CK240" s="231"/>
      <c r="CM240" s="231" t="e">
        <f t="shared" si="100"/>
        <v>#VALUE!</v>
      </c>
      <c r="CN240" s="231" t="e">
        <f t="shared" si="101"/>
        <v>#VALUE!</v>
      </c>
      <c r="CP240" s="1">
        <f>VLOOKUP(C240,[5]ALL!$B:$O,14,0)</f>
        <v>0</v>
      </c>
      <c r="CQ240" s="168">
        <f t="shared" si="102"/>
        <v>0</v>
      </c>
      <c r="CS240" s="1">
        <f>VLOOKUP(C240,[5]ALL!$B:$O,14,0)</f>
        <v>0</v>
      </c>
      <c r="CT240" s="233">
        <f t="shared" si="103"/>
        <v>0</v>
      </c>
      <c r="CU240" s="1">
        <f t="shared" si="104"/>
        <v>0</v>
      </c>
      <c r="CV240" s="168" t="e">
        <f t="shared" si="105"/>
        <v>#VALUE!</v>
      </c>
      <c r="CW240" s="231" t="e">
        <f t="shared" si="106"/>
        <v>#VALUE!</v>
      </c>
    </row>
    <row r="241" spans="1:101" ht="12.6" customHeight="1" x14ac:dyDescent="0.2">
      <c r="A241" s="185"/>
      <c r="B241" s="185" t="s">
        <v>1152</v>
      </c>
      <c r="C241" s="154" t="s">
        <v>617</v>
      </c>
      <c r="D241" s="85" t="s">
        <v>969</v>
      </c>
      <c r="E241" s="62" t="s">
        <v>622</v>
      </c>
      <c r="F241" s="116" t="s">
        <v>966</v>
      </c>
      <c r="G241" s="116">
        <v>5850</v>
      </c>
      <c r="H241" s="148">
        <v>5850</v>
      </c>
      <c r="I241" s="202"/>
      <c r="J241" s="202"/>
      <c r="K241" s="202"/>
      <c r="L241" s="202"/>
      <c r="M241" s="251"/>
      <c r="N241" s="116"/>
      <c r="O241" s="140"/>
      <c r="P241" s="133"/>
      <c r="Q241" s="167"/>
      <c r="R241" s="167"/>
      <c r="S241" s="148"/>
      <c r="T241" s="160"/>
      <c r="U241" s="160"/>
      <c r="V241" s="62"/>
      <c r="W241" s="62"/>
      <c r="X241" s="116"/>
      <c r="Y241" s="116"/>
      <c r="Z241" s="116"/>
      <c r="AA241" s="116"/>
      <c r="AB241" s="116"/>
      <c r="AC241" s="133"/>
      <c r="AD241" s="109"/>
      <c r="AE241" s="111"/>
      <c r="AF241" s="153"/>
      <c r="AG241" s="153"/>
      <c r="AH241" s="153"/>
      <c r="AI241" s="153"/>
      <c r="AJ241" s="153"/>
      <c r="AK241" s="153"/>
      <c r="AL241" s="112"/>
      <c r="AM241" s="112"/>
      <c r="AN241" s="112"/>
      <c r="AO241" s="112"/>
      <c r="AP241" s="112"/>
      <c r="AQ241" s="112"/>
      <c r="AR241" s="112"/>
      <c r="AS241" s="112"/>
      <c r="AT241" s="112"/>
      <c r="AU241" s="112"/>
      <c r="AV241" s="112"/>
      <c r="AW241" s="143"/>
      <c r="AX241" s="143"/>
      <c r="AY241" s="145"/>
      <c r="AZ241" s="143"/>
      <c r="BA241" s="147"/>
      <c r="BB241" s="133"/>
      <c r="BC241" s="133"/>
      <c r="BF241" s="1"/>
      <c r="BJ241" s="163"/>
      <c r="BL241" s="168"/>
      <c r="BO241" s="188"/>
      <c r="BR241" s="247" t="str">
        <f>VLOOKUP(C241,'[4]Иерархия - ФИНАЛ'!$A:$E,5,0)</f>
        <v>N</v>
      </c>
      <c r="BS241" s="188">
        <v>0</v>
      </c>
      <c r="BT241" s="211">
        <f t="shared" si="84"/>
        <v>0</v>
      </c>
      <c r="BU241" s="211">
        <f t="shared" si="85"/>
        <v>0</v>
      </c>
      <c r="BV241" s="211">
        <f t="shared" si="86"/>
        <v>0</v>
      </c>
      <c r="BW241" s="235">
        <f t="shared" si="87"/>
        <v>0</v>
      </c>
      <c r="BX241" s="211">
        <f t="shared" si="88"/>
        <v>0</v>
      </c>
      <c r="BY241" s="211">
        <f t="shared" si="89"/>
        <v>0</v>
      </c>
      <c r="BZ241" s="211">
        <f t="shared" si="90"/>
        <v>0</v>
      </c>
      <c r="CA241" s="235">
        <f t="shared" si="91"/>
        <v>0</v>
      </c>
      <c r="CB241" s="235">
        <f t="shared" si="92"/>
        <v>0</v>
      </c>
      <c r="CC241" s="235">
        <f t="shared" si="93"/>
        <v>0</v>
      </c>
      <c r="CD241" s="235">
        <f t="shared" si="94"/>
        <v>0</v>
      </c>
      <c r="CE241" s="235">
        <f t="shared" si="95"/>
        <v>0</v>
      </c>
      <c r="CF241" s="235">
        <f t="shared" si="96"/>
        <v>0</v>
      </c>
      <c r="CG241" s="235">
        <f t="shared" si="97"/>
        <v>0</v>
      </c>
      <c r="CH241" s="231">
        <f t="shared" si="98"/>
        <v>0</v>
      </c>
      <c r="CI241" s="232">
        <f t="shared" si="99"/>
        <v>48.75</v>
      </c>
      <c r="CJ241" s="233"/>
      <c r="CK241" s="231"/>
      <c r="CM241" s="231">
        <f t="shared" si="100"/>
        <v>4875</v>
      </c>
      <c r="CN241" s="231">
        <f t="shared" si="101"/>
        <v>4875</v>
      </c>
      <c r="CP241" s="1">
        <f>VLOOKUP(C241,[5]ALL!$B:$O,14,0)</f>
        <v>5850</v>
      </c>
      <c r="CQ241" s="168">
        <f t="shared" si="102"/>
        <v>-5850</v>
      </c>
      <c r="CS241" s="1">
        <f>VLOOKUP(C241,[5]ALL!$B:$O,14,0)</f>
        <v>5850</v>
      </c>
      <c r="CT241" s="233">
        <f t="shared" si="103"/>
        <v>-5850</v>
      </c>
      <c r="CU241" s="1">
        <f t="shared" si="104"/>
        <v>0</v>
      </c>
      <c r="CV241" s="168">
        <f t="shared" si="105"/>
        <v>5850</v>
      </c>
      <c r="CW241" s="231">
        <f t="shared" si="106"/>
        <v>5850</v>
      </c>
    </row>
    <row r="242" spans="1:101" ht="12.6" customHeight="1" x14ac:dyDescent="0.2">
      <c r="A242" s="185"/>
      <c r="B242" s="185" t="s">
        <v>1152</v>
      </c>
      <c r="C242" s="154" t="s">
        <v>618</v>
      </c>
      <c r="D242" s="85" t="s">
        <v>970</v>
      </c>
      <c r="E242" s="62" t="s">
        <v>622</v>
      </c>
      <c r="F242" s="116" t="s">
        <v>966</v>
      </c>
      <c r="G242" s="116">
        <v>7130</v>
      </c>
      <c r="H242" s="148">
        <v>7130</v>
      </c>
      <c r="I242" s="202"/>
      <c r="J242" s="202"/>
      <c r="K242" s="202"/>
      <c r="L242" s="202"/>
      <c r="M242" s="251"/>
      <c r="N242" s="116"/>
      <c r="O242" s="140"/>
      <c r="P242" s="133"/>
      <c r="Q242" s="167"/>
      <c r="R242" s="167"/>
      <c r="S242" s="148"/>
      <c r="T242" s="160"/>
      <c r="U242" s="160"/>
      <c r="V242" s="62"/>
      <c r="W242" s="62"/>
      <c r="X242" s="116"/>
      <c r="Y242" s="116"/>
      <c r="Z242" s="116"/>
      <c r="AA242" s="116"/>
      <c r="AB242" s="116"/>
      <c r="AC242" s="133"/>
      <c r="AD242" s="109"/>
      <c r="AE242" s="111"/>
      <c r="AF242" s="153"/>
      <c r="AG242" s="153"/>
      <c r="AH242" s="153"/>
      <c r="AI242" s="153"/>
      <c r="AJ242" s="153"/>
      <c r="AK242" s="153"/>
      <c r="AL242" s="112"/>
      <c r="AM242" s="112"/>
      <c r="AN242" s="112"/>
      <c r="AO242" s="112"/>
      <c r="AP242" s="112"/>
      <c r="AQ242" s="112"/>
      <c r="AR242" s="112"/>
      <c r="AS242" s="112"/>
      <c r="AT242" s="112"/>
      <c r="AU242" s="112"/>
      <c r="AV242" s="112"/>
      <c r="AW242" s="143"/>
      <c r="AX242" s="143"/>
      <c r="AY242" s="145"/>
      <c r="AZ242" s="143"/>
      <c r="BA242" s="147"/>
      <c r="BB242" s="133"/>
      <c r="BC242" s="133"/>
      <c r="BF242" s="1"/>
      <c r="BJ242" s="163"/>
      <c r="BL242" s="168"/>
      <c r="BO242" s="188"/>
      <c r="BR242" s="247" t="str">
        <f>VLOOKUP(C242,'[4]Иерархия - ФИНАЛ'!$A:$E,5,0)</f>
        <v>N</v>
      </c>
      <c r="BS242" s="188">
        <v>0</v>
      </c>
      <c r="BT242" s="211">
        <f t="shared" si="84"/>
        <v>0</v>
      </c>
      <c r="BU242" s="211">
        <f t="shared" si="85"/>
        <v>0</v>
      </c>
      <c r="BV242" s="211">
        <f t="shared" si="86"/>
        <v>0</v>
      </c>
      <c r="BW242" s="235">
        <f t="shared" si="87"/>
        <v>0</v>
      </c>
      <c r="BX242" s="211">
        <f t="shared" si="88"/>
        <v>0</v>
      </c>
      <c r="BY242" s="211">
        <f t="shared" si="89"/>
        <v>0</v>
      </c>
      <c r="BZ242" s="211">
        <f t="shared" si="90"/>
        <v>0</v>
      </c>
      <c r="CA242" s="235">
        <f t="shared" si="91"/>
        <v>0</v>
      </c>
      <c r="CB242" s="235">
        <f t="shared" si="92"/>
        <v>0</v>
      </c>
      <c r="CC242" s="235">
        <f t="shared" si="93"/>
        <v>0</v>
      </c>
      <c r="CD242" s="235">
        <f t="shared" si="94"/>
        <v>0</v>
      </c>
      <c r="CE242" s="235">
        <f t="shared" si="95"/>
        <v>0</v>
      </c>
      <c r="CF242" s="235">
        <f t="shared" si="96"/>
        <v>0</v>
      </c>
      <c r="CG242" s="235">
        <f t="shared" si="97"/>
        <v>0</v>
      </c>
      <c r="CH242" s="231">
        <f t="shared" si="98"/>
        <v>0</v>
      </c>
      <c r="CI242" s="232">
        <f t="shared" si="99"/>
        <v>59.416666666666664</v>
      </c>
      <c r="CJ242" s="233"/>
      <c r="CK242" s="231"/>
      <c r="CM242" s="231">
        <f t="shared" si="100"/>
        <v>5941.67</v>
      </c>
      <c r="CN242" s="231">
        <f t="shared" si="101"/>
        <v>5941.67</v>
      </c>
      <c r="CP242" s="1">
        <f>VLOOKUP(C242,[5]ALL!$B:$O,14,0)</f>
        <v>7130</v>
      </c>
      <c r="CQ242" s="168">
        <f t="shared" si="102"/>
        <v>-7130</v>
      </c>
      <c r="CS242" s="1">
        <f>VLOOKUP(C242,[5]ALL!$B:$O,14,0)</f>
        <v>7130</v>
      </c>
      <c r="CT242" s="233">
        <f t="shared" si="103"/>
        <v>-7130</v>
      </c>
      <c r="CU242" s="1">
        <f t="shared" si="104"/>
        <v>0</v>
      </c>
      <c r="CV242" s="168">
        <f t="shared" si="105"/>
        <v>7130</v>
      </c>
      <c r="CW242" s="231">
        <f t="shared" si="106"/>
        <v>7130</v>
      </c>
    </row>
    <row r="243" spans="1:101" ht="12.6" customHeight="1" x14ac:dyDescent="0.2">
      <c r="A243" s="185"/>
      <c r="B243" s="185" t="s">
        <v>1152</v>
      </c>
      <c r="C243" s="154" t="s">
        <v>619</v>
      </c>
      <c r="D243" s="85" t="s">
        <v>971</v>
      </c>
      <c r="E243" s="62" t="s">
        <v>622</v>
      </c>
      <c r="F243" s="116" t="s">
        <v>966</v>
      </c>
      <c r="G243" s="116" t="e">
        <v>#VALUE!</v>
      </c>
      <c r="H243" s="148" t="e">
        <v>#VALUE!</v>
      </c>
      <c r="I243" s="202"/>
      <c r="J243" s="202"/>
      <c r="K243" s="202"/>
      <c r="L243" s="202"/>
      <c r="M243" s="251"/>
      <c r="N243" s="116"/>
      <c r="O243" s="140"/>
      <c r="P243" s="133"/>
      <c r="Q243" s="167"/>
      <c r="R243" s="167"/>
      <c r="S243" s="148"/>
      <c r="T243" s="160"/>
      <c r="U243" s="160"/>
      <c r="V243" s="62"/>
      <c r="W243" s="62"/>
      <c r="X243" s="116"/>
      <c r="Y243" s="116"/>
      <c r="Z243" s="116"/>
      <c r="AA243" s="116"/>
      <c r="AB243" s="116"/>
      <c r="AC243" s="116"/>
      <c r="AD243" s="109"/>
      <c r="AE243" s="111"/>
      <c r="AF243" s="153"/>
      <c r="AG243" s="153"/>
      <c r="AH243" s="153"/>
      <c r="AI243" s="153"/>
      <c r="AJ243" s="153"/>
      <c r="AK243" s="153"/>
      <c r="AL243" s="112"/>
      <c r="AM243" s="112"/>
      <c r="AN243" s="112"/>
      <c r="AO243" s="112"/>
      <c r="AP243" s="112"/>
      <c r="AQ243" s="112"/>
      <c r="AR243" s="112"/>
      <c r="AS243" s="112"/>
      <c r="AT243" s="112"/>
      <c r="AU243" s="112"/>
      <c r="AV243" s="112"/>
      <c r="AW243" s="143"/>
      <c r="AX243" s="143"/>
      <c r="AY243" s="145"/>
      <c r="AZ243" s="143"/>
      <c r="BA243" s="147"/>
      <c r="BF243" s="1"/>
      <c r="BJ243" s="163"/>
      <c r="BL243" s="168"/>
      <c r="BO243" s="188"/>
      <c r="BR243" s="247" t="e">
        <f>VLOOKUP(C243,'[4]Иерархия - ФИНАЛ'!$A:$E,5,0)</f>
        <v>#N/A</v>
      </c>
      <c r="BS243" s="188">
        <v>0</v>
      </c>
      <c r="BT243" s="211">
        <f t="shared" si="84"/>
        <v>0</v>
      </c>
      <c r="BU243" s="211">
        <f t="shared" si="85"/>
        <v>0</v>
      </c>
      <c r="BV243" s="211">
        <f t="shared" si="86"/>
        <v>0</v>
      </c>
      <c r="BW243" s="235">
        <f t="shared" si="87"/>
        <v>0</v>
      </c>
      <c r="BX243" s="211">
        <f t="shared" si="88"/>
        <v>0</v>
      </c>
      <c r="BY243" s="211">
        <f t="shared" si="89"/>
        <v>0</v>
      </c>
      <c r="BZ243" s="211">
        <f t="shared" si="90"/>
        <v>0</v>
      </c>
      <c r="CA243" s="235">
        <f t="shared" si="91"/>
        <v>0</v>
      </c>
      <c r="CB243" s="235">
        <f t="shared" si="92"/>
        <v>0</v>
      </c>
      <c r="CC243" s="235">
        <f t="shared" si="93"/>
        <v>0</v>
      </c>
      <c r="CD243" s="235">
        <f t="shared" si="94"/>
        <v>0</v>
      </c>
      <c r="CE243" s="235">
        <f t="shared" si="95"/>
        <v>0</v>
      </c>
      <c r="CF243" s="235">
        <f t="shared" si="96"/>
        <v>0</v>
      </c>
      <c r="CG243" s="235">
        <f t="shared" si="97"/>
        <v>0</v>
      </c>
      <c r="CH243" s="231">
        <f t="shared" si="98"/>
        <v>0</v>
      </c>
      <c r="CI243" s="232" t="e">
        <f t="shared" si="99"/>
        <v>#VALUE!</v>
      </c>
      <c r="CJ243" s="233"/>
      <c r="CK243" s="231"/>
      <c r="CM243" s="231" t="e">
        <f t="shared" si="100"/>
        <v>#VALUE!</v>
      </c>
      <c r="CN243" s="231" t="e">
        <f t="shared" si="101"/>
        <v>#VALUE!</v>
      </c>
      <c r="CP243" s="1">
        <f>VLOOKUP(C243,[5]ALL!$B:$O,14,0)</f>
        <v>0</v>
      </c>
      <c r="CQ243" s="168">
        <f t="shared" si="102"/>
        <v>0</v>
      </c>
      <c r="CS243" s="1">
        <f>VLOOKUP(C243,[5]ALL!$B:$O,14,0)</f>
        <v>0</v>
      </c>
      <c r="CT243" s="233">
        <f t="shared" si="103"/>
        <v>0</v>
      </c>
      <c r="CU243" s="1">
        <f t="shared" si="104"/>
        <v>0</v>
      </c>
      <c r="CV243" s="168" t="e">
        <f t="shared" si="105"/>
        <v>#VALUE!</v>
      </c>
      <c r="CW243" s="231" t="e">
        <f t="shared" si="106"/>
        <v>#VALUE!</v>
      </c>
    </row>
    <row r="244" spans="1:101" ht="12.6" customHeight="1" x14ac:dyDescent="0.2">
      <c r="A244" s="185"/>
      <c r="B244" s="185" t="s">
        <v>1152</v>
      </c>
      <c r="C244" s="155" t="s">
        <v>584</v>
      </c>
      <c r="D244" s="85" t="s">
        <v>972</v>
      </c>
      <c r="E244" s="62" t="s">
        <v>627</v>
      </c>
      <c r="F244" s="116" t="s">
        <v>973</v>
      </c>
      <c r="G244" s="116">
        <v>4380</v>
      </c>
      <c r="H244" s="148">
        <v>4380</v>
      </c>
      <c r="I244" s="202"/>
      <c r="J244" s="202"/>
      <c r="K244" s="202"/>
      <c r="L244" s="202"/>
      <c r="M244" s="251"/>
      <c r="N244" s="116"/>
      <c r="O244" s="140"/>
      <c r="P244" s="133"/>
      <c r="Q244" s="167"/>
      <c r="R244" s="167"/>
      <c r="S244" s="148"/>
      <c r="T244" s="160"/>
      <c r="U244" s="160"/>
      <c r="V244" s="62"/>
      <c r="W244" s="62"/>
      <c r="X244" s="116"/>
      <c r="Y244" s="116"/>
      <c r="Z244" s="116"/>
      <c r="AA244" s="116"/>
      <c r="AB244" s="116"/>
      <c r="AC244" s="85"/>
      <c r="AD244" s="109"/>
      <c r="AE244" s="111"/>
      <c r="AF244" s="153"/>
      <c r="AG244" s="153"/>
      <c r="AH244" s="153"/>
      <c r="AI244" s="153"/>
      <c r="AJ244" s="153"/>
      <c r="AK244" s="153"/>
      <c r="AL244" s="112"/>
      <c r="AM244" s="112"/>
      <c r="AN244" s="112"/>
      <c r="AO244" s="112"/>
      <c r="AP244" s="112"/>
      <c r="AQ244" s="112"/>
      <c r="AR244" s="112"/>
      <c r="AS244" s="112"/>
      <c r="AT244" s="112"/>
      <c r="AU244" s="112"/>
      <c r="AV244" s="112"/>
      <c r="AW244" s="143"/>
      <c r="AX244" s="143"/>
      <c r="AY244" s="145"/>
      <c r="AZ244" s="143"/>
      <c r="BA244" s="147"/>
      <c r="BB244" s="143"/>
      <c r="BC244" s="143"/>
      <c r="BF244" s="1"/>
      <c r="BL244" s="168"/>
      <c r="BO244" s="188"/>
      <c r="BR244" s="247" t="e">
        <f>VLOOKUP(C244,'[4]Иерархия - ФИНАЛ'!$A:$E,5,0)</f>
        <v>#N/A</v>
      </c>
      <c r="BS244" s="188">
        <v>0</v>
      </c>
      <c r="BT244" s="211">
        <f t="shared" si="84"/>
        <v>0</v>
      </c>
      <c r="BU244" s="211">
        <f t="shared" si="85"/>
        <v>0</v>
      </c>
      <c r="BV244" s="211">
        <f t="shared" si="86"/>
        <v>0</v>
      </c>
      <c r="BW244" s="235">
        <f t="shared" si="87"/>
        <v>0</v>
      </c>
      <c r="BX244" s="211">
        <f t="shared" si="88"/>
        <v>0</v>
      </c>
      <c r="BY244" s="211">
        <f t="shared" si="89"/>
        <v>0</v>
      </c>
      <c r="BZ244" s="211">
        <f t="shared" si="90"/>
        <v>0</v>
      </c>
      <c r="CA244" s="235">
        <f t="shared" si="91"/>
        <v>0</v>
      </c>
      <c r="CB244" s="235">
        <f t="shared" si="92"/>
        <v>0</v>
      </c>
      <c r="CC244" s="235">
        <f t="shared" si="93"/>
        <v>0</v>
      </c>
      <c r="CD244" s="235">
        <f t="shared" si="94"/>
        <v>0</v>
      </c>
      <c r="CE244" s="235">
        <f t="shared" si="95"/>
        <v>0</v>
      </c>
      <c r="CF244" s="235">
        <f t="shared" si="96"/>
        <v>0</v>
      </c>
      <c r="CG244" s="235">
        <f t="shared" si="97"/>
        <v>0</v>
      </c>
      <c r="CH244" s="231">
        <f t="shared" si="98"/>
        <v>0</v>
      </c>
      <c r="CI244" s="232">
        <f t="shared" si="99"/>
        <v>36.5</v>
      </c>
      <c r="CJ244" s="233"/>
      <c r="CK244" s="231"/>
      <c r="CM244" s="231">
        <f t="shared" si="100"/>
        <v>3650</v>
      </c>
      <c r="CN244" s="231">
        <f t="shared" si="101"/>
        <v>3650</v>
      </c>
      <c r="CP244" s="1">
        <f>VLOOKUP(C244,[5]ALL!$B:$O,14,0)</f>
        <v>4380</v>
      </c>
      <c r="CQ244" s="168">
        <f t="shared" si="102"/>
        <v>-4380</v>
      </c>
      <c r="CS244" s="1">
        <f>VLOOKUP(C244,[5]ALL!$B:$O,14,0)</f>
        <v>4380</v>
      </c>
      <c r="CT244" s="233">
        <f t="shared" si="103"/>
        <v>-4380</v>
      </c>
      <c r="CU244" s="1">
        <f t="shared" si="104"/>
        <v>0</v>
      </c>
      <c r="CV244" s="168">
        <f t="shared" si="105"/>
        <v>4380</v>
      </c>
      <c r="CW244" s="231">
        <f t="shared" si="106"/>
        <v>4380</v>
      </c>
    </row>
    <row r="245" spans="1:101" ht="12.6" customHeight="1" x14ac:dyDescent="0.2">
      <c r="A245" s="185"/>
      <c r="B245" s="185" t="s">
        <v>1152</v>
      </c>
      <c r="C245" s="155" t="s">
        <v>585</v>
      </c>
      <c r="D245" s="85" t="s">
        <v>974</v>
      </c>
      <c r="E245" s="62" t="s">
        <v>627</v>
      </c>
      <c r="F245" s="116" t="s">
        <v>973</v>
      </c>
      <c r="G245" s="116">
        <v>4380</v>
      </c>
      <c r="H245" s="148">
        <v>4380</v>
      </c>
      <c r="I245" s="202"/>
      <c r="J245" s="202"/>
      <c r="K245" s="202"/>
      <c r="L245" s="202"/>
      <c r="M245" s="251"/>
      <c r="N245" s="116"/>
      <c r="O245" s="140"/>
      <c r="P245" s="133"/>
      <c r="Q245" s="167"/>
      <c r="R245" s="167"/>
      <c r="S245" s="148"/>
      <c r="T245" s="160"/>
      <c r="U245" s="160"/>
      <c r="V245" s="62"/>
      <c r="W245" s="62"/>
      <c r="X245" s="116"/>
      <c r="Y245" s="116"/>
      <c r="Z245" s="116"/>
      <c r="AA245" s="116"/>
      <c r="AB245" s="116"/>
      <c r="AC245" s="85"/>
      <c r="AD245" s="109"/>
      <c r="AE245" s="111"/>
      <c r="AF245" s="153"/>
      <c r="AG245" s="153"/>
      <c r="AH245" s="153"/>
      <c r="AI245" s="153"/>
      <c r="AJ245" s="153"/>
      <c r="AK245" s="153"/>
      <c r="AL245" s="112"/>
      <c r="AM245" s="112"/>
      <c r="AN245" s="112"/>
      <c r="AO245" s="112"/>
      <c r="AP245" s="112"/>
      <c r="AQ245" s="112"/>
      <c r="AR245" s="112"/>
      <c r="AS245" s="112"/>
      <c r="AT245" s="112"/>
      <c r="AU245" s="112"/>
      <c r="AV245" s="112"/>
      <c r="AW245" s="143"/>
      <c r="AX245" s="143"/>
      <c r="AY245" s="145"/>
      <c r="AZ245" s="143"/>
      <c r="BA245" s="147"/>
      <c r="BB245" s="143"/>
      <c r="BC245" s="143"/>
      <c r="BF245" s="1"/>
      <c r="BL245" s="168"/>
      <c r="BO245" s="188"/>
      <c r="BR245" s="247" t="e">
        <f>VLOOKUP(C245,'[4]Иерархия - ФИНАЛ'!$A:$E,5,0)</f>
        <v>#N/A</v>
      </c>
      <c r="BS245" s="188">
        <v>0</v>
      </c>
      <c r="BT245" s="211">
        <f t="shared" si="84"/>
        <v>0</v>
      </c>
      <c r="BU245" s="211">
        <f t="shared" si="85"/>
        <v>0</v>
      </c>
      <c r="BV245" s="211">
        <f t="shared" si="86"/>
        <v>0</v>
      </c>
      <c r="BW245" s="235">
        <f t="shared" si="87"/>
        <v>0</v>
      </c>
      <c r="BX245" s="211">
        <f t="shared" si="88"/>
        <v>0</v>
      </c>
      <c r="BY245" s="211">
        <f t="shared" si="89"/>
        <v>0</v>
      </c>
      <c r="BZ245" s="211">
        <f t="shared" si="90"/>
        <v>0</v>
      </c>
      <c r="CA245" s="235">
        <f t="shared" si="91"/>
        <v>0</v>
      </c>
      <c r="CB245" s="235">
        <f t="shared" si="92"/>
        <v>0</v>
      </c>
      <c r="CC245" s="235">
        <f t="shared" si="93"/>
        <v>0</v>
      </c>
      <c r="CD245" s="235">
        <f t="shared" si="94"/>
        <v>0</v>
      </c>
      <c r="CE245" s="235">
        <f t="shared" si="95"/>
        <v>0</v>
      </c>
      <c r="CF245" s="235">
        <f t="shared" si="96"/>
        <v>0</v>
      </c>
      <c r="CG245" s="235">
        <f t="shared" si="97"/>
        <v>0</v>
      </c>
      <c r="CH245" s="231">
        <f t="shared" si="98"/>
        <v>0</v>
      </c>
      <c r="CI245" s="232">
        <f t="shared" si="99"/>
        <v>36.5</v>
      </c>
      <c r="CJ245" s="233"/>
      <c r="CK245" s="231"/>
      <c r="CM245" s="231">
        <f t="shared" si="100"/>
        <v>3650</v>
      </c>
      <c r="CN245" s="231">
        <f t="shared" si="101"/>
        <v>3650</v>
      </c>
      <c r="CP245" s="1">
        <f>VLOOKUP(C245,[5]ALL!$B:$O,14,0)</f>
        <v>4380</v>
      </c>
      <c r="CQ245" s="168">
        <f t="shared" si="102"/>
        <v>-4380</v>
      </c>
      <c r="CS245" s="1">
        <f>VLOOKUP(C245,[5]ALL!$B:$O,14,0)</f>
        <v>4380</v>
      </c>
      <c r="CT245" s="233">
        <f t="shared" si="103"/>
        <v>-4380</v>
      </c>
      <c r="CU245" s="1">
        <f t="shared" si="104"/>
        <v>0</v>
      </c>
      <c r="CV245" s="168">
        <f t="shared" si="105"/>
        <v>4380</v>
      </c>
      <c r="CW245" s="231">
        <f t="shared" si="106"/>
        <v>4380</v>
      </c>
    </row>
    <row r="246" spans="1:101" ht="12.6" customHeight="1" x14ac:dyDescent="0.2">
      <c r="A246" s="185"/>
      <c r="B246" s="185" t="s">
        <v>1152</v>
      </c>
      <c r="C246" s="155" t="s">
        <v>586</v>
      </c>
      <c r="D246" s="85" t="s">
        <v>975</v>
      </c>
      <c r="E246" s="62" t="s">
        <v>627</v>
      </c>
      <c r="F246" s="116" t="s">
        <v>973</v>
      </c>
      <c r="G246" s="116">
        <v>5470</v>
      </c>
      <c r="H246" s="148">
        <v>5470</v>
      </c>
      <c r="I246" s="202"/>
      <c r="J246" s="202"/>
      <c r="K246" s="202"/>
      <c r="L246" s="202"/>
      <c r="M246" s="251"/>
      <c r="N246" s="116"/>
      <c r="O246" s="140"/>
      <c r="P246" s="133"/>
      <c r="Q246" s="167"/>
      <c r="R246" s="167"/>
      <c r="S246" s="148"/>
      <c r="T246" s="160"/>
      <c r="U246" s="160"/>
      <c r="V246" s="62"/>
      <c r="W246" s="62"/>
      <c r="X246" s="116"/>
      <c r="Y246" s="116"/>
      <c r="Z246" s="116"/>
      <c r="AA246" s="116"/>
      <c r="AB246" s="116"/>
      <c r="AC246" s="85"/>
      <c r="AD246" s="109"/>
      <c r="AE246" s="111"/>
      <c r="AF246" s="153"/>
      <c r="AG246" s="153"/>
      <c r="AH246" s="153"/>
      <c r="AI246" s="153"/>
      <c r="AJ246" s="153"/>
      <c r="AK246" s="153"/>
      <c r="AL246" s="112"/>
      <c r="AM246" s="112"/>
      <c r="AN246" s="112"/>
      <c r="AO246" s="112"/>
      <c r="AP246" s="112"/>
      <c r="AQ246" s="112"/>
      <c r="AR246" s="112"/>
      <c r="AS246" s="112"/>
      <c r="AT246" s="112"/>
      <c r="AU246" s="112"/>
      <c r="AV246" s="112"/>
      <c r="AW246" s="143"/>
      <c r="AX246" s="143"/>
      <c r="AY246" s="145"/>
      <c r="AZ246" s="143"/>
      <c r="BA246" s="147"/>
      <c r="BB246" s="143"/>
      <c r="BC246" s="143"/>
      <c r="BF246" s="1"/>
      <c r="BL246" s="168"/>
      <c r="BO246" s="188"/>
      <c r="BR246" s="247" t="e">
        <f>VLOOKUP(C246,'[4]Иерархия - ФИНАЛ'!$A:$E,5,0)</f>
        <v>#N/A</v>
      </c>
      <c r="BS246" s="188">
        <v>0</v>
      </c>
      <c r="BT246" s="211">
        <f t="shared" si="84"/>
        <v>0</v>
      </c>
      <c r="BU246" s="211">
        <f t="shared" si="85"/>
        <v>0</v>
      </c>
      <c r="BV246" s="211">
        <f t="shared" si="86"/>
        <v>0</v>
      </c>
      <c r="BW246" s="235">
        <f t="shared" si="87"/>
        <v>0</v>
      </c>
      <c r="BX246" s="211">
        <f t="shared" si="88"/>
        <v>0</v>
      </c>
      <c r="BY246" s="211">
        <f t="shared" si="89"/>
        <v>0</v>
      </c>
      <c r="BZ246" s="211">
        <f t="shared" si="90"/>
        <v>0</v>
      </c>
      <c r="CA246" s="235">
        <f t="shared" si="91"/>
        <v>0</v>
      </c>
      <c r="CB246" s="235">
        <f t="shared" si="92"/>
        <v>0</v>
      </c>
      <c r="CC246" s="235">
        <f t="shared" si="93"/>
        <v>0</v>
      </c>
      <c r="CD246" s="235">
        <f t="shared" si="94"/>
        <v>0</v>
      </c>
      <c r="CE246" s="235">
        <f t="shared" si="95"/>
        <v>0</v>
      </c>
      <c r="CF246" s="235">
        <f t="shared" si="96"/>
        <v>0</v>
      </c>
      <c r="CG246" s="235">
        <f t="shared" si="97"/>
        <v>0</v>
      </c>
      <c r="CH246" s="231">
        <f t="shared" si="98"/>
        <v>0</v>
      </c>
      <c r="CI246" s="232">
        <f t="shared" si="99"/>
        <v>45.583333333333336</v>
      </c>
      <c r="CJ246" s="233"/>
      <c r="CK246" s="231"/>
      <c r="CM246" s="231">
        <f t="shared" si="100"/>
        <v>4558.33</v>
      </c>
      <c r="CN246" s="231">
        <f t="shared" si="101"/>
        <v>4558.33</v>
      </c>
      <c r="CP246" s="1">
        <f>VLOOKUP(C246,[5]ALL!$B:$O,14,0)</f>
        <v>5470</v>
      </c>
      <c r="CQ246" s="168">
        <f t="shared" si="102"/>
        <v>-5470</v>
      </c>
      <c r="CS246" s="1">
        <f>VLOOKUP(C246,[5]ALL!$B:$O,14,0)</f>
        <v>5470</v>
      </c>
      <c r="CT246" s="233">
        <f t="shared" si="103"/>
        <v>-5470</v>
      </c>
      <c r="CU246" s="1">
        <f t="shared" si="104"/>
        <v>0</v>
      </c>
      <c r="CV246" s="168">
        <f t="shared" si="105"/>
        <v>5470</v>
      </c>
      <c r="CW246" s="231">
        <f t="shared" si="106"/>
        <v>5470</v>
      </c>
    </row>
    <row r="247" spans="1:101" ht="12.6" customHeight="1" x14ac:dyDescent="0.2">
      <c r="A247" s="185"/>
      <c r="B247" s="185" t="s">
        <v>1152</v>
      </c>
      <c r="C247" s="155" t="s">
        <v>587</v>
      </c>
      <c r="D247" s="85" t="s">
        <v>976</v>
      </c>
      <c r="E247" s="62" t="s">
        <v>627</v>
      </c>
      <c r="F247" s="116" t="s">
        <v>973</v>
      </c>
      <c r="G247" s="116">
        <v>6200</v>
      </c>
      <c r="H247" s="148">
        <v>6200</v>
      </c>
      <c r="I247" s="202"/>
      <c r="J247" s="202"/>
      <c r="K247" s="202"/>
      <c r="L247" s="202"/>
      <c r="M247" s="251"/>
      <c r="N247" s="116"/>
      <c r="O247" s="140"/>
      <c r="P247" s="133"/>
      <c r="Q247" s="167"/>
      <c r="R247" s="167"/>
      <c r="S247" s="148"/>
      <c r="T247" s="160"/>
      <c r="U247" s="160"/>
      <c r="V247" s="62"/>
      <c r="W247" s="62"/>
      <c r="X247" s="116"/>
      <c r="Y247" s="116"/>
      <c r="Z247" s="116"/>
      <c r="AA247" s="116"/>
      <c r="AB247" s="116"/>
      <c r="AC247" s="85"/>
      <c r="AD247" s="109"/>
      <c r="AE247" s="111"/>
      <c r="AF247" s="153"/>
      <c r="AG247" s="153"/>
      <c r="AH247" s="153"/>
      <c r="AI247" s="153"/>
      <c r="AJ247" s="153"/>
      <c r="AK247" s="153"/>
      <c r="AL247" s="112"/>
      <c r="AM247" s="112"/>
      <c r="AN247" s="112"/>
      <c r="AO247" s="112"/>
      <c r="AP247" s="112"/>
      <c r="AQ247" s="112"/>
      <c r="AR247" s="112"/>
      <c r="AS247" s="112"/>
      <c r="AT247" s="112"/>
      <c r="AU247" s="112"/>
      <c r="AV247" s="112"/>
      <c r="AW247" s="143"/>
      <c r="AX247" s="143"/>
      <c r="AY247" s="145"/>
      <c r="AZ247" s="143"/>
      <c r="BA247" s="147"/>
      <c r="BB247" s="143"/>
      <c r="BC247" s="143"/>
      <c r="BF247" s="1"/>
      <c r="BL247" s="168"/>
      <c r="BO247" s="188"/>
      <c r="BR247" s="247" t="str">
        <f>VLOOKUP(C247,'[4]Иерархия - ФИНАЛ'!$A:$E,5,0)</f>
        <v>N</v>
      </c>
      <c r="BS247" s="188">
        <v>0</v>
      </c>
      <c r="BT247" s="211">
        <f t="shared" si="84"/>
        <v>0</v>
      </c>
      <c r="BU247" s="211">
        <f t="shared" si="85"/>
        <v>0</v>
      </c>
      <c r="BV247" s="211">
        <f t="shared" si="86"/>
        <v>0</v>
      </c>
      <c r="BW247" s="235">
        <f t="shared" si="87"/>
        <v>0</v>
      </c>
      <c r="BX247" s="211">
        <f t="shared" si="88"/>
        <v>0</v>
      </c>
      <c r="BY247" s="211">
        <f t="shared" si="89"/>
        <v>0</v>
      </c>
      <c r="BZ247" s="211">
        <f t="shared" si="90"/>
        <v>0</v>
      </c>
      <c r="CA247" s="235">
        <f t="shared" si="91"/>
        <v>0</v>
      </c>
      <c r="CB247" s="235">
        <f t="shared" si="92"/>
        <v>0</v>
      </c>
      <c r="CC247" s="235">
        <f t="shared" si="93"/>
        <v>0</v>
      </c>
      <c r="CD247" s="235">
        <f t="shared" si="94"/>
        <v>0</v>
      </c>
      <c r="CE247" s="235">
        <f t="shared" si="95"/>
        <v>0</v>
      </c>
      <c r="CF247" s="235">
        <f t="shared" si="96"/>
        <v>0</v>
      </c>
      <c r="CG247" s="235">
        <f t="shared" si="97"/>
        <v>0</v>
      </c>
      <c r="CH247" s="231">
        <f t="shared" si="98"/>
        <v>0</v>
      </c>
      <c r="CI247" s="232">
        <f t="shared" si="99"/>
        <v>51.666666666666664</v>
      </c>
      <c r="CJ247" s="233"/>
      <c r="CK247" s="231"/>
      <c r="CM247" s="231">
        <f t="shared" si="100"/>
        <v>5166.67</v>
      </c>
      <c r="CN247" s="231">
        <f t="shared" si="101"/>
        <v>5166.67</v>
      </c>
      <c r="CP247" s="1">
        <f>VLOOKUP(C247,[5]ALL!$B:$O,14,0)</f>
        <v>6200</v>
      </c>
      <c r="CQ247" s="168">
        <f t="shared" si="102"/>
        <v>-6200</v>
      </c>
      <c r="CS247" s="1">
        <f>VLOOKUP(C247,[5]ALL!$B:$O,14,0)</f>
        <v>6200</v>
      </c>
      <c r="CT247" s="233">
        <f t="shared" si="103"/>
        <v>-6200</v>
      </c>
      <c r="CU247" s="1">
        <f t="shared" si="104"/>
        <v>0</v>
      </c>
      <c r="CV247" s="168">
        <f t="shared" si="105"/>
        <v>6200</v>
      </c>
      <c r="CW247" s="231">
        <f t="shared" si="106"/>
        <v>6200</v>
      </c>
    </row>
    <row r="248" spans="1:101" ht="12.6" customHeight="1" x14ac:dyDescent="0.2">
      <c r="A248" s="185"/>
      <c r="B248" s="185" t="s">
        <v>707</v>
      </c>
      <c r="C248" s="154" t="s">
        <v>628</v>
      </c>
      <c r="D248" s="85" t="s">
        <v>977</v>
      </c>
      <c r="E248" s="62" t="s">
        <v>622</v>
      </c>
      <c r="F248" s="116" t="s">
        <v>675</v>
      </c>
      <c r="G248" s="116">
        <v>12690</v>
      </c>
      <c r="H248" s="148">
        <v>11390</v>
      </c>
      <c r="I248" s="202"/>
      <c r="J248" s="202"/>
      <c r="K248" s="202"/>
      <c r="L248" s="202"/>
      <c r="M248" s="251"/>
      <c r="N248" s="116"/>
      <c r="O248" s="140"/>
      <c r="P248" s="133"/>
      <c r="Q248" s="167"/>
      <c r="R248" s="167"/>
      <c r="S248" s="148"/>
      <c r="T248" s="160"/>
      <c r="U248" s="160"/>
      <c r="V248" s="62"/>
      <c r="W248" s="62"/>
      <c r="X248" s="116"/>
      <c r="Y248" s="116"/>
      <c r="Z248" s="116"/>
      <c r="AA248" s="116"/>
      <c r="AB248" s="116"/>
      <c r="AC248" s="138"/>
      <c r="AD248" s="109"/>
      <c r="AE248" s="111"/>
      <c r="AF248" s="153"/>
      <c r="AG248" s="153"/>
      <c r="AH248" s="153"/>
      <c r="AI248" s="153"/>
      <c r="AJ248" s="153"/>
      <c r="AK248" s="153"/>
      <c r="AL248" s="112"/>
      <c r="AM248" s="112"/>
      <c r="AN248" s="112"/>
      <c r="AO248" s="112"/>
      <c r="AP248" s="112"/>
      <c r="AQ248" s="112"/>
      <c r="AR248" s="112"/>
      <c r="AS248" s="112"/>
      <c r="AT248" s="112"/>
      <c r="AU248" s="112"/>
      <c r="AV248" s="112"/>
      <c r="AW248" s="143"/>
      <c r="AX248" s="143"/>
      <c r="AY248" s="145"/>
      <c r="AZ248" s="143"/>
      <c r="BA248" s="147"/>
      <c r="BB248" s="143"/>
      <c r="BC248" s="143"/>
      <c r="BD248" s="143"/>
      <c r="BF248" s="1"/>
      <c r="BL248" s="168"/>
      <c r="BO248" s="188"/>
      <c r="BR248" s="247" t="str">
        <f>VLOOKUP(C248,'[4]Иерархия - ФИНАЛ'!$A:$E,5,0)</f>
        <v>Y</v>
      </c>
      <c r="BS248" s="188">
        <v>0.04</v>
      </c>
      <c r="BT248" s="211">
        <f t="shared" si="84"/>
        <v>0</v>
      </c>
      <c r="BU248" s="211">
        <f t="shared" si="85"/>
        <v>0</v>
      </c>
      <c r="BV248" s="211">
        <f t="shared" si="86"/>
        <v>0</v>
      </c>
      <c r="BW248" s="235">
        <f t="shared" si="87"/>
        <v>0</v>
      </c>
      <c r="BX248" s="211">
        <f t="shared" si="88"/>
        <v>0</v>
      </c>
      <c r="BY248" s="211">
        <f t="shared" si="89"/>
        <v>0</v>
      </c>
      <c r="BZ248" s="211">
        <f t="shared" si="90"/>
        <v>0</v>
      </c>
      <c r="CA248" s="235">
        <f t="shared" si="91"/>
        <v>0</v>
      </c>
      <c r="CB248" s="235">
        <f t="shared" si="92"/>
        <v>0</v>
      </c>
      <c r="CC248" s="235">
        <f t="shared" si="93"/>
        <v>0</v>
      </c>
      <c r="CD248" s="235">
        <f t="shared" si="94"/>
        <v>0</v>
      </c>
      <c r="CE248" s="235">
        <f t="shared" si="95"/>
        <v>0</v>
      </c>
      <c r="CF248" s="235">
        <f t="shared" si="96"/>
        <v>0</v>
      </c>
      <c r="CG248" s="235">
        <f t="shared" si="97"/>
        <v>0</v>
      </c>
      <c r="CH248" s="231">
        <f t="shared" si="98"/>
        <v>0</v>
      </c>
      <c r="CI248" s="232">
        <f t="shared" si="99"/>
        <v>94.916666666666671</v>
      </c>
      <c r="CJ248" s="233"/>
      <c r="CK248" s="231"/>
      <c r="CM248" s="231">
        <f t="shared" si="100"/>
        <v>10575</v>
      </c>
      <c r="CN248" s="231">
        <f t="shared" si="101"/>
        <v>9491.67</v>
      </c>
      <c r="CP248" s="1">
        <f>VLOOKUP(C248,[5]ALL!$B:$O,14,0)</f>
        <v>12190</v>
      </c>
      <c r="CQ248" s="168">
        <f t="shared" si="102"/>
        <v>-12190</v>
      </c>
      <c r="CS248" s="1">
        <f>VLOOKUP(C248,[5]ALL!$B:$O,14,0)</f>
        <v>12190</v>
      </c>
      <c r="CT248" s="233">
        <f t="shared" si="103"/>
        <v>-12190</v>
      </c>
      <c r="CU248" s="1">
        <f t="shared" si="104"/>
        <v>0</v>
      </c>
      <c r="CV248" s="168">
        <f t="shared" si="105"/>
        <v>12690</v>
      </c>
      <c r="CW248" s="231">
        <f t="shared" si="106"/>
        <v>12690</v>
      </c>
    </row>
    <row r="249" spans="1:101" ht="12.6" customHeight="1" x14ac:dyDescent="0.2">
      <c r="A249" s="185"/>
      <c r="B249" s="185" t="s">
        <v>1152</v>
      </c>
      <c r="C249" s="158" t="s">
        <v>629</v>
      </c>
      <c r="D249" s="85" t="s">
        <v>978</v>
      </c>
      <c r="E249" s="62" t="s">
        <v>622</v>
      </c>
      <c r="F249" s="116" t="s">
        <v>675</v>
      </c>
      <c r="G249" s="116">
        <v>8790</v>
      </c>
      <c r="H249" s="148">
        <v>8790</v>
      </c>
      <c r="I249" s="202"/>
      <c r="J249" s="202"/>
      <c r="K249" s="202"/>
      <c r="L249" s="202"/>
      <c r="M249" s="251"/>
      <c r="N249" s="116"/>
      <c r="O249" s="140"/>
      <c r="P249" s="133"/>
      <c r="Q249" s="167"/>
      <c r="R249" s="167"/>
      <c r="S249" s="148"/>
      <c r="T249" s="160"/>
      <c r="U249" s="160"/>
      <c r="V249" s="62"/>
      <c r="W249" s="62"/>
      <c r="X249" s="116"/>
      <c r="Y249" s="116"/>
      <c r="Z249" s="116"/>
      <c r="AA249" s="116"/>
      <c r="AB249" s="116"/>
      <c r="AC249" s="136"/>
      <c r="AD249" s="109"/>
      <c r="AE249" s="111"/>
      <c r="AF249" s="153"/>
      <c r="AG249" s="153"/>
      <c r="AH249" s="153"/>
      <c r="AI249" s="153"/>
      <c r="AJ249" s="153"/>
      <c r="AK249" s="153"/>
      <c r="AL249" s="112"/>
      <c r="AM249" s="112"/>
      <c r="AN249" s="112"/>
      <c r="AO249" s="112"/>
      <c r="AP249" s="112"/>
      <c r="AQ249" s="112"/>
      <c r="AR249" s="112"/>
      <c r="AS249" s="112"/>
      <c r="AT249" s="112"/>
      <c r="AU249" s="112"/>
      <c r="AV249" s="112"/>
      <c r="AW249" s="143"/>
      <c r="AX249" s="143"/>
      <c r="AY249" s="145"/>
      <c r="AZ249" s="143"/>
      <c r="BA249" s="147"/>
      <c r="BB249" s="143"/>
      <c r="BC249" s="143"/>
      <c r="BD249" s="143"/>
      <c r="BF249" s="1"/>
      <c r="BJ249" s="163"/>
      <c r="BL249" s="168"/>
      <c r="BO249" s="188"/>
      <c r="BR249" s="247" t="str">
        <f>VLOOKUP(C249,'[4]Иерархия - ФИНАЛ'!$A:$E,5,0)</f>
        <v>N</v>
      </c>
      <c r="BS249" s="188">
        <v>0</v>
      </c>
      <c r="BT249" s="211">
        <f t="shared" si="84"/>
        <v>0</v>
      </c>
      <c r="BU249" s="211">
        <f t="shared" si="85"/>
        <v>0</v>
      </c>
      <c r="BV249" s="211">
        <f t="shared" si="86"/>
        <v>0</v>
      </c>
      <c r="BW249" s="235">
        <f t="shared" si="87"/>
        <v>0</v>
      </c>
      <c r="BX249" s="211">
        <f t="shared" si="88"/>
        <v>0</v>
      </c>
      <c r="BY249" s="211">
        <f t="shared" si="89"/>
        <v>0</v>
      </c>
      <c r="BZ249" s="211">
        <f t="shared" si="90"/>
        <v>0</v>
      </c>
      <c r="CA249" s="235">
        <f t="shared" si="91"/>
        <v>0</v>
      </c>
      <c r="CB249" s="235">
        <f t="shared" si="92"/>
        <v>0</v>
      </c>
      <c r="CC249" s="235">
        <f t="shared" si="93"/>
        <v>0</v>
      </c>
      <c r="CD249" s="235">
        <f t="shared" si="94"/>
        <v>0</v>
      </c>
      <c r="CE249" s="235">
        <f t="shared" si="95"/>
        <v>0</v>
      </c>
      <c r="CF249" s="235">
        <f t="shared" si="96"/>
        <v>0</v>
      </c>
      <c r="CG249" s="235">
        <f t="shared" si="97"/>
        <v>0</v>
      </c>
      <c r="CH249" s="231">
        <f t="shared" si="98"/>
        <v>0</v>
      </c>
      <c r="CI249" s="232">
        <f t="shared" si="99"/>
        <v>73.25</v>
      </c>
      <c r="CJ249" s="233"/>
      <c r="CK249" s="231"/>
      <c r="CM249" s="231">
        <f t="shared" si="100"/>
        <v>7325</v>
      </c>
      <c r="CN249" s="231">
        <f t="shared" si="101"/>
        <v>7325</v>
      </c>
      <c r="CP249" s="1">
        <f>VLOOKUP(C249,[5]ALL!$B:$O,14,0)</f>
        <v>8790</v>
      </c>
      <c r="CQ249" s="168">
        <f t="shared" si="102"/>
        <v>-8790</v>
      </c>
      <c r="CS249" s="1">
        <f>VLOOKUP(C249,[5]ALL!$B:$O,14,0)</f>
        <v>8790</v>
      </c>
      <c r="CT249" s="233">
        <f t="shared" si="103"/>
        <v>-8790</v>
      </c>
      <c r="CU249" s="1">
        <f t="shared" si="104"/>
        <v>0</v>
      </c>
      <c r="CV249" s="168">
        <f t="shared" si="105"/>
        <v>8790</v>
      </c>
      <c r="CW249" s="231">
        <f t="shared" si="106"/>
        <v>8790</v>
      </c>
    </row>
    <row r="250" spans="1:101" ht="12.6" customHeight="1" x14ac:dyDescent="0.2">
      <c r="A250" s="185"/>
      <c r="B250" s="185" t="s">
        <v>1152</v>
      </c>
      <c r="C250" s="158" t="s">
        <v>630</v>
      </c>
      <c r="D250" s="85" t="s">
        <v>979</v>
      </c>
      <c r="E250" s="62" t="s">
        <v>622</v>
      </c>
      <c r="F250" s="116" t="s">
        <v>675</v>
      </c>
      <c r="G250" s="116">
        <v>9990</v>
      </c>
      <c r="H250" s="148">
        <v>9990</v>
      </c>
      <c r="I250" s="202"/>
      <c r="J250" s="202"/>
      <c r="K250" s="202"/>
      <c r="L250" s="202"/>
      <c r="M250" s="251"/>
      <c r="N250" s="116"/>
      <c r="O250" s="140"/>
      <c r="P250" s="133"/>
      <c r="Q250" s="167"/>
      <c r="R250" s="167"/>
      <c r="S250" s="148"/>
      <c r="T250" s="160"/>
      <c r="U250" s="160"/>
      <c r="V250" s="62"/>
      <c r="W250" s="62"/>
      <c r="X250" s="116"/>
      <c r="Y250" s="116"/>
      <c r="Z250" s="116"/>
      <c r="AA250" s="116"/>
      <c r="AB250" s="116"/>
      <c r="AC250" s="136"/>
      <c r="AD250" s="109"/>
      <c r="AE250" s="111"/>
      <c r="AF250" s="153"/>
      <c r="AG250" s="153"/>
      <c r="AH250" s="153"/>
      <c r="AI250" s="153"/>
      <c r="AJ250" s="153"/>
      <c r="AK250" s="153"/>
      <c r="AL250" s="112"/>
      <c r="AM250" s="112"/>
      <c r="AN250" s="112"/>
      <c r="AO250" s="112"/>
      <c r="AP250" s="112"/>
      <c r="AQ250" s="112"/>
      <c r="AR250" s="112"/>
      <c r="AS250" s="112"/>
      <c r="AT250" s="112"/>
      <c r="AU250" s="112"/>
      <c r="AV250" s="112"/>
      <c r="AW250" s="143"/>
      <c r="AX250" s="143"/>
      <c r="AY250" s="145"/>
      <c r="AZ250" s="143"/>
      <c r="BA250" s="147"/>
      <c r="BB250" s="143"/>
      <c r="BC250" s="143"/>
      <c r="BD250" s="143"/>
      <c r="BF250" s="1"/>
      <c r="BJ250" s="163"/>
      <c r="BL250" s="168"/>
      <c r="BO250" s="188"/>
      <c r="BR250" s="247" t="str">
        <f>VLOOKUP(C250,'[4]Иерархия - ФИНАЛ'!$A:$E,5,0)</f>
        <v>N</v>
      </c>
      <c r="BS250" s="188">
        <v>0</v>
      </c>
      <c r="BT250" s="211">
        <f t="shared" si="84"/>
        <v>0</v>
      </c>
      <c r="BU250" s="211">
        <f t="shared" si="85"/>
        <v>0</v>
      </c>
      <c r="BV250" s="211">
        <f t="shared" si="86"/>
        <v>0</v>
      </c>
      <c r="BW250" s="235">
        <f t="shared" si="87"/>
        <v>0</v>
      </c>
      <c r="BX250" s="211">
        <f t="shared" si="88"/>
        <v>0</v>
      </c>
      <c r="BY250" s="211">
        <f t="shared" si="89"/>
        <v>0</v>
      </c>
      <c r="BZ250" s="211">
        <f t="shared" si="90"/>
        <v>0</v>
      </c>
      <c r="CA250" s="235">
        <f t="shared" si="91"/>
        <v>0</v>
      </c>
      <c r="CB250" s="235">
        <f t="shared" si="92"/>
        <v>0</v>
      </c>
      <c r="CC250" s="235">
        <f t="shared" si="93"/>
        <v>0</v>
      </c>
      <c r="CD250" s="235">
        <f t="shared" si="94"/>
        <v>0</v>
      </c>
      <c r="CE250" s="235">
        <f t="shared" si="95"/>
        <v>0</v>
      </c>
      <c r="CF250" s="235">
        <f t="shared" si="96"/>
        <v>0</v>
      </c>
      <c r="CG250" s="235">
        <f t="shared" si="97"/>
        <v>0</v>
      </c>
      <c r="CH250" s="231">
        <f t="shared" si="98"/>
        <v>0</v>
      </c>
      <c r="CI250" s="232">
        <f t="shared" si="99"/>
        <v>83.25</v>
      </c>
      <c r="CJ250" s="233"/>
      <c r="CK250" s="231"/>
      <c r="CM250" s="231">
        <f t="shared" si="100"/>
        <v>8325</v>
      </c>
      <c r="CN250" s="231">
        <f t="shared" si="101"/>
        <v>8325</v>
      </c>
      <c r="CP250" s="1">
        <f>VLOOKUP(C250,[5]ALL!$B:$O,14,0)</f>
        <v>9990</v>
      </c>
      <c r="CQ250" s="168">
        <f t="shared" si="102"/>
        <v>-9990</v>
      </c>
      <c r="CS250" s="1">
        <f>VLOOKUP(C250,[5]ALL!$B:$O,14,0)</f>
        <v>9990</v>
      </c>
      <c r="CT250" s="233">
        <f t="shared" si="103"/>
        <v>-9990</v>
      </c>
      <c r="CU250" s="1">
        <f t="shared" si="104"/>
        <v>0</v>
      </c>
      <c r="CV250" s="168">
        <f t="shared" si="105"/>
        <v>9990</v>
      </c>
      <c r="CW250" s="231">
        <f t="shared" si="106"/>
        <v>9990</v>
      </c>
    </row>
    <row r="251" spans="1:101" ht="12.6" customHeight="1" x14ac:dyDescent="0.2">
      <c r="A251" s="185"/>
      <c r="B251" s="185" t="s">
        <v>1152</v>
      </c>
      <c r="C251" s="158" t="s">
        <v>631</v>
      </c>
      <c r="D251" s="85" t="s">
        <v>980</v>
      </c>
      <c r="E251" s="62" t="s">
        <v>622</v>
      </c>
      <c r="F251" s="116" t="s">
        <v>675</v>
      </c>
      <c r="G251" s="116">
        <v>11590</v>
      </c>
      <c r="H251" s="148">
        <v>11590</v>
      </c>
      <c r="I251" s="202"/>
      <c r="J251" s="202"/>
      <c r="K251" s="202"/>
      <c r="L251" s="202"/>
      <c r="M251" s="251"/>
      <c r="N251" s="116"/>
      <c r="O251" s="140"/>
      <c r="P251" s="133"/>
      <c r="Q251" s="167"/>
      <c r="R251" s="167"/>
      <c r="S251" s="148"/>
      <c r="T251" s="160"/>
      <c r="U251" s="160"/>
      <c r="V251" s="62"/>
      <c r="W251" s="62"/>
      <c r="X251" s="116"/>
      <c r="Y251" s="116"/>
      <c r="Z251" s="116"/>
      <c r="AA251" s="116"/>
      <c r="AB251" s="116"/>
      <c r="AC251" s="136"/>
      <c r="AD251" s="109"/>
      <c r="AE251" s="111"/>
      <c r="AF251" s="153"/>
      <c r="AG251" s="153"/>
      <c r="AH251" s="153"/>
      <c r="AI251" s="153"/>
      <c r="AJ251" s="153"/>
      <c r="AK251" s="153"/>
      <c r="AL251" s="112"/>
      <c r="AM251" s="112"/>
      <c r="AN251" s="112"/>
      <c r="AO251" s="112"/>
      <c r="AP251" s="112"/>
      <c r="AQ251" s="112"/>
      <c r="AR251" s="112"/>
      <c r="AS251" s="112"/>
      <c r="AT251" s="112"/>
      <c r="AU251" s="112"/>
      <c r="AV251" s="112"/>
      <c r="AW251" s="143"/>
      <c r="AX251" s="143"/>
      <c r="AY251" s="145"/>
      <c r="AZ251" s="143"/>
      <c r="BA251" s="147"/>
      <c r="BB251" s="143"/>
      <c r="BC251" s="143"/>
      <c r="BD251" s="143"/>
      <c r="BF251" s="1"/>
      <c r="BJ251" s="163"/>
      <c r="BL251" s="168"/>
      <c r="BO251" s="188"/>
      <c r="BR251" s="247" t="str">
        <f>VLOOKUP(C251,'[4]Иерархия - ФИНАЛ'!$A:$E,5,0)</f>
        <v>N</v>
      </c>
      <c r="BS251" s="188">
        <v>0</v>
      </c>
      <c r="BT251" s="211">
        <f t="shared" si="84"/>
        <v>0</v>
      </c>
      <c r="BU251" s="211">
        <f t="shared" si="85"/>
        <v>0</v>
      </c>
      <c r="BV251" s="211">
        <f t="shared" si="86"/>
        <v>0</v>
      </c>
      <c r="BW251" s="235">
        <f t="shared" si="87"/>
        <v>0</v>
      </c>
      <c r="BX251" s="211">
        <f t="shared" si="88"/>
        <v>0</v>
      </c>
      <c r="BY251" s="211">
        <f t="shared" si="89"/>
        <v>0</v>
      </c>
      <c r="BZ251" s="211">
        <f t="shared" si="90"/>
        <v>0</v>
      </c>
      <c r="CA251" s="235">
        <f t="shared" si="91"/>
        <v>0</v>
      </c>
      <c r="CB251" s="235">
        <f t="shared" si="92"/>
        <v>0</v>
      </c>
      <c r="CC251" s="235">
        <f t="shared" si="93"/>
        <v>0</v>
      </c>
      <c r="CD251" s="235">
        <f t="shared" si="94"/>
        <v>0</v>
      </c>
      <c r="CE251" s="235">
        <f t="shared" si="95"/>
        <v>0</v>
      </c>
      <c r="CF251" s="235">
        <f t="shared" si="96"/>
        <v>0</v>
      </c>
      <c r="CG251" s="235">
        <f t="shared" si="97"/>
        <v>0</v>
      </c>
      <c r="CH251" s="231">
        <f t="shared" si="98"/>
        <v>0</v>
      </c>
      <c r="CI251" s="232">
        <f t="shared" si="99"/>
        <v>96.583333333333329</v>
      </c>
      <c r="CJ251" s="233"/>
      <c r="CK251" s="231"/>
      <c r="CM251" s="231">
        <f t="shared" si="100"/>
        <v>9658.33</v>
      </c>
      <c r="CN251" s="231">
        <f t="shared" si="101"/>
        <v>9658.33</v>
      </c>
      <c r="CP251" s="1">
        <f>VLOOKUP(C251,[5]ALL!$B:$O,14,0)</f>
        <v>11590</v>
      </c>
      <c r="CQ251" s="168">
        <f t="shared" si="102"/>
        <v>-11590</v>
      </c>
      <c r="CS251" s="1">
        <f>VLOOKUP(C251,[5]ALL!$B:$O,14,0)</f>
        <v>11590</v>
      </c>
      <c r="CT251" s="233">
        <f t="shared" si="103"/>
        <v>-11590</v>
      </c>
      <c r="CU251" s="1">
        <f t="shared" si="104"/>
        <v>0</v>
      </c>
      <c r="CV251" s="168">
        <f t="shared" si="105"/>
        <v>11590</v>
      </c>
      <c r="CW251" s="231">
        <f t="shared" si="106"/>
        <v>11590</v>
      </c>
    </row>
    <row r="252" spans="1:101" ht="12.6" customHeight="1" x14ac:dyDescent="0.2">
      <c r="A252" s="185"/>
      <c r="B252" s="185" t="s">
        <v>1152</v>
      </c>
      <c r="C252" s="158" t="s">
        <v>632</v>
      </c>
      <c r="D252" s="85" t="s">
        <v>981</v>
      </c>
      <c r="E252" s="62" t="s">
        <v>622</v>
      </c>
      <c r="F252" s="116" t="s">
        <v>675</v>
      </c>
      <c r="G252" s="116">
        <v>8790</v>
      </c>
      <c r="H252" s="148">
        <v>8790</v>
      </c>
      <c r="I252" s="202"/>
      <c r="J252" s="202"/>
      <c r="K252" s="202"/>
      <c r="L252" s="202"/>
      <c r="M252" s="251"/>
      <c r="N252" s="116"/>
      <c r="O252" s="140"/>
      <c r="P252" s="133"/>
      <c r="Q252" s="167"/>
      <c r="R252" s="167"/>
      <c r="S252" s="148"/>
      <c r="T252" s="160"/>
      <c r="U252" s="160"/>
      <c r="V252" s="62"/>
      <c r="W252" s="62"/>
      <c r="X252" s="116"/>
      <c r="Y252" s="116"/>
      <c r="Z252" s="116"/>
      <c r="AA252" s="116"/>
      <c r="AB252" s="116"/>
      <c r="AC252" s="136"/>
      <c r="AD252" s="109"/>
      <c r="AE252" s="111"/>
      <c r="AF252" s="153"/>
      <c r="AG252" s="153"/>
      <c r="AH252" s="153"/>
      <c r="AI252" s="153"/>
      <c r="AJ252" s="153"/>
      <c r="AK252" s="153"/>
      <c r="AL252" s="112"/>
      <c r="AM252" s="112"/>
      <c r="AN252" s="112"/>
      <c r="AO252" s="112"/>
      <c r="AP252" s="112"/>
      <c r="AQ252" s="112"/>
      <c r="AR252" s="145"/>
      <c r="AS252" s="145"/>
      <c r="AT252" s="145"/>
      <c r="AU252" s="145"/>
      <c r="AV252" s="145"/>
      <c r="AW252" s="143"/>
      <c r="AX252" s="143"/>
      <c r="AY252" s="145"/>
      <c r="AZ252" s="143"/>
      <c r="BA252" s="147"/>
      <c r="BB252" s="143"/>
      <c r="BC252" s="143"/>
      <c r="BD252" s="143"/>
      <c r="BJ252" s="163"/>
      <c r="BL252" s="168"/>
      <c r="BO252" s="188"/>
      <c r="BR252" s="247" t="str">
        <f>VLOOKUP(C252,'[4]Иерархия - ФИНАЛ'!$A:$E,5,0)</f>
        <v>N</v>
      </c>
      <c r="BS252" s="188">
        <v>0</v>
      </c>
      <c r="BT252" s="211">
        <f t="shared" si="84"/>
        <v>0</v>
      </c>
      <c r="BU252" s="211">
        <f t="shared" si="85"/>
        <v>0</v>
      </c>
      <c r="BV252" s="211">
        <f t="shared" si="86"/>
        <v>0</v>
      </c>
      <c r="BW252" s="235">
        <f t="shared" si="87"/>
        <v>0</v>
      </c>
      <c r="BX252" s="211">
        <f t="shared" si="88"/>
        <v>0</v>
      </c>
      <c r="BY252" s="211">
        <f t="shared" si="89"/>
        <v>0</v>
      </c>
      <c r="BZ252" s="211">
        <f t="shared" si="90"/>
        <v>0</v>
      </c>
      <c r="CA252" s="235">
        <f t="shared" si="91"/>
        <v>0</v>
      </c>
      <c r="CB252" s="235">
        <f t="shared" si="92"/>
        <v>0</v>
      </c>
      <c r="CC252" s="235">
        <f t="shared" si="93"/>
        <v>0</v>
      </c>
      <c r="CD252" s="235">
        <f t="shared" si="94"/>
        <v>0</v>
      </c>
      <c r="CE252" s="235">
        <f t="shared" si="95"/>
        <v>0</v>
      </c>
      <c r="CF252" s="235">
        <f t="shared" si="96"/>
        <v>0</v>
      </c>
      <c r="CG252" s="235">
        <f t="shared" si="97"/>
        <v>0</v>
      </c>
      <c r="CH252" s="231">
        <f t="shared" si="98"/>
        <v>0</v>
      </c>
      <c r="CI252" s="232">
        <f t="shared" si="99"/>
        <v>73.25</v>
      </c>
      <c r="CJ252" s="233"/>
      <c r="CK252" s="231"/>
      <c r="CM252" s="231">
        <f t="shared" si="100"/>
        <v>7325</v>
      </c>
      <c r="CN252" s="231">
        <f t="shared" si="101"/>
        <v>7325</v>
      </c>
      <c r="CP252" s="1">
        <f>VLOOKUP(C252,[5]ALL!$B:$O,14,0)</f>
        <v>8790</v>
      </c>
      <c r="CQ252" s="168">
        <f t="shared" si="102"/>
        <v>-8790</v>
      </c>
      <c r="CS252" s="1">
        <f>VLOOKUP(C252,[5]ALL!$B:$O,14,0)</f>
        <v>8790</v>
      </c>
      <c r="CT252" s="233">
        <f t="shared" si="103"/>
        <v>-8790</v>
      </c>
      <c r="CU252" s="1">
        <f t="shared" si="104"/>
        <v>0</v>
      </c>
      <c r="CV252" s="168">
        <f t="shared" si="105"/>
        <v>8790</v>
      </c>
      <c r="CW252" s="231">
        <f t="shared" si="106"/>
        <v>8790</v>
      </c>
    </row>
    <row r="253" spans="1:101" ht="12.6" customHeight="1" x14ac:dyDescent="0.2">
      <c r="A253" s="185"/>
      <c r="B253" s="185" t="s">
        <v>1152</v>
      </c>
      <c r="C253" s="158" t="s">
        <v>633</v>
      </c>
      <c r="D253" s="85" t="s">
        <v>982</v>
      </c>
      <c r="E253" s="62" t="s">
        <v>622</v>
      </c>
      <c r="F253" s="116" t="s">
        <v>675</v>
      </c>
      <c r="G253" s="116">
        <v>9990</v>
      </c>
      <c r="H253" s="148">
        <v>9990</v>
      </c>
      <c r="I253" s="202"/>
      <c r="J253" s="202"/>
      <c r="K253" s="202"/>
      <c r="L253" s="202"/>
      <c r="M253" s="251"/>
      <c r="N253" s="116"/>
      <c r="O253" s="140"/>
      <c r="P253" s="133"/>
      <c r="Q253" s="167"/>
      <c r="R253" s="167"/>
      <c r="S253" s="148"/>
      <c r="T253" s="160"/>
      <c r="U253" s="160"/>
      <c r="V253" s="62"/>
      <c r="W253" s="62"/>
      <c r="X253" s="116"/>
      <c r="Y253" s="116"/>
      <c r="Z253" s="116"/>
      <c r="AA253" s="116"/>
      <c r="AB253" s="116"/>
      <c r="AC253" s="136"/>
      <c r="AD253" s="109"/>
      <c r="AE253" s="111"/>
      <c r="AF253" s="153"/>
      <c r="AG253" s="153"/>
      <c r="AH253" s="153"/>
      <c r="AI253" s="153"/>
      <c r="AJ253" s="153"/>
      <c r="AK253" s="153"/>
      <c r="AL253" s="112"/>
      <c r="AM253" s="112"/>
      <c r="AN253" s="112"/>
      <c r="AO253" s="112"/>
      <c r="AP253" s="112"/>
      <c r="AQ253" s="112"/>
      <c r="AR253" s="145"/>
      <c r="AS253" s="145"/>
      <c r="AT253" s="145"/>
      <c r="AU253" s="145"/>
      <c r="AV253" s="145"/>
      <c r="AW253" s="143"/>
      <c r="AX253" s="143"/>
      <c r="AY253" s="145"/>
      <c r="AZ253" s="143"/>
      <c r="BA253" s="147"/>
      <c r="BB253" s="143"/>
      <c r="BC253" s="143"/>
      <c r="BD253" s="143"/>
      <c r="BJ253" s="163"/>
      <c r="BL253" s="168"/>
      <c r="BO253" s="188"/>
      <c r="BR253" s="247" t="str">
        <f>VLOOKUP(C253,'[4]Иерархия - ФИНАЛ'!$A:$E,5,0)</f>
        <v>N</v>
      </c>
      <c r="BS253" s="188">
        <v>0</v>
      </c>
      <c r="BT253" s="211">
        <f t="shared" si="84"/>
        <v>0</v>
      </c>
      <c r="BU253" s="211">
        <f t="shared" si="85"/>
        <v>0</v>
      </c>
      <c r="BV253" s="211">
        <f t="shared" si="86"/>
        <v>0</v>
      </c>
      <c r="BW253" s="235">
        <f t="shared" si="87"/>
        <v>0</v>
      </c>
      <c r="BX253" s="211">
        <f t="shared" si="88"/>
        <v>0</v>
      </c>
      <c r="BY253" s="211">
        <f t="shared" si="89"/>
        <v>0</v>
      </c>
      <c r="BZ253" s="211">
        <f t="shared" si="90"/>
        <v>0</v>
      </c>
      <c r="CA253" s="235">
        <f t="shared" si="91"/>
        <v>0</v>
      </c>
      <c r="CB253" s="235">
        <f t="shared" si="92"/>
        <v>0</v>
      </c>
      <c r="CC253" s="235">
        <f t="shared" si="93"/>
        <v>0</v>
      </c>
      <c r="CD253" s="235">
        <f t="shared" si="94"/>
        <v>0</v>
      </c>
      <c r="CE253" s="235">
        <f t="shared" si="95"/>
        <v>0</v>
      </c>
      <c r="CF253" s="235">
        <f t="shared" si="96"/>
        <v>0</v>
      </c>
      <c r="CG253" s="235">
        <f t="shared" si="97"/>
        <v>0</v>
      </c>
      <c r="CH253" s="231">
        <f t="shared" si="98"/>
        <v>0</v>
      </c>
      <c r="CI253" s="232">
        <f t="shared" si="99"/>
        <v>83.25</v>
      </c>
      <c r="CJ253" s="233"/>
      <c r="CK253" s="231"/>
      <c r="CM253" s="231">
        <f t="shared" si="100"/>
        <v>8325</v>
      </c>
      <c r="CN253" s="231">
        <f t="shared" si="101"/>
        <v>8325</v>
      </c>
      <c r="CP253" s="1">
        <f>VLOOKUP(C253,[5]ALL!$B:$O,14,0)</f>
        <v>9990</v>
      </c>
      <c r="CQ253" s="168">
        <f t="shared" si="102"/>
        <v>-9990</v>
      </c>
      <c r="CS253" s="1">
        <f>VLOOKUP(C253,[5]ALL!$B:$O,14,0)</f>
        <v>9990</v>
      </c>
      <c r="CT253" s="233">
        <f t="shared" si="103"/>
        <v>-9990</v>
      </c>
      <c r="CU253" s="1">
        <f t="shared" si="104"/>
        <v>0</v>
      </c>
      <c r="CV253" s="168">
        <f t="shared" si="105"/>
        <v>9990</v>
      </c>
      <c r="CW253" s="231">
        <f t="shared" si="106"/>
        <v>9990</v>
      </c>
    </row>
    <row r="254" spans="1:101" ht="12.6" customHeight="1" x14ac:dyDescent="0.2">
      <c r="A254" s="185"/>
      <c r="B254" s="185" t="s">
        <v>707</v>
      </c>
      <c r="C254" s="93" t="s">
        <v>204</v>
      </c>
      <c r="D254" s="85" t="s">
        <v>983</v>
      </c>
      <c r="E254" s="62" t="s">
        <v>622</v>
      </c>
      <c r="F254" s="116" t="s">
        <v>675</v>
      </c>
      <c r="G254" s="116">
        <v>12890</v>
      </c>
      <c r="H254" s="148">
        <v>11590</v>
      </c>
      <c r="I254" s="202"/>
      <c r="J254" s="202"/>
      <c r="K254" s="202"/>
      <c r="L254" s="202"/>
      <c r="M254" s="251"/>
      <c r="N254" s="116"/>
      <c r="O254" s="140"/>
      <c r="P254" s="133"/>
      <c r="Q254" s="167"/>
      <c r="R254" s="167"/>
      <c r="S254" s="148"/>
      <c r="T254" s="160"/>
      <c r="U254" s="160"/>
      <c r="V254" s="62"/>
      <c r="W254" s="62"/>
      <c r="X254" s="116"/>
      <c r="Y254" s="116"/>
      <c r="Z254" s="116"/>
      <c r="AA254" s="116"/>
      <c r="AB254" s="116"/>
      <c r="AC254" s="85"/>
      <c r="AD254" s="109"/>
      <c r="AE254" s="111"/>
      <c r="AF254" s="153"/>
      <c r="AG254" s="153"/>
      <c r="AH254" s="153"/>
      <c r="AI254" s="153"/>
      <c r="AJ254" s="153"/>
      <c r="AK254" s="153"/>
      <c r="AL254" s="85"/>
      <c r="AM254" s="119"/>
      <c r="AN254" s="85"/>
      <c r="AO254" s="85"/>
      <c r="AP254" s="111"/>
      <c r="AQ254" s="85"/>
      <c r="AR254" s="110"/>
      <c r="AS254" s="110"/>
      <c r="AT254" s="100"/>
      <c r="AU254" s="149"/>
      <c r="AV254" s="100"/>
      <c r="AW254" s="106"/>
      <c r="AX254" s="106"/>
      <c r="AY254" s="100"/>
      <c r="AZ254" s="110"/>
      <c r="BA254" s="151"/>
      <c r="BB254" s="102"/>
      <c r="BC254" s="102"/>
      <c r="BD254" s="102"/>
      <c r="BL254" s="168"/>
      <c r="BO254" s="188"/>
      <c r="BR254" s="247" t="str">
        <f>VLOOKUP(C254,'[4]Иерархия - ФИНАЛ'!$A:$E,5,0)</f>
        <v>Y</v>
      </c>
      <c r="BS254" s="188">
        <v>0</v>
      </c>
      <c r="BT254" s="211">
        <f t="shared" si="84"/>
        <v>0</v>
      </c>
      <c r="BU254" s="211">
        <f t="shared" si="85"/>
        <v>0</v>
      </c>
      <c r="BV254" s="211">
        <f t="shared" si="86"/>
        <v>0</v>
      </c>
      <c r="BW254" s="235">
        <f t="shared" si="87"/>
        <v>0</v>
      </c>
      <c r="BX254" s="211">
        <f t="shared" si="88"/>
        <v>0</v>
      </c>
      <c r="BY254" s="211">
        <f t="shared" si="89"/>
        <v>0</v>
      </c>
      <c r="BZ254" s="211">
        <f t="shared" si="90"/>
        <v>0</v>
      </c>
      <c r="CA254" s="235">
        <f t="shared" si="91"/>
        <v>0</v>
      </c>
      <c r="CB254" s="235">
        <f t="shared" si="92"/>
        <v>0</v>
      </c>
      <c r="CC254" s="235">
        <f t="shared" si="93"/>
        <v>0</v>
      </c>
      <c r="CD254" s="235">
        <f t="shared" si="94"/>
        <v>0</v>
      </c>
      <c r="CE254" s="235">
        <f t="shared" si="95"/>
        <v>0</v>
      </c>
      <c r="CF254" s="235">
        <f t="shared" si="96"/>
        <v>0</v>
      </c>
      <c r="CG254" s="235">
        <f t="shared" si="97"/>
        <v>0</v>
      </c>
      <c r="CH254" s="231">
        <f t="shared" si="98"/>
        <v>0</v>
      </c>
      <c r="CI254" s="232">
        <f t="shared" si="99"/>
        <v>96.583333333333329</v>
      </c>
      <c r="CJ254" s="233"/>
      <c r="CK254" s="231"/>
      <c r="CM254" s="231">
        <f t="shared" si="100"/>
        <v>10741.67</v>
      </c>
      <c r="CN254" s="231">
        <f t="shared" si="101"/>
        <v>9658.33</v>
      </c>
      <c r="CP254" s="1">
        <f>VLOOKUP(C254,[5]ALL!$B:$O,14,0)</f>
        <v>12890</v>
      </c>
      <c r="CQ254" s="168">
        <f t="shared" si="102"/>
        <v>-12890</v>
      </c>
      <c r="CS254" s="1">
        <f>VLOOKUP(C254,[5]ALL!$B:$O,14,0)</f>
        <v>12890</v>
      </c>
      <c r="CT254" s="233">
        <f t="shared" si="103"/>
        <v>-12890</v>
      </c>
      <c r="CU254" s="1">
        <f t="shared" si="104"/>
        <v>0</v>
      </c>
      <c r="CV254" s="168">
        <f t="shared" si="105"/>
        <v>12890</v>
      </c>
      <c r="CW254" s="231">
        <f t="shared" si="106"/>
        <v>12890</v>
      </c>
    </row>
    <row r="255" spans="1:101" ht="12.6" customHeight="1" x14ac:dyDescent="0.2">
      <c r="A255" s="185"/>
      <c r="B255" s="185" t="s">
        <v>707</v>
      </c>
      <c r="C255" s="241" t="s">
        <v>245</v>
      </c>
      <c r="D255" s="122" t="s">
        <v>984</v>
      </c>
      <c r="E255" s="62" t="s">
        <v>622</v>
      </c>
      <c r="F255" s="116" t="s">
        <v>675</v>
      </c>
      <c r="G255" s="116">
        <v>18590</v>
      </c>
      <c r="H255" s="148">
        <v>0</v>
      </c>
      <c r="I255" s="202"/>
      <c r="J255" s="202"/>
      <c r="K255" s="202"/>
      <c r="L255" s="202"/>
      <c r="M255" s="251"/>
      <c r="N255" s="116"/>
      <c r="O255" s="140"/>
      <c r="P255" s="133"/>
      <c r="Q255" s="167"/>
      <c r="R255" s="167"/>
      <c r="S255" s="148"/>
      <c r="T255" s="160"/>
      <c r="U255" s="160"/>
      <c r="V255" s="62"/>
      <c r="W255" s="62"/>
      <c r="X255" s="116"/>
      <c r="Y255" s="116"/>
      <c r="Z255" s="116"/>
      <c r="AA255" s="116"/>
      <c r="AB255" s="116"/>
      <c r="AC255" s="85"/>
      <c r="AD255" s="109"/>
      <c r="AE255" s="111"/>
      <c r="AF255" s="153"/>
      <c r="AG255" s="153"/>
      <c r="AH255" s="153"/>
      <c r="AI255" s="153"/>
      <c r="AJ255" s="153"/>
      <c r="AK255" s="153"/>
      <c r="AL255" s="85"/>
      <c r="AM255" s="119"/>
      <c r="AN255" s="85"/>
      <c r="AO255" s="85"/>
      <c r="AP255" s="111"/>
      <c r="AQ255" s="85"/>
      <c r="AR255" s="110"/>
      <c r="AS255" s="110"/>
      <c r="AT255" s="100"/>
      <c r="AU255" s="149"/>
      <c r="AV255" s="100"/>
      <c r="AW255" s="106"/>
      <c r="AX255" s="106"/>
      <c r="AY255" s="100"/>
      <c r="AZ255" s="110"/>
      <c r="BA255" s="107"/>
      <c r="BB255" s="102"/>
      <c r="BC255" s="102"/>
      <c r="BD255" s="102"/>
      <c r="BL255" s="168"/>
      <c r="BO255" s="188"/>
      <c r="BR255" s="247" t="str">
        <f>VLOOKUP(C255,'[4]Иерархия - ФИНАЛ'!$A:$E,5,0)</f>
        <v>Y</v>
      </c>
      <c r="BS255" s="188">
        <v>0</v>
      </c>
      <c r="BT255" s="211">
        <f t="shared" si="84"/>
        <v>0</v>
      </c>
      <c r="BU255" s="211">
        <f t="shared" si="85"/>
        <v>0</v>
      </c>
      <c r="BV255" s="211">
        <f t="shared" si="86"/>
        <v>0</v>
      </c>
      <c r="BW255" s="235">
        <f t="shared" si="87"/>
        <v>0</v>
      </c>
      <c r="BX255" s="211">
        <f t="shared" si="88"/>
        <v>0</v>
      </c>
      <c r="BY255" s="211">
        <f t="shared" si="89"/>
        <v>0</v>
      </c>
      <c r="BZ255" s="211">
        <f t="shared" si="90"/>
        <v>0</v>
      </c>
      <c r="CA255" s="235">
        <f t="shared" si="91"/>
        <v>0</v>
      </c>
      <c r="CB255" s="235">
        <f t="shared" si="92"/>
        <v>0</v>
      </c>
      <c r="CC255" s="235">
        <f t="shared" si="93"/>
        <v>0</v>
      </c>
      <c r="CD255" s="235">
        <f t="shared" si="94"/>
        <v>0</v>
      </c>
      <c r="CE255" s="235">
        <f t="shared" si="95"/>
        <v>0</v>
      </c>
      <c r="CF255" s="235">
        <f t="shared" si="96"/>
        <v>0</v>
      </c>
      <c r="CG255" s="235">
        <f t="shared" si="97"/>
        <v>0</v>
      </c>
      <c r="CH255" s="231">
        <f t="shared" si="98"/>
        <v>0</v>
      </c>
      <c r="CI255" s="232">
        <f t="shared" si="99"/>
        <v>0</v>
      </c>
      <c r="CJ255" s="233"/>
      <c r="CK255" s="231"/>
      <c r="CM255" s="231">
        <f t="shared" si="100"/>
        <v>15491.67</v>
      </c>
      <c r="CN255" s="231">
        <f t="shared" si="101"/>
        <v>0</v>
      </c>
      <c r="CP255" s="1">
        <f>VLOOKUP(C255,[5]ALL!$B:$O,14,0)</f>
        <v>18590</v>
      </c>
      <c r="CQ255" s="168">
        <f t="shared" si="102"/>
        <v>-18590</v>
      </c>
      <c r="CS255" s="1">
        <f>VLOOKUP(C255,[5]ALL!$B:$O,14,0)</f>
        <v>18590</v>
      </c>
      <c r="CT255" s="233">
        <f t="shared" si="103"/>
        <v>-18590</v>
      </c>
      <c r="CU255" s="1">
        <f t="shared" si="104"/>
        <v>0</v>
      </c>
      <c r="CV255" s="168">
        <f t="shared" si="105"/>
        <v>18590</v>
      </c>
      <c r="CW255" s="231">
        <f t="shared" si="106"/>
        <v>18590</v>
      </c>
    </row>
    <row r="256" spans="1:101" ht="12.6" customHeight="1" x14ac:dyDescent="0.2">
      <c r="A256" s="185"/>
      <c r="B256" s="185" t="s">
        <v>707</v>
      </c>
      <c r="C256" s="93" t="s">
        <v>234</v>
      </c>
      <c r="D256" s="85" t="s">
        <v>985</v>
      </c>
      <c r="E256" s="62" t="s">
        <v>622</v>
      </c>
      <c r="F256" s="116" t="s">
        <v>675</v>
      </c>
      <c r="G256" s="116">
        <v>12690</v>
      </c>
      <c r="H256" s="148">
        <v>11390</v>
      </c>
      <c r="I256" s="202"/>
      <c r="J256" s="202"/>
      <c r="K256" s="202"/>
      <c r="L256" s="202"/>
      <c r="M256" s="251"/>
      <c r="N256" s="116"/>
      <c r="O256" s="140"/>
      <c r="P256" s="133"/>
      <c r="Q256" s="167"/>
      <c r="R256" s="167"/>
      <c r="S256" s="148"/>
      <c r="T256" s="160"/>
      <c r="U256" s="160"/>
      <c r="V256" s="62"/>
      <c r="W256" s="62"/>
      <c r="X256" s="116"/>
      <c r="Y256" s="116"/>
      <c r="Z256" s="116"/>
      <c r="AA256" s="116"/>
      <c r="AB256" s="116"/>
      <c r="AC256" s="85"/>
      <c r="AD256" s="109"/>
      <c r="AE256" s="111"/>
      <c r="AF256" s="153"/>
      <c r="AG256" s="153"/>
      <c r="AH256" s="153"/>
      <c r="AI256" s="153"/>
      <c r="AJ256" s="153"/>
      <c r="AK256" s="153"/>
      <c r="AL256" s="85"/>
      <c r="AM256" s="119"/>
      <c r="AN256" s="85"/>
      <c r="AO256" s="85"/>
      <c r="AP256" s="111"/>
      <c r="AQ256" s="85"/>
      <c r="AR256" s="110"/>
      <c r="AS256" s="110"/>
      <c r="AT256" s="100"/>
      <c r="AU256" s="149"/>
      <c r="AV256" s="100"/>
      <c r="AW256" s="106"/>
      <c r="AX256" s="106"/>
      <c r="AY256" s="100"/>
      <c r="AZ256" s="110"/>
      <c r="BA256" s="151"/>
      <c r="BB256" s="102"/>
      <c r="BC256" s="102"/>
      <c r="BD256" s="100"/>
      <c r="BL256" s="168"/>
      <c r="BO256" s="188"/>
      <c r="BR256" s="247" t="str">
        <f>VLOOKUP(C256,'[4]Иерархия - ФИНАЛ'!$A:$E,5,0)</f>
        <v>Y</v>
      </c>
      <c r="BS256" s="188">
        <v>0.04</v>
      </c>
      <c r="BT256" s="211">
        <f t="shared" si="84"/>
        <v>0</v>
      </c>
      <c r="BU256" s="211">
        <f t="shared" si="85"/>
        <v>0</v>
      </c>
      <c r="BV256" s="211">
        <f t="shared" si="86"/>
        <v>0</v>
      </c>
      <c r="BW256" s="235">
        <f t="shared" si="87"/>
        <v>0</v>
      </c>
      <c r="BX256" s="211">
        <f t="shared" si="88"/>
        <v>0</v>
      </c>
      <c r="BY256" s="211">
        <f t="shared" si="89"/>
        <v>0</v>
      </c>
      <c r="BZ256" s="211">
        <f t="shared" si="90"/>
        <v>0</v>
      </c>
      <c r="CA256" s="235">
        <f t="shared" si="91"/>
        <v>0</v>
      </c>
      <c r="CB256" s="235">
        <f t="shared" si="92"/>
        <v>0</v>
      </c>
      <c r="CC256" s="235">
        <f t="shared" si="93"/>
        <v>0</v>
      </c>
      <c r="CD256" s="235">
        <f t="shared" si="94"/>
        <v>0</v>
      </c>
      <c r="CE256" s="235">
        <f t="shared" si="95"/>
        <v>0</v>
      </c>
      <c r="CF256" s="235">
        <f t="shared" si="96"/>
        <v>0</v>
      </c>
      <c r="CG256" s="235">
        <f t="shared" si="97"/>
        <v>0</v>
      </c>
      <c r="CH256" s="231">
        <f t="shared" si="98"/>
        <v>0</v>
      </c>
      <c r="CI256" s="232">
        <f t="shared" si="99"/>
        <v>94.916666666666671</v>
      </c>
      <c r="CJ256" s="233"/>
      <c r="CK256" s="231"/>
      <c r="CM256" s="231">
        <f t="shared" si="100"/>
        <v>10575</v>
      </c>
      <c r="CN256" s="231">
        <f t="shared" si="101"/>
        <v>9491.67</v>
      </c>
      <c r="CP256" s="1">
        <f>VLOOKUP(C256,[5]ALL!$B:$O,14,0)</f>
        <v>12190</v>
      </c>
      <c r="CQ256" s="168">
        <f t="shared" si="102"/>
        <v>-12190</v>
      </c>
      <c r="CS256" s="1">
        <f>VLOOKUP(C256,[5]ALL!$B:$O,14,0)</f>
        <v>12190</v>
      </c>
      <c r="CT256" s="233">
        <f t="shared" si="103"/>
        <v>-12190</v>
      </c>
      <c r="CU256" s="1">
        <f t="shared" si="104"/>
        <v>0</v>
      </c>
      <c r="CV256" s="168">
        <f t="shared" si="105"/>
        <v>12690</v>
      </c>
      <c r="CW256" s="231">
        <f t="shared" si="106"/>
        <v>12690</v>
      </c>
    </row>
    <row r="257" spans="1:101" ht="12.6" customHeight="1" x14ac:dyDescent="0.2">
      <c r="A257" s="185"/>
      <c r="B257" s="185" t="s">
        <v>707</v>
      </c>
      <c r="C257" s="241" t="s">
        <v>244</v>
      </c>
      <c r="D257" s="122" t="s">
        <v>986</v>
      </c>
      <c r="E257" s="62" t="s">
        <v>622</v>
      </c>
      <c r="F257" s="116" t="s">
        <v>675</v>
      </c>
      <c r="G257" s="116">
        <v>16990</v>
      </c>
      <c r="H257" s="148">
        <v>15290</v>
      </c>
      <c r="I257" s="202"/>
      <c r="J257" s="202"/>
      <c r="K257" s="202"/>
      <c r="L257" s="202"/>
      <c r="M257" s="251"/>
      <c r="N257" s="116"/>
      <c r="O257" s="140"/>
      <c r="P257" s="133"/>
      <c r="Q257" s="167"/>
      <c r="R257" s="167"/>
      <c r="S257" s="148"/>
      <c r="T257" s="160"/>
      <c r="U257" s="160"/>
      <c r="V257" s="62"/>
      <c r="W257" s="62"/>
      <c r="X257" s="116"/>
      <c r="Y257" s="116"/>
      <c r="Z257" s="116"/>
      <c r="AA257" s="116"/>
      <c r="AB257" s="116"/>
      <c r="AC257" s="85"/>
      <c r="AD257" s="109"/>
      <c r="AE257" s="111"/>
      <c r="AF257" s="153"/>
      <c r="AG257" s="153"/>
      <c r="AH257" s="153"/>
      <c r="AI257" s="153"/>
      <c r="AJ257" s="153"/>
      <c r="AK257" s="153"/>
      <c r="AL257" s="85"/>
      <c r="AM257" s="119"/>
      <c r="AN257" s="85"/>
      <c r="AO257" s="85"/>
      <c r="AP257" s="111"/>
      <c r="AQ257" s="85"/>
      <c r="AR257" s="110"/>
      <c r="AS257" s="110"/>
      <c r="AT257" s="100"/>
      <c r="AU257" s="149"/>
      <c r="AV257" s="100"/>
      <c r="AW257" s="106"/>
      <c r="AX257" s="106"/>
      <c r="AY257" s="100"/>
      <c r="AZ257" s="110"/>
      <c r="BA257" s="107"/>
      <c r="BB257" s="102"/>
      <c r="BC257" s="102"/>
      <c r="BD257" s="102"/>
      <c r="BL257" s="168"/>
      <c r="BO257" s="188"/>
      <c r="BR257" s="247" t="str">
        <f>VLOOKUP(C257,'[4]Иерархия - ФИНАЛ'!$A:$E,5,0)</f>
        <v>Y</v>
      </c>
      <c r="BS257" s="188">
        <v>0</v>
      </c>
      <c r="BT257" s="211">
        <f t="shared" si="84"/>
        <v>0</v>
      </c>
      <c r="BU257" s="211">
        <f t="shared" si="85"/>
        <v>0</v>
      </c>
      <c r="BV257" s="211">
        <f t="shared" si="86"/>
        <v>0</v>
      </c>
      <c r="BW257" s="235">
        <f t="shared" si="87"/>
        <v>0</v>
      </c>
      <c r="BX257" s="211">
        <f t="shared" si="88"/>
        <v>0</v>
      </c>
      <c r="BY257" s="211">
        <f t="shared" si="89"/>
        <v>0</v>
      </c>
      <c r="BZ257" s="211">
        <f t="shared" si="90"/>
        <v>0</v>
      </c>
      <c r="CA257" s="235">
        <f t="shared" si="91"/>
        <v>0</v>
      </c>
      <c r="CB257" s="235">
        <f t="shared" si="92"/>
        <v>0</v>
      </c>
      <c r="CC257" s="235">
        <f t="shared" si="93"/>
        <v>0</v>
      </c>
      <c r="CD257" s="235">
        <f t="shared" si="94"/>
        <v>0</v>
      </c>
      <c r="CE257" s="235">
        <f t="shared" si="95"/>
        <v>0</v>
      </c>
      <c r="CF257" s="235">
        <f t="shared" si="96"/>
        <v>0</v>
      </c>
      <c r="CG257" s="235">
        <f t="shared" si="97"/>
        <v>0</v>
      </c>
      <c r="CH257" s="231">
        <f t="shared" si="98"/>
        <v>0</v>
      </c>
      <c r="CI257" s="232">
        <f t="shared" si="99"/>
        <v>127.41666666666667</v>
      </c>
      <c r="CJ257" s="233"/>
      <c r="CK257" s="231"/>
      <c r="CM257" s="231">
        <f t="shared" si="100"/>
        <v>14158.33</v>
      </c>
      <c r="CN257" s="231">
        <f t="shared" si="101"/>
        <v>12741.67</v>
      </c>
      <c r="CP257" s="1">
        <f>VLOOKUP(C257,[5]ALL!$B:$O,14,0)</f>
        <v>16990</v>
      </c>
      <c r="CQ257" s="168">
        <f t="shared" si="102"/>
        <v>-16990</v>
      </c>
      <c r="CS257" s="1">
        <f>VLOOKUP(C257,[5]ALL!$B:$O,14,0)</f>
        <v>16990</v>
      </c>
      <c r="CT257" s="233">
        <f t="shared" si="103"/>
        <v>-16990</v>
      </c>
      <c r="CU257" s="1">
        <f t="shared" si="104"/>
        <v>0</v>
      </c>
      <c r="CV257" s="168">
        <f t="shared" si="105"/>
        <v>16990</v>
      </c>
      <c r="CW257" s="231">
        <f t="shared" si="106"/>
        <v>16990</v>
      </c>
    </row>
    <row r="258" spans="1:101" ht="12.6" customHeight="1" x14ac:dyDescent="0.2">
      <c r="A258" s="185"/>
      <c r="B258" s="185" t="s">
        <v>707</v>
      </c>
      <c r="C258" s="93" t="s">
        <v>208</v>
      </c>
      <c r="D258" s="85" t="s">
        <v>987</v>
      </c>
      <c r="E258" s="62" t="s">
        <v>622</v>
      </c>
      <c r="F258" s="116" t="s">
        <v>675</v>
      </c>
      <c r="G258" s="116">
        <v>15190</v>
      </c>
      <c r="H258" s="148">
        <v>13690</v>
      </c>
      <c r="I258" s="202"/>
      <c r="J258" s="202"/>
      <c r="K258" s="202"/>
      <c r="L258" s="202"/>
      <c r="M258" s="251"/>
      <c r="N258" s="116"/>
      <c r="O258" s="140"/>
      <c r="P258" s="133"/>
      <c r="Q258" s="167"/>
      <c r="R258" s="167"/>
      <c r="S258" s="148"/>
      <c r="T258" s="160"/>
      <c r="U258" s="160"/>
      <c r="V258" s="62"/>
      <c r="W258" s="62"/>
      <c r="X258" s="116"/>
      <c r="Y258" s="116"/>
      <c r="Z258" s="116"/>
      <c r="AA258" s="116"/>
      <c r="AB258" s="116"/>
      <c r="AC258" s="85"/>
      <c r="AD258" s="109"/>
      <c r="AE258" s="111"/>
      <c r="AF258" s="153"/>
      <c r="AG258" s="153"/>
      <c r="AH258" s="153"/>
      <c r="AI258" s="153"/>
      <c r="AJ258" s="153"/>
      <c r="AK258" s="153"/>
      <c r="AL258" s="85"/>
      <c r="AM258" s="119"/>
      <c r="AN258" s="85"/>
      <c r="AO258" s="85"/>
      <c r="AP258" s="111"/>
      <c r="AQ258" s="85"/>
      <c r="AR258" s="110"/>
      <c r="AS258" s="110"/>
      <c r="AT258" s="100"/>
      <c r="AU258" s="149"/>
      <c r="AV258" s="100"/>
      <c r="AW258" s="106"/>
      <c r="AX258" s="106"/>
      <c r="AY258" s="100"/>
      <c r="AZ258" s="110"/>
      <c r="BA258" s="151"/>
      <c r="BB258" s="102"/>
      <c r="BC258" s="102"/>
      <c r="BD258" s="102"/>
      <c r="BL258" s="168"/>
      <c r="BO258" s="188"/>
      <c r="BR258" s="247" t="str">
        <f>VLOOKUP(C258,'[4]Иерархия - ФИНАЛ'!$A:$E,5,0)</f>
        <v>Y</v>
      </c>
      <c r="BS258" s="188">
        <v>0.05</v>
      </c>
      <c r="BT258" s="211">
        <f t="shared" si="84"/>
        <v>0</v>
      </c>
      <c r="BU258" s="211">
        <f t="shared" si="85"/>
        <v>0</v>
      </c>
      <c r="BV258" s="211">
        <f t="shared" si="86"/>
        <v>0</v>
      </c>
      <c r="BW258" s="235">
        <f t="shared" si="87"/>
        <v>0</v>
      </c>
      <c r="BX258" s="211">
        <f t="shared" si="88"/>
        <v>0</v>
      </c>
      <c r="BY258" s="211">
        <f t="shared" si="89"/>
        <v>0</v>
      </c>
      <c r="BZ258" s="211">
        <f t="shared" si="90"/>
        <v>0</v>
      </c>
      <c r="CA258" s="235">
        <f t="shared" si="91"/>
        <v>0</v>
      </c>
      <c r="CB258" s="235">
        <f t="shared" si="92"/>
        <v>0</v>
      </c>
      <c r="CC258" s="235">
        <f t="shared" si="93"/>
        <v>0</v>
      </c>
      <c r="CD258" s="235">
        <f t="shared" si="94"/>
        <v>0</v>
      </c>
      <c r="CE258" s="235">
        <f t="shared" si="95"/>
        <v>0</v>
      </c>
      <c r="CF258" s="235">
        <f t="shared" si="96"/>
        <v>0</v>
      </c>
      <c r="CG258" s="235">
        <f t="shared" si="97"/>
        <v>0</v>
      </c>
      <c r="CH258" s="231">
        <f t="shared" si="98"/>
        <v>0</v>
      </c>
      <c r="CI258" s="232">
        <f t="shared" si="99"/>
        <v>114.08333333333333</v>
      </c>
      <c r="CJ258" s="233"/>
      <c r="CK258" s="231"/>
      <c r="CM258" s="231">
        <f t="shared" si="100"/>
        <v>12658.33</v>
      </c>
      <c r="CN258" s="231">
        <f t="shared" si="101"/>
        <v>11408.33</v>
      </c>
      <c r="CP258" s="1">
        <f>VLOOKUP(C258,[5]ALL!$B:$O,14,0)</f>
        <v>14490</v>
      </c>
      <c r="CQ258" s="168">
        <f t="shared" si="102"/>
        <v>-14490</v>
      </c>
      <c r="CS258" s="1">
        <f>VLOOKUP(C258,[5]ALL!$B:$O,14,0)</f>
        <v>14490</v>
      </c>
      <c r="CT258" s="233">
        <f t="shared" si="103"/>
        <v>-14490</v>
      </c>
      <c r="CU258" s="1">
        <f t="shared" si="104"/>
        <v>0</v>
      </c>
      <c r="CV258" s="168">
        <f t="shared" si="105"/>
        <v>15190</v>
      </c>
      <c r="CW258" s="231">
        <f t="shared" si="106"/>
        <v>15190</v>
      </c>
    </row>
    <row r="259" spans="1:101" ht="12.6" customHeight="1" x14ac:dyDescent="0.2">
      <c r="A259" s="185"/>
      <c r="B259" s="185" t="s">
        <v>707</v>
      </c>
      <c r="C259" s="93" t="s">
        <v>236</v>
      </c>
      <c r="D259" s="85" t="s">
        <v>988</v>
      </c>
      <c r="E259" s="62" t="s">
        <v>622</v>
      </c>
      <c r="F259" s="116" t="s">
        <v>675</v>
      </c>
      <c r="G259" s="116">
        <v>14490</v>
      </c>
      <c r="H259" s="148">
        <v>12990</v>
      </c>
      <c r="I259" s="202"/>
      <c r="J259" s="202"/>
      <c r="K259" s="202"/>
      <c r="L259" s="202"/>
      <c r="M259" s="251"/>
      <c r="N259" s="116"/>
      <c r="O259" s="140"/>
      <c r="P259" s="133"/>
      <c r="Q259" s="167"/>
      <c r="R259" s="167"/>
      <c r="S259" s="148"/>
      <c r="T259" s="160"/>
      <c r="U259" s="160"/>
      <c r="V259" s="62"/>
      <c r="W259" s="62"/>
      <c r="X259" s="116"/>
      <c r="Y259" s="116"/>
      <c r="Z259" s="116"/>
      <c r="AA259" s="116"/>
      <c r="AB259" s="116"/>
      <c r="AC259" s="85"/>
      <c r="AD259" s="109"/>
      <c r="AE259" s="111"/>
      <c r="AF259" s="153"/>
      <c r="AG259" s="153"/>
      <c r="AH259" s="153"/>
      <c r="AI259" s="153"/>
      <c r="AJ259" s="153"/>
      <c r="AK259" s="153"/>
      <c r="AL259" s="85"/>
      <c r="AM259" s="119"/>
      <c r="AN259" s="85"/>
      <c r="AO259" s="85"/>
      <c r="AP259" s="111"/>
      <c r="AQ259" s="85"/>
      <c r="AR259" s="110"/>
      <c r="AS259" s="110"/>
      <c r="AT259" s="100"/>
      <c r="AU259" s="149"/>
      <c r="AV259" s="100"/>
      <c r="AW259" s="106"/>
      <c r="AX259" s="106"/>
      <c r="AY259" s="100"/>
      <c r="AZ259" s="110"/>
      <c r="BA259" s="107"/>
      <c r="BB259" s="102"/>
      <c r="BC259" s="102"/>
      <c r="BD259" s="100"/>
      <c r="BL259" s="168"/>
      <c r="BO259" s="188"/>
      <c r="BR259" s="247" t="str">
        <f>VLOOKUP(C259,'[4]Иерархия - ФИНАЛ'!$A:$E,5,0)</f>
        <v>Y</v>
      </c>
      <c r="BS259" s="188">
        <v>0.02</v>
      </c>
      <c r="BT259" s="211">
        <f t="shared" si="84"/>
        <v>0</v>
      </c>
      <c r="BU259" s="211">
        <f t="shared" si="85"/>
        <v>0</v>
      </c>
      <c r="BV259" s="211">
        <f t="shared" si="86"/>
        <v>0</v>
      </c>
      <c r="BW259" s="235">
        <f t="shared" si="87"/>
        <v>0</v>
      </c>
      <c r="BX259" s="211">
        <f t="shared" si="88"/>
        <v>0</v>
      </c>
      <c r="BY259" s="211">
        <f t="shared" si="89"/>
        <v>0</v>
      </c>
      <c r="BZ259" s="211">
        <f t="shared" si="90"/>
        <v>0</v>
      </c>
      <c r="CA259" s="235">
        <f t="shared" si="91"/>
        <v>0</v>
      </c>
      <c r="CB259" s="235">
        <f t="shared" si="92"/>
        <v>0</v>
      </c>
      <c r="CC259" s="235">
        <f t="shared" si="93"/>
        <v>0</v>
      </c>
      <c r="CD259" s="235">
        <f t="shared" si="94"/>
        <v>0</v>
      </c>
      <c r="CE259" s="235">
        <f t="shared" si="95"/>
        <v>0</v>
      </c>
      <c r="CF259" s="235">
        <f t="shared" si="96"/>
        <v>0</v>
      </c>
      <c r="CG259" s="235">
        <f t="shared" si="97"/>
        <v>0</v>
      </c>
      <c r="CH259" s="231">
        <f t="shared" si="98"/>
        <v>0</v>
      </c>
      <c r="CI259" s="232">
        <f t="shared" si="99"/>
        <v>108.25</v>
      </c>
      <c r="CJ259" s="233"/>
      <c r="CK259" s="231"/>
      <c r="CM259" s="231">
        <f t="shared" si="100"/>
        <v>12075</v>
      </c>
      <c r="CN259" s="231">
        <f t="shared" si="101"/>
        <v>10825</v>
      </c>
      <c r="CP259" s="1">
        <f>VLOOKUP(C259,[5]ALL!$B:$O,14,0)</f>
        <v>14190</v>
      </c>
      <c r="CQ259" s="168">
        <f t="shared" si="102"/>
        <v>-14190</v>
      </c>
      <c r="CS259" s="1">
        <f>VLOOKUP(C259,[5]ALL!$B:$O,14,0)</f>
        <v>14190</v>
      </c>
      <c r="CT259" s="233">
        <f t="shared" si="103"/>
        <v>-14190</v>
      </c>
      <c r="CU259" s="1">
        <f t="shared" si="104"/>
        <v>0</v>
      </c>
      <c r="CV259" s="168">
        <f t="shared" si="105"/>
        <v>14490</v>
      </c>
      <c r="CW259" s="231">
        <f t="shared" si="106"/>
        <v>14490</v>
      </c>
    </row>
    <row r="260" spans="1:101" ht="12.6" customHeight="1" x14ac:dyDescent="0.2">
      <c r="A260" s="185"/>
      <c r="B260" s="185" t="s">
        <v>707</v>
      </c>
      <c r="C260" s="93" t="s">
        <v>232</v>
      </c>
      <c r="D260" s="256" t="s">
        <v>989</v>
      </c>
      <c r="E260" s="62" t="s">
        <v>622</v>
      </c>
      <c r="F260" s="116" t="s">
        <v>675</v>
      </c>
      <c r="G260" s="116">
        <v>10790</v>
      </c>
      <c r="H260" s="148">
        <v>9690</v>
      </c>
      <c r="I260" s="202"/>
      <c r="J260" s="202"/>
      <c r="K260" s="202"/>
      <c r="L260" s="202"/>
      <c r="M260" s="251"/>
      <c r="N260" s="116"/>
      <c r="O260" s="140"/>
      <c r="P260" s="133"/>
      <c r="Q260" s="167"/>
      <c r="R260" s="167"/>
      <c r="S260" s="148"/>
      <c r="T260" s="160"/>
      <c r="U260" s="160"/>
      <c r="V260" s="62"/>
      <c r="W260" s="62"/>
      <c r="X260" s="116"/>
      <c r="Y260" s="116"/>
      <c r="Z260" s="116"/>
      <c r="AA260" s="140"/>
      <c r="AB260" s="116"/>
      <c r="AC260" s="85"/>
      <c r="AD260" s="109"/>
      <c r="AE260" s="111"/>
      <c r="AF260" s="153"/>
      <c r="AG260" s="153"/>
      <c r="AH260" s="153"/>
      <c r="AI260" s="153"/>
      <c r="AJ260" s="153"/>
      <c r="AK260" s="153"/>
      <c r="AL260" s="85"/>
      <c r="AM260" s="119"/>
      <c r="AN260" s="85"/>
      <c r="AO260" s="85"/>
      <c r="AP260" s="111"/>
      <c r="AQ260" s="85"/>
      <c r="AR260" s="110"/>
      <c r="AS260" s="110"/>
      <c r="AT260" s="100"/>
      <c r="AU260" s="149"/>
      <c r="AV260" s="100"/>
      <c r="AW260" s="106"/>
      <c r="AX260" s="106"/>
      <c r="AY260" s="100"/>
      <c r="AZ260" s="110"/>
      <c r="BA260" s="107"/>
      <c r="BB260" s="102"/>
      <c r="BC260" s="102"/>
      <c r="BD260" s="100"/>
      <c r="BL260" s="168"/>
      <c r="BO260" s="188"/>
      <c r="BR260" s="247" t="str">
        <f>VLOOKUP(C260,'[4]Иерархия - ФИНАЛ'!$A:$E,5,0)</f>
        <v>Y</v>
      </c>
      <c r="BS260" s="188">
        <v>0</v>
      </c>
      <c r="BT260" s="211">
        <f t="shared" si="84"/>
        <v>0</v>
      </c>
      <c r="BU260" s="211">
        <f t="shared" si="85"/>
        <v>0</v>
      </c>
      <c r="BV260" s="211">
        <f t="shared" si="86"/>
        <v>0</v>
      </c>
      <c r="BW260" s="235">
        <f t="shared" si="87"/>
        <v>0</v>
      </c>
      <c r="BX260" s="211">
        <f t="shared" si="88"/>
        <v>0</v>
      </c>
      <c r="BY260" s="211">
        <f t="shared" si="89"/>
        <v>0</v>
      </c>
      <c r="BZ260" s="211">
        <f t="shared" si="90"/>
        <v>0</v>
      </c>
      <c r="CA260" s="235">
        <f t="shared" si="91"/>
        <v>0</v>
      </c>
      <c r="CB260" s="235">
        <f t="shared" si="92"/>
        <v>0</v>
      </c>
      <c r="CC260" s="235">
        <f t="shared" si="93"/>
        <v>0</v>
      </c>
      <c r="CD260" s="235">
        <f t="shared" si="94"/>
        <v>0</v>
      </c>
      <c r="CE260" s="235">
        <f t="shared" si="95"/>
        <v>0</v>
      </c>
      <c r="CF260" s="235">
        <f t="shared" si="96"/>
        <v>0</v>
      </c>
      <c r="CG260" s="235">
        <f t="shared" si="97"/>
        <v>0</v>
      </c>
      <c r="CH260" s="231">
        <f t="shared" si="98"/>
        <v>0</v>
      </c>
      <c r="CI260" s="232">
        <f t="shared" si="99"/>
        <v>80.75</v>
      </c>
      <c r="CJ260" s="233"/>
      <c r="CK260" s="231"/>
      <c r="CM260" s="231">
        <f t="shared" si="100"/>
        <v>8991.67</v>
      </c>
      <c r="CN260" s="231">
        <f t="shared" si="101"/>
        <v>8075</v>
      </c>
      <c r="CP260" s="1">
        <f>VLOOKUP(C260,[5]ALL!$B:$O,14,0)</f>
        <v>10790</v>
      </c>
      <c r="CQ260" s="168">
        <f t="shared" si="102"/>
        <v>-10790</v>
      </c>
      <c r="CS260" s="1">
        <f>VLOOKUP(C260,[5]ALL!$B:$O,14,0)</f>
        <v>10790</v>
      </c>
      <c r="CT260" s="233">
        <f t="shared" si="103"/>
        <v>-10790</v>
      </c>
      <c r="CU260" s="1">
        <f t="shared" si="104"/>
        <v>0</v>
      </c>
      <c r="CV260" s="168">
        <f t="shared" si="105"/>
        <v>10790</v>
      </c>
      <c r="CW260" s="231">
        <f t="shared" si="106"/>
        <v>10790</v>
      </c>
    </row>
    <row r="261" spans="1:101" ht="12.6" customHeight="1" x14ac:dyDescent="0.2">
      <c r="A261" s="185"/>
      <c r="B261" s="185" t="s">
        <v>1152</v>
      </c>
      <c r="C261" s="169" t="s">
        <v>601</v>
      </c>
      <c r="D261" s="170" t="s">
        <v>990</v>
      </c>
      <c r="E261" s="62" t="s">
        <v>622</v>
      </c>
      <c r="F261" s="116" t="s">
        <v>675</v>
      </c>
      <c r="G261" s="116">
        <v>9890</v>
      </c>
      <c r="H261" s="148">
        <v>9890</v>
      </c>
      <c r="I261" s="202"/>
      <c r="J261" s="202"/>
      <c r="K261" s="202"/>
      <c r="L261" s="202"/>
      <c r="M261" s="251"/>
      <c r="N261" s="116"/>
      <c r="O261" s="140"/>
      <c r="P261" s="133"/>
      <c r="Q261" s="167"/>
      <c r="R261" s="167"/>
      <c r="S261" s="148"/>
      <c r="T261" s="160"/>
      <c r="U261" s="160"/>
      <c r="V261" s="62"/>
      <c r="W261" s="62"/>
      <c r="X261" s="116"/>
      <c r="Y261" s="116"/>
      <c r="Z261" s="116"/>
      <c r="AA261" s="116"/>
      <c r="AB261" s="116"/>
      <c r="AC261" s="137"/>
      <c r="AD261" s="109"/>
      <c r="AE261" s="111"/>
      <c r="AF261" s="153"/>
      <c r="AG261" s="153"/>
      <c r="AH261" s="153"/>
      <c r="AI261" s="153"/>
      <c r="AJ261" s="153"/>
      <c r="AK261" s="153"/>
      <c r="AL261" s="112"/>
      <c r="AM261" s="112"/>
      <c r="AN261" s="112"/>
      <c r="AO261" s="112"/>
      <c r="AP261" s="112"/>
      <c r="AQ261" s="112"/>
      <c r="AR261" s="145"/>
      <c r="AS261" s="145"/>
      <c r="AT261" s="145"/>
      <c r="AU261" s="145"/>
      <c r="AV261" s="145"/>
      <c r="AW261" s="143"/>
      <c r="AX261" s="143"/>
      <c r="AY261" s="145"/>
      <c r="AZ261" s="143"/>
      <c r="BA261" s="147"/>
      <c r="BB261" s="143"/>
      <c r="BC261" s="143"/>
      <c r="BD261" s="143"/>
      <c r="BF261" s="1"/>
      <c r="BL261" s="168"/>
      <c r="BO261" s="188"/>
      <c r="BR261" s="247" t="str">
        <f>VLOOKUP(C261,'[4]Иерархия - ФИНАЛ'!$A:$E,5,0)</f>
        <v>N</v>
      </c>
      <c r="BS261" s="188">
        <v>0</v>
      </c>
      <c r="BT261" s="211">
        <f t="shared" si="84"/>
        <v>0</v>
      </c>
      <c r="BU261" s="211">
        <f t="shared" si="85"/>
        <v>0</v>
      </c>
      <c r="BV261" s="211">
        <f t="shared" si="86"/>
        <v>0</v>
      </c>
      <c r="BW261" s="235">
        <f t="shared" si="87"/>
        <v>0</v>
      </c>
      <c r="BX261" s="211">
        <f t="shared" si="88"/>
        <v>0</v>
      </c>
      <c r="BY261" s="211">
        <f t="shared" si="89"/>
        <v>0</v>
      </c>
      <c r="BZ261" s="211">
        <f t="shared" si="90"/>
        <v>0</v>
      </c>
      <c r="CA261" s="235">
        <f t="shared" si="91"/>
        <v>0</v>
      </c>
      <c r="CB261" s="235">
        <f t="shared" si="92"/>
        <v>0</v>
      </c>
      <c r="CC261" s="235">
        <f t="shared" si="93"/>
        <v>0</v>
      </c>
      <c r="CD261" s="235">
        <f t="shared" si="94"/>
        <v>0</v>
      </c>
      <c r="CE261" s="235">
        <f t="shared" si="95"/>
        <v>0</v>
      </c>
      <c r="CF261" s="235">
        <f t="shared" si="96"/>
        <v>0</v>
      </c>
      <c r="CG261" s="235">
        <f t="shared" si="97"/>
        <v>0</v>
      </c>
      <c r="CH261" s="231">
        <f t="shared" si="98"/>
        <v>0</v>
      </c>
      <c r="CI261" s="232">
        <f t="shared" si="99"/>
        <v>82.416666666666671</v>
      </c>
      <c r="CJ261" s="233"/>
      <c r="CK261" s="231"/>
      <c r="CM261" s="231">
        <f t="shared" si="100"/>
        <v>8241.67</v>
      </c>
      <c r="CN261" s="231">
        <f t="shared" si="101"/>
        <v>8241.67</v>
      </c>
      <c r="CP261" s="1">
        <f>VLOOKUP(C261,[5]ALL!$B:$O,14,0)</f>
        <v>9890</v>
      </c>
      <c r="CQ261" s="168">
        <f t="shared" si="102"/>
        <v>-9890</v>
      </c>
      <c r="CS261" s="1">
        <f>VLOOKUP(C261,[5]ALL!$B:$O,14,0)</f>
        <v>9890</v>
      </c>
      <c r="CT261" s="233">
        <f t="shared" si="103"/>
        <v>-9890</v>
      </c>
      <c r="CU261" s="1">
        <f t="shared" si="104"/>
        <v>0</v>
      </c>
      <c r="CV261" s="168">
        <f t="shared" si="105"/>
        <v>9890</v>
      </c>
      <c r="CW261" s="231">
        <f t="shared" si="106"/>
        <v>9890</v>
      </c>
    </row>
    <row r="262" spans="1:101" ht="12.6" customHeight="1" x14ac:dyDescent="0.2">
      <c r="A262" s="185"/>
      <c r="B262" s="185" t="s">
        <v>707</v>
      </c>
      <c r="C262" s="241" t="s">
        <v>243</v>
      </c>
      <c r="D262" s="122" t="s">
        <v>991</v>
      </c>
      <c r="E262" s="62" t="s">
        <v>622</v>
      </c>
      <c r="F262" s="116" t="s">
        <v>675</v>
      </c>
      <c r="G262" s="116">
        <v>14990</v>
      </c>
      <c r="H262" s="148">
        <v>13490</v>
      </c>
      <c r="I262" s="202"/>
      <c r="J262" s="202"/>
      <c r="K262" s="202"/>
      <c r="L262" s="202"/>
      <c r="M262" s="251"/>
      <c r="N262" s="116"/>
      <c r="O262" s="140"/>
      <c r="P262" s="133"/>
      <c r="Q262" s="167"/>
      <c r="R262" s="167"/>
      <c r="S262" s="148"/>
      <c r="T262" s="160"/>
      <c r="U262" s="160"/>
      <c r="V262" s="62"/>
      <c r="W262" s="62"/>
      <c r="X262" s="116"/>
      <c r="Y262" s="116"/>
      <c r="Z262" s="116"/>
      <c r="AA262" s="140"/>
      <c r="AB262" s="140"/>
      <c r="AC262" s="85"/>
      <c r="AD262" s="109"/>
      <c r="AE262" s="111"/>
      <c r="AF262" s="153"/>
      <c r="AG262" s="153"/>
      <c r="AH262" s="153"/>
      <c r="AI262" s="153"/>
      <c r="AJ262" s="153"/>
      <c r="AK262" s="153"/>
      <c r="AL262" s="85"/>
      <c r="AM262" s="119"/>
      <c r="AN262" s="85"/>
      <c r="AO262" s="85"/>
      <c r="AP262" s="111"/>
      <c r="AQ262" s="85"/>
      <c r="AR262" s="110"/>
      <c r="AS262" s="110"/>
      <c r="AT262" s="100"/>
      <c r="AU262" s="149"/>
      <c r="AV262" s="100"/>
      <c r="AW262" s="106"/>
      <c r="AX262" s="106"/>
      <c r="AY262" s="100"/>
      <c r="AZ262" s="110"/>
      <c r="BA262" s="107"/>
      <c r="BB262" s="102"/>
      <c r="BC262" s="102"/>
      <c r="BD262" s="102"/>
      <c r="BL262" s="168"/>
      <c r="BO262" s="188"/>
      <c r="BR262" s="247" t="str">
        <f>VLOOKUP(C262,'[4]Иерархия - ФИНАЛ'!$A:$E,5,0)</f>
        <v>Y</v>
      </c>
      <c r="BS262" s="188">
        <v>0</v>
      </c>
      <c r="BT262" s="211">
        <f t="shared" si="84"/>
        <v>0</v>
      </c>
      <c r="BU262" s="211">
        <f t="shared" si="85"/>
        <v>0</v>
      </c>
      <c r="BV262" s="211">
        <f t="shared" si="86"/>
        <v>0</v>
      </c>
      <c r="BW262" s="235">
        <f t="shared" si="87"/>
        <v>0</v>
      </c>
      <c r="BX262" s="211">
        <f t="shared" si="88"/>
        <v>0</v>
      </c>
      <c r="BY262" s="211">
        <f t="shared" si="89"/>
        <v>0</v>
      </c>
      <c r="BZ262" s="211">
        <f t="shared" si="90"/>
        <v>0</v>
      </c>
      <c r="CA262" s="235">
        <f t="shared" si="91"/>
        <v>0</v>
      </c>
      <c r="CB262" s="235">
        <f t="shared" si="92"/>
        <v>0</v>
      </c>
      <c r="CC262" s="235">
        <f t="shared" si="93"/>
        <v>0</v>
      </c>
      <c r="CD262" s="235">
        <f t="shared" si="94"/>
        <v>0</v>
      </c>
      <c r="CE262" s="235">
        <f t="shared" si="95"/>
        <v>0</v>
      </c>
      <c r="CF262" s="235">
        <f t="shared" si="96"/>
        <v>0</v>
      </c>
      <c r="CG262" s="235">
        <f t="shared" si="97"/>
        <v>0</v>
      </c>
      <c r="CH262" s="231">
        <f t="shared" si="98"/>
        <v>0</v>
      </c>
      <c r="CI262" s="232">
        <f t="shared" si="99"/>
        <v>112.41666666666667</v>
      </c>
      <c r="CJ262" s="233"/>
      <c r="CK262" s="231"/>
      <c r="CM262" s="231">
        <f t="shared" si="100"/>
        <v>12491.67</v>
      </c>
      <c r="CN262" s="231">
        <f t="shared" si="101"/>
        <v>11241.67</v>
      </c>
      <c r="CP262" s="1">
        <f>VLOOKUP(C262,[5]ALL!$B:$O,14,0)</f>
        <v>14990</v>
      </c>
      <c r="CQ262" s="168">
        <f t="shared" si="102"/>
        <v>-14990</v>
      </c>
      <c r="CS262" s="1">
        <f>VLOOKUP(C262,[5]ALL!$B:$O,14,0)</f>
        <v>14990</v>
      </c>
      <c r="CT262" s="233">
        <f t="shared" si="103"/>
        <v>-14990</v>
      </c>
      <c r="CU262" s="1">
        <f t="shared" si="104"/>
        <v>0</v>
      </c>
      <c r="CV262" s="168">
        <f t="shared" si="105"/>
        <v>14990</v>
      </c>
      <c r="CW262" s="231">
        <f t="shared" si="106"/>
        <v>14990</v>
      </c>
    </row>
    <row r="263" spans="1:101" ht="12.6" customHeight="1" x14ac:dyDescent="0.2">
      <c r="A263" s="185"/>
      <c r="B263" s="185" t="s">
        <v>707</v>
      </c>
      <c r="C263" s="93" t="s">
        <v>206</v>
      </c>
      <c r="D263" s="85" t="s">
        <v>992</v>
      </c>
      <c r="E263" s="62" t="s">
        <v>622</v>
      </c>
      <c r="F263" s="116" t="s">
        <v>675</v>
      </c>
      <c r="G263" s="116">
        <v>13990</v>
      </c>
      <c r="H263" s="148">
        <v>12590</v>
      </c>
      <c r="I263" s="202"/>
      <c r="J263" s="202"/>
      <c r="K263" s="202"/>
      <c r="L263" s="202"/>
      <c r="M263" s="251"/>
      <c r="N263" s="116"/>
      <c r="O263" s="140"/>
      <c r="P263" s="133"/>
      <c r="Q263" s="167"/>
      <c r="R263" s="167"/>
      <c r="S263" s="148"/>
      <c r="T263" s="160"/>
      <c r="U263" s="160"/>
      <c r="V263" s="62"/>
      <c r="W263" s="62"/>
      <c r="X263" s="116"/>
      <c r="Y263" s="116"/>
      <c r="Z263" s="116"/>
      <c r="AA263" s="116"/>
      <c r="AB263" s="116"/>
      <c r="AC263" s="85"/>
      <c r="AD263" s="109"/>
      <c r="AE263" s="111"/>
      <c r="AF263" s="153"/>
      <c r="AG263" s="153"/>
      <c r="AH263" s="153"/>
      <c r="AI263" s="153"/>
      <c r="AJ263" s="153"/>
      <c r="AK263" s="153"/>
      <c r="AL263" s="85"/>
      <c r="AM263" s="119"/>
      <c r="AN263" s="85"/>
      <c r="AO263" s="85"/>
      <c r="AP263" s="111"/>
      <c r="AQ263" s="85"/>
      <c r="AR263" s="110"/>
      <c r="AS263" s="110"/>
      <c r="AT263" s="100"/>
      <c r="AU263" s="149"/>
      <c r="AV263" s="100"/>
      <c r="AW263" s="106"/>
      <c r="AX263" s="106"/>
      <c r="AY263" s="100"/>
      <c r="AZ263" s="110"/>
      <c r="BA263" s="151"/>
      <c r="BB263" s="102"/>
      <c r="BC263" s="102"/>
      <c r="BD263" s="102"/>
      <c r="BL263" s="168"/>
      <c r="BO263" s="188"/>
      <c r="BR263" s="247" t="str">
        <f>VLOOKUP(C263,'[4]Иерархия - ФИНАЛ'!$A:$E,5,0)</f>
        <v>Y</v>
      </c>
      <c r="BS263" s="188">
        <v>0</v>
      </c>
      <c r="BT263" s="211">
        <f t="shared" si="84"/>
        <v>0</v>
      </c>
      <c r="BU263" s="211">
        <f t="shared" si="85"/>
        <v>0</v>
      </c>
      <c r="BV263" s="211">
        <f t="shared" si="86"/>
        <v>0</v>
      </c>
      <c r="BW263" s="235">
        <f t="shared" si="87"/>
        <v>0</v>
      </c>
      <c r="BX263" s="211">
        <f t="shared" si="88"/>
        <v>0</v>
      </c>
      <c r="BY263" s="211">
        <f t="shared" si="89"/>
        <v>0</v>
      </c>
      <c r="BZ263" s="211">
        <f t="shared" si="90"/>
        <v>0</v>
      </c>
      <c r="CA263" s="235">
        <f t="shared" si="91"/>
        <v>0</v>
      </c>
      <c r="CB263" s="235">
        <f t="shared" si="92"/>
        <v>0</v>
      </c>
      <c r="CC263" s="235">
        <f t="shared" si="93"/>
        <v>0</v>
      </c>
      <c r="CD263" s="235">
        <f t="shared" si="94"/>
        <v>0</v>
      </c>
      <c r="CE263" s="235">
        <f t="shared" si="95"/>
        <v>0</v>
      </c>
      <c r="CF263" s="235">
        <f t="shared" si="96"/>
        <v>0</v>
      </c>
      <c r="CG263" s="235">
        <f t="shared" si="97"/>
        <v>0</v>
      </c>
      <c r="CH263" s="231">
        <f t="shared" si="98"/>
        <v>0</v>
      </c>
      <c r="CI263" s="232">
        <f t="shared" si="99"/>
        <v>104.91666666666667</v>
      </c>
      <c r="CJ263" s="233"/>
      <c r="CK263" s="231"/>
      <c r="CM263" s="231">
        <f t="shared" si="100"/>
        <v>11658.33</v>
      </c>
      <c r="CN263" s="231">
        <f t="shared" si="101"/>
        <v>10491.67</v>
      </c>
      <c r="CP263" s="1">
        <f>VLOOKUP(C263,[5]ALL!$B:$O,14,0)</f>
        <v>13990</v>
      </c>
      <c r="CQ263" s="168">
        <f t="shared" si="102"/>
        <v>-13990</v>
      </c>
      <c r="CS263" s="1">
        <f>VLOOKUP(C263,[5]ALL!$B:$O,14,0)</f>
        <v>13990</v>
      </c>
      <c r="CT263" s="233">
        <f t="shared" si="103"/>
        <v>-13990</v>
      </c>
      <c r="CU263" s="1">
        <f t="shared" si="104"/>
        <v>0</v>
      </c>
      <c r="CV263" s="168">
        <f t="shared" si="105"/>
        <v>13990</v>
      </c>
      <c r="CW263" s="231">
        <f t="shared" si="106"/>
        <v>13990</v>
      </c>
    </row>
    <row r="264" spans="1:101" ht="12.6" customHeight="1" x14ac:dyDescent="0.2">
      <c r="A264" s="185"/>
      <c r="B264" s="185" t="s">
        <v>707</v>
      </c>
      <c r="C264" s="93" t="s">
        <v>198</v>
      </c>
      <c r="D264" s="85" t="s">
        <v>993</v>
      </c>
      <c r="E264" s="62" t="s">
        <v>622</v>
      </c>
      <c r="F264" s="116" t="s">
        <v>675</v>
      </c>
      <c r="G264" s="116">
        <v>22490</v>
      </c>
      <c r="H264" s="148">
        <v>20190</v>
      </c>
      <c r="I264" s="202"/>
      <c r="J264" s="202"/>
      <c r="K264" s="202"/>
      <c r="L264" s="202"/>
      <c r="M264" s="251"/>
      <c r="N264" s="116"/>
      <c r="O264" s="140"/>
      <c r="P264" s="133"/>
      <c r="Q264" s="167"/>
      <c r="R264" s="167"/>
      <c r="S264" s="148"/>
      <c r="T264" s="160"/>
      <c r="U264" s="160"/>
      <c r="V264" s="62"/>
      <c r="W264" s="62"/>
      <c r="X264" s="116"/>
      <c r="Y264" s="116"/>
      <c r="Z264" s="116"/>
      <c r="AA264" s="116"/>
      <c r="AB264" s="116"/>
      <c r="AC264" s="85"/>
      <c r="AD264" s="109"/>
      <c r="AE264" s="111"/>
      <c r="AF264" s="153"/>
      <c r="AG264" s="153"/>
      <c r="AH264" s="153"/>
      <c r="AI264" s="153"/>
      <c r="AJ264" s="153"/>
      <c r="AK264" s="153"/>
      <c r="AL264" s="85"/>
      <c r="AM264" s="119"/>
      <c r="AN264" s="85"/>
      <c r="AO264" s="85"/>
      <c r="AP264" s="111"/>
      <c r="AQ264" s="85"/>
      <c r="AR264" s="110"/>
      <c r="AS264" s="110"/>
      <c r="AT264" s="100"/>
      <c r="AU264" s="149"/>
      <c r="AV264" s="100"/>
      <c r="AW264" s="106"/>
      <c r="AX264" s="106"/>
      <c r="AY264" s="103"/>
      <c r="AZ264" s="110"/>
      <c r="BA264" s="151"/>
      <c r="BB264" s="102"/>
      <c r="BC264" s="102"/>
      <c r="BD264" s="102"/>
      <c r="BL264" s="168"/>
      <c r="BO264" s="188"/>
      <c r="BR264" s="247" t="str">
        <f>VLOOKUP(C264,'[4]Иерархия - ФИНАЛ'!$A:$E,5,0)</f>
        <v>Y</v>
      </c>
      <c r="BS264" s="188">
        <v>0</v>
      </c>
      <c r="BT264" s="211">
        <f t="shared" si="84"/>
        <v>0</v>
      </c>
      <c r="BU264" s="211">
        <f t="shared" si="85"/>
        <v>0</v>
      </c>
      <c r="BV264" s="211">
        <f t="shared" si="86"/>
        <v>0</v>
      </c>
      <c r="BW264" s="235">
        <f t="shared" si="87"/>
        <v>0</v>
      </c>
      <c r="BX264" s="211">
        <f t="shared" si="88"/>
        <v>0</v>
      </c>
      <c r="BY264" s="211">
        <f t="shared" si="89"/>
        <v>0</v>
      </c>
      <c r="BZ264" s="211">
        <f t="shared" si="90"/>
        <v>0</v>
      </c>
      <c r="CA264" s="235">
        <f t="shared" si="91"/>
        <v>0</v>
      </c>
      <c r="CB264" s="235">
        <f t="shared" si="92"/>
        <v>0</v>
      </c>
      <c r="CC264" s="235">
        <f t="shared" si="93"/>
        <v>0</v>
      </c>
      <c r="CD264" s="235">
        <f t="shared" si="94"/>
        <v>0</v>
      </c>
      <c r="CE264" s="235">
        <f t="shared" si="95"/>
        <v>0</v>
      </c>
      <c r="CF264" s="235">
        <f t="shared" si="96"/>
        <v>0</v>
      </c>
      <c r="CG264" s="235">
        <f t="shared" si="97"/>
        <v>0</v>
      </c>
      <c r="CH264" s="231">
        <f t="shared" si="98"/>
        <v>0</v>
      </c>
      <c r="CI264" s="232">
        <f t="shared" si="99"/>
        <v>168.25</v>
      </c>
      <c r="CJ264" s="233"/>
      <c r="CK264" s="231"/>
      <c r="CM264" s="231">
        <f t="shared" si="100"/>
        <v>18741.669999999998</v>
      </c>
      <c r="CN264" s="231">
        <f t="shared" si="101"/>
        <v>16825</v>
      </c>
      <c r="CP264" s="1">
        <f>VLOOKUP(C264,[5]ALL!$B:$O,14,0)</f>
        <v>22490</v>
      </c>
      <c r="CQ264" s="168">
        <f t="shared" si="102"/>
        <v>-22490</v>
      </c>
      <c r="CS264" s="1">
        <f>VLOOKUP(C264,[5]ALL!$B:$O,14,0)</f>
        <v>22490</v>
      </c>
      <c r="CT264" s="233">
        <f t="shared" si="103"/>
        <v>-22490</v>
      </c>
      <c r="CU264" s="1">
        <f t="shared" si="104"/>
        <v>0</v>
      </c>
      <c r="CV264" s="168">
        <f t="shared" si="105"/>
        <v>22490</v>
      </c>
      <c r="CW264" s="231">
        <f t="shared" si="106"/>
        <v>22490</v>
      </c>
    </row>
    <row r="265" spans="1:101" ht="12.6" customHeight="1" x14ac:dyDescent="0.2">
      <c r="A265" s="185"/>
      <c r="B265" s="185" t="s">
        <v>707</v>
      </c>
      <c r="C265" s="93" t="s">
        <v>202</v>
      </c>
      <c r="D265" s="85" t="s">
        <v>994</v>
      </c>
      <c r="E265" s="62" t="s">
        <v>622</v>
      </c>
      <c r="F265" s="116" t="s">
        <v>675</v>
      </c>
      <c r="G265" s="116">
        <v>11490</v>
      </c>
      <c r="H265" s="148">
        <v>10290</v>
      </c>
      <c r="I265" s="202"/>
      <c r="J265" s="202"/>
      <c r="K265" s="202"/>
      <c r="L265" s="202"/>
      <c r="M265" s="251"/>
      <c r="N265" s="116"/>
      <c r="O265" s="140"/>
      <c r="P265" s="133"/>
      <c r="Q265" s="167"/>
      <c r="R265" s="167"/>
      <c r="S265" s="148"/>
      <c r="T265" s="160"/>
      <c r="U265" s="160"/>
      <c r="V265" s="62"/>
      <c r="W265" s="62"/>
      <c r="X265" s="116"/>
      <c r="Y265" s="116"/>
      <c r="Z265" s="116"/>
      <c r="AA265" s="140"/>
      <c r="AB265" s="140"/>
      <c r="AC265" s="85"/>
      <c r="AD265" s="109"/>
      <c r="AE265" s="111"/>
      <c r="AF265" s="153"/>
      <c r="AG265" s="153"/>
      <c r="AH265" s="153"/>
      <c r="AI265" s="153"/>
      <c r="AJ265" s="153"/>
      <c r="AK265" s="153"/>
      <c r="AL265" s="85"/>
      <c r="AM265" s="119"/>
      <c r="AN265" s="85"/>
      <c r="AO265" s="85"/>
      <c r="AP265" s="111"/>
      <c r="AQ265" s="85"/>
      <c r="AR265" s="110"/>
      <c r="AS265" s="110"/>
      <c r="AT265" s="100"/>
      <c r="AU265" s="149"/>
      <c r="AV265" s="100"/>
      <c r="AW265" s="106"/>
      <c r="AX265" s="106"/>
      <c r="AY265" s="100"/>
      <c r="AZ265" s="110"/>
      <c r="BA265" s="151"/>
      <c r="BB265" s="102"/>
      <c r="BC265" s="102"/>
      <c r="BD265" s="102"/>
      <c r="BL265" s="168"/>
      <c r="BO265" s="188"/>
      <c r="BR265" s="247" t="str">
        <f>VLOOKUP(C265,'[4]Иерархия - ФИНАЛ'!$A:$E,5,0)</f>
        <v>Y</v>
      </c>
      <c r="BS265" s="188">
        <v>0</v>
      </c>
      <c r="BT265" s="211">
        <f t="shared" si="84"/>
        <v>0</v>
      </c>
      <c r="BU265" s="211">
        <f t="shared" si="85"/>
        <v>0</v>
      </c>
      <c r="BV265" s="211">
        <f t="shared" si="86"/>
        <v>0</v>
      </c>
      <c r="BW265" s="235">
        <f t="shared" si="87"/>
        <v>0</v>
      </c>
      <c r="BX265" s="211">
        <f t="shared" si="88"/>
        <v>0</v>
      </c>
      <c r="BY265" s="211">
        <f t="shared" si="89"/>
        <v>0</v>
      </c>
      <c r="BZ265" s="211">
        <f t="shared" si="90"/>
        <v>0</v>
      </c>
      <c r="CA265" s="235">
        <f t="shared" si="91"/>
        <v>0</v>
      </c>
      <c r="CB265" s="235">
        <f t="shared" si="92"/>
        <v>0</v>
      </c>
      <c r="CC265" s="235">
        <f t="shared" si="93"/>
        <v>0</v>
      </c>
      <c r="CD265" s="235">
        <f t="shared" si="94"/>
        <v>0</v>
      </c>
      <c r="CE265" s="235">
        <f t="shared" si="95"/>
        <v>0</v>
      </c>
      <c r="CF265" s="235">
        <f t="shared" si="96"/>
        <v>0</v>
      </c>
      <c r="CG265" s="235">
        <f t="shared" si="97"/>
        <v>0</v>
      </c>
      <c r="CH265" s="231">
        <f t="shared" si="98"/>
        <v>0</v>
      </c>
      <c r="CI265" s="232">
        <f t="shared" si="99"/>
        <v>85.75</v>
      </c>
      <c r="CJ265" s="233"/>
      <c r="CK265" s="231"/>
      <c r="CM265" s="231">
        <f t="shared" si="100"/>
        <v>9575</v>
      </c>
      <c r="CN265" s="231">
        <f t="shared" si="101"/>
        <v>8575</v>
      </c>
      <c r="CP265" s="1">
        <f>VLOOKUP(C265,[5]ALL!$B:$O,14,0)</f>
        <v>11490</v>
      </c>
      <c r="CQ265" s="168">
        <f t="shared" si="102"/>
        <v>-11490</v>
      </c>
      <c r="CS265" s="1">
        <f>VLOOKUP(C265,[5]ALL!$B:$O,14,0)</f>
        <v>11490</v>
      </c>
      <c r="CT265" s="233">
        <f t="shared" si="103"/>
        <v>-11490</v>
      </c>
      <c r="CU265" s="1">
        <f t="shared" si="104"/>
        <v>0</v>
      </c>
      <c r="CV265" s="168">
        <f t="shared" si="105"/>
        <v>11490</v>
      </c>
      <c r="CW265" s="231">
        <f t="shared" si="106"/>
        <v>11490</v>
      </c>
    </row>
    <row r="266" spans="1:101" ht="12.6" customHeight="1" x14ac:dyDescent="0.2">
      <c r="A266" s="185"/>
      <c r="B266" s="185" t="s">
        <v>707</v>
      </c>
      <c r="C266" s="92" t="s">
        <v>415</v>
      </c>
      <c r="D266" s="85" t="s">
        <v>995</v>
      </c>
      <c r="E266" s="62" t="s">
        <v>622</v>
      </c>
      <c r="F266" s="116" t="s">
        <v>675</v>
      </c>
      <c r="G266" s="116">
        <v>17690</v>
      </c>
      <c r="H266" s="148">
        <v>15890</v>
      </c>
      <c r="I266" s="202"/>
      <c r="J266" s="202"/>
      <c r="K266" s="202"/>
      <c r="L266" s="202"/>
      <c r="M266" s="251"/>
      <c r="N266" s="116"/>
      <c r="O266" s="140"/>
      <c r="P266" s="133"/>
      <c r="Q266" s="167"/>
      <c r="R266" s="167"/>
      <c r="S266" s="148"/>
      <c r="T266" s="160"/>
      <c r="U266" s="160"/>
      <c r="V266" s="62"/>
      <c r="W266" s="62"/>
      <c r="X266" s="116"/>
      <c r="Y266" s="116"/>
      <c r="Z266" s="116"/>
      <c r="AA266" s="116"/>
      <c r="AB266" s="116"/>
      <c r="AC266" s="85"/>
      <c r="AD266" s="109"/>
      <c r="AE266" s="111"/>
      <c r="AF266" s="153"/>
      <c r="AG266" s="153"/>
      <c r="AH266" s="153"/>
      <c r="AI266" s="153"/>
      <c r="AJ266" s="153"/>
      <c r="AK266" s="153"/>
      <c r="AL266" s="85"/>
      <c r="AM266" s="119"/>
      <c r="AN266" s="85"/>
      <c r="AO266" s="85"/>
      <c r="AP266" s="111"/>
      <c r="AQ266" s="85"/>
      <c r="AR266" s="110"/>
      <c r="AS266" s="110"/>
      <c r="AT266" s="100"/>
      <c r="AU266" s="149"/>
      <c r="AV266" s="100"/>
      <c r="AW266" s="106"/>
      <c r="AX266" s="106"/>
      <c r="AY266" s="100"/>
      <c r="AZ266" s="110"/>
      <c r="BA266" s="107"/>
      <c r="BB266" s="102"/>
      <c r="BC266" s="102"/>
      <c r="BD266" s="102"/>
      <c r="BL266" s="168"/>
      <c r="BO266" s="188"/>
      <c r="BR266" s="247" t="str">
        <f>VLOOKUP(C266,'[4]Иерархия - ФИНАЛ'!$A:$E,5,0)</f>
        <v>Y</v>
      </c>
      <c r="BS266" s="188">
        <v>0.18</v>
      </c>
      <c r="BT266" s="211">
        <f t="shared" si="84"/>
        <v>0</v>
      </c>
      <c r="BU266" s="211">
        <f t="shared" si="85"/>
        <v>0</v>
      </c>
      <c r="BV266" s="211">
        <f t="shared" si="86"/>
        <v>0</v>
      </c>
      <c r="BW266" s="235">
        <f t="shared" si="87"/>
        <v>0</v>
      </c>
      <c r="BX266" s="211">
        <f t="shared" si="88"/>
        <v>0</v>
      </c>
      <c r="BY266" s="211">
        <f t="shared" si="89"/>
        <v>0</v>
      </c>
      <c r="BZ266" s="211">
        <f t="shared" si="90"/>
        <v>0</v>
      </c>
      <c r="CA266" s="235">
        <f t="shared" si="91"/>
        <v>0</v>
      </c>
      <c r="CB266" s="235">
        <f t="shared" si="92"/>
        <v>0</v>
      </c>
      <c r="CC266" s="235">
        <f t="shared" si="93"/>
        <v>0</v>
      </c>
      <c r="CD266" s="235">
        <f t="shared" si="94"/>
        <v>0</v>
      </c>
      <c r="CE266" s="235">
        <f t="shared" si="95"/>
        <v>0</v>
      </c>
      <c r="CF266" s="235">
        <f t="shared" si="96"/>
        <v>0</v>
      </c>
      <c r="CG266" s="235">
        <f t="shared" si="97"/>
        <v>0</v>
      </c>
      <c r="CH266" s="231">
        <f t="shared" si="98"/>
        <v>0</v>
      </c>
      <c r="CI266" s="232">
        <f t="shared" si="99"/>
        <v>132.41666666666666</v>
      </c>
      <c r="CJ266" s="233"/>
      <c r="CK266" s="231"/>
      <c r="CM266" s="231">
        <f t="shared" si="100"/>
        <v>14741.67</v>
      </c>
      <c r="CN266" s="231">
        <f t="shared" si="101"/>
        <v>13241.67</v>
      </c>
      <c r="CP266" s="1">
        <f>VLOOKUP(C266,[5]ALL!$B:$O,14,0)</f>
        <v>14990</v>
      </c>
      <c r="CQ266" s="168">
        <f t="shared" si="102"/>
        <v>-14990</v>
      </c>
      <c r="CS266" s="1">
        <f>VLOOKUP(C266,[5]ALL!$B:$O,14,0)</f>
        <v>14990</v>
      </c>
      <c r="CT266" s="233">
        <f t="shared" si="103"/>
        <v>-14990</v>
      </c>
      <c r="CU266" s="1">
        <f t="shared" si="104"/>
        <v>0</v>
      </c>
      <c r="CV266" s="168">
        <f t="shared" si="105"/>
        <v>17690</v>
      </c>
      <c r="CW266" s="231">
        <f t="shared" si="106"/>
        <v>17690</v>
      </c>
    </row>
    <row r="267" spans="1:101" ht="12.6" customHeight="1" x14ac:dyDescent="0.2">
      <c r="A267" s="185"/>
      <c r="B267" s="185" t="s">
        <v>707</v>
      </c>
      <c r="C267" s="241" t="s">
        <v>255</v>
      </c>
      <c r="D267" s="122" t="s">
        <v>996</v>
      </c>
      <c r="E267" s="62" t="s">
        <v>622</v>
      </c>
      <c r="F267" s="116" t="s">
        <v>675</v>
      </c>
      <c r="G267" s="116">
        <v>20790</v>
      </c>
      <c r="H267" s="148">
        <v>18690</v>
      </c>
      <c r="I267" s="202"/>
      <c r="J267" s="202"/>
      <c r="K267" s="202"/>
      <c r="L267" s="202"/>
      <c r="M267" s="251"/>
      <c r="N267" s="116"/>
      <c r="O267" s="140"/>
      <c r="P267" s="133"/>
      <c r="Q267" s="167"/>
      <c r="R267" s="167"/>
      <c r="S267" s="148"/>
      <c r="T267" s="160"/>
      <c r="U267" s="160"/>
      <c r="V267" s="62"/>
      <c r="W267" s="62"/>
      <c r="X267" s="116"/>
      <c r="Y267" s="116"/>
      <c r="Z267" s="116"/>
      <c r="AA267" s="116"/>
      <c r="AB267" s="116"/>
      <c r="AC267" s="85"/>
      <c r="AD267" s="109"/>
      <c r="AE267" s="111"/>
      <c r="AF267" s="153"/>
      <c r="AG267" s="153"/>
      <c r="AH267" s="153"/>
      <c r="AI267" s="153"/>
      <c r="AJ267" s="153"/>
      <c r="AK267" s="153"/>
      <c r="AL267" s="85"/>
      <c r="AM267" s="119"/>
      <c r="AN267" s="85"/>
      <c r="AO267" s="85"/>
      <c r="AP267" s="111"/>
      <c r="AQ267" s="85"/>
      <c r="AR267" s="110"/>
      <c r="AS267" s="110"/>
      <c r="AT267" s="100"/>
      <c r="AU267" s="149"/>
      <c r="AV267" s="100"/>
      <c r="AW267" s="106"/>
      <c r="AX267" s="106"/>
      <c r="AY267" s="100"/>
      <c r="AZ267" s="110"/>
      <c r="BA267" s="107"/>
      <c r="BB267" s="102"/>
      <c r="BC267" s="102"/>
      <c r="BD267" s="102"/>
      <c r="BL267" s="168"/>
      <c r="BO267" s="188"/>
      <c r="BR267" s="247" t="str">
        <f>VLOOKUP(C267,'[4]Иерархия - ФИНАЛ'!$A:$E,5,0)</f>
        <v>Y</v>
      </c>
      <c r="BS267" s="188">
        <v>0</v>
      </c>
      <c r="BT267" s="211">
        <f t="shared" si="84"/>
        <v>0</v>
      </c>
      <c r="BU267" s="211">
        <f t="shared" si="85"/>
        <v>0</v>
      </c>
      <c r="BV267" s="211">
        <f t="shared" si="86"/>
        <v>0</v>
      </c>
      <c r="BW267" s="235">
        <f t="shared" si="87"/>
        <v>0</v>
      </c>
      <c r="BX267" s="211">
        <f t="shared" si="88"/>
        <v>0</v>
      </c>
      <c r="BY267" s="211">
        <f t="shared" si="89"/>
        <v>0</v>
      </c>
      <c r="BZ267" s="211">
        <f t="shared" si="90"/>
        <v>0</v>
      </c>
      <c r="CA267" s="235">
        <f t="shared" si="91"/>
        <v>0</v>
      </c>
      <c r="CB267" s="235">
        <f t="shared" si="92"/>
        <v>0</v>
      </c>
      <c r="CC267" s="235">
        <f t="shared" si="93"/>
        <v>0</v>
      </c>
      <c r="CD267" s="235">
        <f t="shared" si="94"/>
        <v>0</v>
      </c>
      <c r="CE267" s="235">
        <f t="shared" si="95"/>
        <v>0</v>
      </c>
      <c r="CF267" s="235">
        <f t="shared" si="96"/>
        <v>0</v>
      </c>
      <c r="CG267" s="235">
        <f t="shared" si="97"/>
        <v>0</v>
      </c>
      <c r="CH267" s="231">
        <f t="shared" si="98"/>
        <v>0</v>
      </c>
      <c r="CI267" s="232">
        <f t="shared" si="99"/>
        <v>155.75</v>
      </c>
      <c r="CJ267" s="233"/>
      <c r="CK267" s="231"/>
      <c r="CM267" s="231">
        <f t="shared" si="100"/>
        <v>17325</v>
      </c>
      <c r="CN267" s="231">
        <f t="shared" si="101"/>
        <v>15575</v>
      </c>
      <c r="CP267" s="1">
        <f>VLOOKUP(C267,[5]ALL!$B:$O,14,0)</f>
        <v>20790</v>
      </c>
      <c r="CQ267" s="168">
        <f t="shared" si="102"/>
        <v>-20790</v>
      </c>
      <c r="CS267" s="1">
        <f>VLOOKUP(C267,[5]ALL!$B:$O,14,0)</f>
        <v>20790</v>
      </c>
      <c r="CT267" s="233">
        <f t="shared" si="103"/>
        <v>-20790</v>
      </c>
      <c r="CU267" s="1">
        <f t="shared" si="104"/>
        <v>0</v>
      </c>
      <c r="CV267" s="168">
        <f t="shared" si="105"/>
        <v>20790</v>
      </c>
      <c r="CW267" s="231">
        <f t="shared" si="106"/>
        <v>20790</v>
      </c>
    </row>
    <row r="268" spans="1:101" ht="12.6" customHeight="1" x14ac:dyDescent="0.2">
      <c r="A268" s="185"/>
      <c r="B268" s="185" t="s">
        <v>707</v>
      </c>
      <c r="C268" s="154" t="s">
        <v>595</v>
      </c>
      <c r="D268" s="85" t="s">
        <v>997</v>
      </c>
      <c r="E268" s="62" t="s">
        <v>622</v>
      </c>
      <c r="F268" s="116" t="s">
        <v>675</v>
      </c>
      <c r="G268" s="116">
        <v>12890</v>
      </c>
      <c r="H268" s="148">
        <v>11590</v>
      </c>
      <c r="I268" s="202"/>
      <c r="J268" s="202"/>
      <c r="K268" s="202"/>
      <c r="L268" s="202"/>
      <c r="M268" s="251"/>
      <c r="N268" s="116"/>
      <c r="O268" s="140"/>
      <c r="P268" s="133"/>
      <c r="Q268" s="167"/>
      <c r="R268" s="167"/>
      <c r="S268" s="148"/>
      <c r="T268" s="160"/>
      <c r="U268" s="160"/>
      <c r="V268" s="62"/>
      <c r="W268" s="62"/>
      <c r="X268" s="116"/>
      <c r="Y268" s="116"/>
      <c r="Z268" s="116"/>
      <c r="AA268" s="140"/>
      <c r="AB268" s="140"/>
      <c r="AC268" s="133"/>
      <c r="AD268" s="109"/>
      <c r="AE268" s="111"/>
      <c r="AF268" s="153"/>
      <c r="AG268" s="153"/>
      <c r="AH268" s="153"/>
      <c r="AI268" s="153"/>
      <c r="AJ268" s="153"/>
      <c r="AK268" s="153"/>
      <c r="AL268" s="112"/>
      <c r="AM268" s="112"/>
      <c r="AN268" s="112"/>
      <c r="AO268" s="112"/>
      <c r="AP268" s="112"/>
      <c r="AQ268" s="112"/>
      <c r="AR268" s="145"/>
      <c r="AS268" s="145"/>
      <c r="AT268" s="145"/>
      <c r="AU268" s="145"/>
      <c r="AV268" s="145"/>
      <c r="AW268" s="143"/>
      <c r="AX268" s="143"/>
      <c r="AY268" s="145"/>
      <c r="AZ268" s="143"/>
      <c r="BA268" s="147"/>
      <c r="BB268" s="143"/>
      <c r="BC268" s="143"/>
      <c r="BD268" s="143"/>
      <c r="BF268" s="1"/>
      <c r="BL268" s="168"/>
      <c r="BO268" s="188"/>
      <c r="BR268" s="247" t="str">
        <f>VLOOKUP(C268,'[4]Иерархия - ФИНАЛ'!$A:$E,5,0)</f>
        <v>Y</v>
      </c>
      <c r="BS268" s="188">
        <v>0</v>
      </c>
      <c r="BT268" s="211">
        <f t="shared" ref="BT268:BT331" si="107">ROUND(BW268/BW$9*BT$9,-1)</f>
        <v>0</v>
      </c>
      <c r="BU268" s="211">
        <f t="shared" ref="BU268:BU331" si="108">ROUND($BW268/BW$9*BU$9,-1)</f>
        <v>0</v>
      </c>
      <c r="BV268" s="211">
        <f t="shared" ref="BV268:BV331" si="109">ROUND($BW268/BW$9*BV$9,-1)</f>
        <v>0</v>
      </c>
      <c r="BW268" s="235">
        <f t="shared" ref="BW268:BW331" si="110">J268*120</f>
        <v>0</v>
      </c>
      <c r="BX268" s="211">
        <f t="shared" ref="BX268:BX331" si="111">ROUND(BW268/$BW$9*$BX$9,-1)</f>
        <v>0</v>
      </c>
      <c r="BY268" s="211">
        <f t="shared" ref="BY268:BY331" si="112">ROUND(BW268/$BW$9*$BY$9,-1)</f>
        <v>0</v>
      </c>
      <c r="BZ268" s="211">
        <f t="shared" ref="BZ268:BZ331" si="113">ROUND(BW268/$BW$9*$BZ$9,-1)</f>
        <v>0</v>
      </c>
      <c r="CA268" s="235">
        <f t="shared" ref="CA268:CA331" si="114">ROUND(CD268/$CD$9*$CA$9,-1)</f>
        <v>0</v>
      </c>
      <c r="CB268" s="235">
        <f t="shared" ref="CB268:CB331" si="115">ROUND(CD268/$CD$9*$CB$9,-1)</f>
        <v>0</v>
      </c>
      <c r="CC268" s="235">
        <f t="shared" ref="CC268:CC331" si="116">ROUND(CD268/$CD$9*$CC$9,-1)</f>
        <v>0</v>
      </c>
      <c r="CD268" s="235">
        <f t="shared" ref="CD268:CD331" si="117">J268/1.2*120</f>
        <v>0</v>
      </c>
      <c r="CE268" s="235">
        <f t="shared" ref="CE268:CE331" si="118">ROUND(CD268/$CD$9*$CE$9,-1)</f>
        <v>0</v>
      </c>
      <c r="CF268" s="235">
        <f t="shared" ref="CF268:CF331" si="119">ROUND(CD268/$CD$9*$CF$9,-1)</f>
        <v>0</v>
      </c>
      <c r="CG268" s="235">
        <f t="shared" ref="CG268:CG331" si="120">ROUND(CD268/$CD$9*$CG$9,-1)</f>
        <v>0</v>
      </c>
      <c r="CH268" s="231">
        <f t="shared" ref="CH268:CH328" si="121">BW268/120</f>
        <v>0</v>
      </c>
      <c r="CI268" s="232">
        <f t="shared" ref="CI268:CI331" si="122">H268/120</f>
        <v>96.583333333333329</v>
      </c>
      <c r="CJ268" s="233"/>
      <c r="CK268" s="231"/>
      <c r="CM268" s="231">
        <f t="shared" ref="CM268:CM331" si="123">ROUND(G268/1.2,2)</f>
        <v>10741.67</v>
      </c>
      <c r="CN268" s="231">
        <f t="shared" ref="CN268:CN331" si="124">ROUND(H268/1.2,2)</f>
        <v>9658.33</v>
      </c>
      <c r="CP268" s="1">
        <f>VLOOKUP(C268,[5]ALL!$B:$O,14,0)</f>
        <v>12890</v>
      </c>
      <c r="CQ268" s="168">
        <f t="shared" ref="CQ268:CQ331" si="125">K268-CP268</f>
        <v>-12890</v>
      </c>
      <c r="CS268" s="1">
        <f>VLOOKUP(C268,[5]ALL!$B:$O,14,0)</f>
        <v>12890</v>
      </c>
      <c r="CT268" s="233">
        <f t="shared" ref="CT268:CT331" si="126">K268-CS268</f>
        <v>-12890</v>
      </c>
      <c r="CU268" s="1">
        <f t="shared" ref="CU268:CU331" si="127">K268*(1+A268)</f>
        <v>0</v>
      </c>
      <c r="CV268" s="168">
        <f t="shared" ref="CV268:CV331" si="128">G268-CU268</f>
        <v>12890</v>
      </c>
      <c r="CW268" s="231">
        <f t="shared" ref="CW268:CW331" si="129">G268</f>
        <v>12890</v>
      </c>
    </row>
    <row r="269" spans="1:101" ht="12.6" customHeight="1" x14ac:dyDescent="0.2">
      <c r="A269" s="185"/>
      <c r="B269" s="185" t="s">
        <v>707</v>
      </c>
      <c r="C269" s="93" t="s">
        <v>211</v>
      </c>
      <c r="D269" s="85" t="s">
        <v>998</v>
      </c>
      <c r="E269" s="62" t="s">
        <v>622</v>
      </c>
      <c r="F269" s="116" t="s">
        <v>675</v>
      </c>
      <c r="G269" s="116">
        <v>12890</v>
      </c>
      <c r="H269" s="148">
        <v>11590</v>
      </c>
      <c r="I269" s="202"/>
      <c r="J269" s="202"/>
      <c r="K269" s="202"/>
      <c r="L269" s="202"/>
      <c r="M269" s="251"/>
      <c r="N269" s="116"/>
      <c r="O269" s="140"/>
      <c r="P269" s="133"/>
      <c r="Q269" s="167"/>
      <c r="R269" s="167"/>
      <c r="S269" s="148"/>
      <c r="T269" s="160"/>
      <c r="U269" s="160"/>
      <c r="V269" s="62"/>
      <c r="W269" s="62"/>
      <c r="X269" s="133"/>
      <c r="Y269" s="133"/>
      <c r="Z269" s="133"/>
      <c r="AA269" s="133"/>
      <c r="AB269" s="133"/>
      <c r="AC269" s="85"/>
      <c r="AD269" s="109"/>
      <c r="AE269" s="111"/>
      <c r="AF269" s="153"/>
      <c r="AG269" s="153"/>
      <c r="AH269" s="153"/>
      <c r="AI269" s="153"/>
      <c r="AJ269" s="153"/>
      <c r="AK269" s="153"/>
      <c r="AL269" s="85"/>
      <c r="AM269" s="119"/>
      <c r="AN269" s="85"/>
      <c r="AO269" s="85"/>
      <c r="AP269" s="111"/>
      <c r="AQ269" s="85"/>
      <c r="AR269" s="110"/>
      <c r="AS269" s="110"/>
      <c r="AT269" s="100"/>
      <c r="AU269" s="149"/>
      <c r="AV269" s="100"/>
      <c r="AW269" s="106"/>
      <c r="AX269" s="106"/>
      <c r="AY269" s="100"/>
      <c r="AZ269" s="110"/>
      <c r="BA269" s="107"/>
      <c r="BB269" s="102"/>
      <c r="BC269" s="102"/>
      <c r="BD269" s="102"/>
      <c r="BL269" s="168"/>
      <c r="BO269" s="188"/>
      <c r="BR269" s="247" t="str">
        <f>VLOOKUP(C269,'[4]Иерархия - ФИНАЛ'!$A:$E,5,0)</f>
        <v>Y</v>
      </c>
      <c r="BS269" s="188">
        <v>0</v>
      </c>
      <c r="BT269" s="211">
        <f t="shared" si="107"/>
        <v>0</v>
      </c>
      <c r="BU269" s="211">
        <f t="shared" si="108"/>
        <v>0</v>
      </c>
      <c r="BV269" s="211">
        <f t="shared" si="109"/>
        <v>0</v>
      </c>
      <c r="BW269" s="235">
        <f t="shared" si="110"/>
        <v>0</v>
      </c>
      <c r="BX269" s="211">
        <f t="shared" si="111"/>
        <v>0</v>
      </c>
      <c r="BY269" s="211">
        <f t="shared" si="112"/>
        <v>0</v>
      </c>
      <c r="BZ269" s="211">
        <f t="shared" si="113"/>
        <v>0</v>
      </c>
      <c r="CA269" s="235">
        <f t="shared" si="114"/>
        <v>0</v>
      </c>
      <c r="CB269" s="235">
        <f t="shared" si="115"/>
        <v>0</v>
      </c>
      <c r="CC269" s="235">
        <f t="shared" si="116"/>
        <v>0</v>
      </c>
      <c r="CD269" s="235">
        <f t="shared" si="117"/>
        <v>0</v>
      </c>
      <c r="CE269" s="235">
        <f t="shared" si="118"/>
        <v>0</v>
      </c>
      <c r="CF269" s="235">
        <f t="shared" si="119"/>
        <v>0</v>
      </c>
      <c r="CG269" s="235">
        <f t="shared" si="120"/>
        <v>0</v>
      </c>
      <c r="CH269" s="231">
        <f t="shared" si="121"/>
        <v>0</v>
      </c>
      <c r="CI269" s="232">
        <f t="shared" si="122"/>
        <v>96.583333333333329</v>
      </c>
      <c r="CJ269" s="233"/>
      <c r="CK269" s="231"/>
      <c r="CM269" s="231">
        <f t="shared" si="123"/>
        <v>10741.67</v>
      </c>
      <c r="CN269" s="231">
        <f t="shared" si="124"/>
        <v>9658.33</v>
      </c>
      <c r="CP269" s="1">
        <f>VLOOKUP(C269,[5]ALL!$B:$O,14,0)</f>
        <v>12890</v>
      </c>
      <c r="CQ269" s="168">
        <f t="shared" si="125"/>
        <v>-12890</v>
      </c>
      <c r="CS269" s="1">
        <f>VLOOKUP(C269,[5]ALL!$B:$O,14,0)</f>
        <v>12890</v>
      </c>
      <c r="CT269" s="233">
        <f t="shared" si="126"/>
        <v>-12890</v>
      </c>
      <c r="CU269" s="1">
        <f t="shared" si="127"/>
        <v>0</v>
      </c>
      <c r="CV269" s="168">
        <f t="shared" si="128"/>
        <v>12890</v>
      </c>
      <c r="CW269" s="231">
        <f t="shared" si="129"/>
        <v>12890</v>
      </c>
    </row>
    <row r="270" spans="1:101" ht="12.6" customHeight="1" x14ac:dyDescent="0.2">
      <c r="A270" s="185"/>
      <c r="B270" s="185" t="s">
        <v>707</v>
      </c>
      <c r="C270" s="154" t="s">
        <v>593</v>
      </c>
      <c r="D270" s="85" t="s">
        <v>999</v>
      </c>
      <c r="E270" s="62" t="s">
        <v>622</v>
      </c>
      <c r="F270" s="116" t="s">
        <v>675</v>
      </c>
      <c r="G270" s="116">
        <v>16590</v>
      </c>
      <c r="H270" s="148">
        <v>14890</v>
      </c>
      <c r="I270" s="202"/>
      <c r="J270" s="202"/>
      <c r="K270" s="202"/>
      <c r="L270" s="202"/>
      <c r="M270" s="251"/>
      <c r="N270" s="116"/>
      <c r="O270" s="140"/>
      <c r="P270" s="133"/>
      <c r="Q270" s="167"/>
      <c r="R270" s="167"/>
      <c r="S270" s="148"/>
      <c r="T270" s="160"/>
      <c r="U270" s="160"/>
      <c r="V270" s="62"/>
      <c r="W270" s="62"/>
      <c r="X270" s="116"/>
      <c r="Y270" s="116"/>
      <c r="Z270" s="116"/>
      <c r="AA270" s="116"/>
      <c r="AB270" s="116"/>
      <c r="AC270" s="133"/>
      <c r="AD270" s="109"/>
      <c r="AE270" s="111"/>
      <c r="AF270" s="153"/>
      <c r="AG270" s="153"/>
      <c r="AH270" s="153"/>
      <c r="AI270" s="153"/>
      <c r="AJ270" s="153"/>
      <c r="AK270" s="153"/>
      <c r="AL270" s="112"/>
      <c r="AM270" s="112"/>
      <c r="AN270" s="112"/>
      <c r="AO270" s="112"/>
      <c r="AP270" s="112"/>
      <c r="AQ270" s="112"/>
      <c r="AR270" s="145"/>
      <c r="AS270" s="145"/>
      <c r="AT270" s="145"/>
      <c r="AU270" s="145"/>
      <c r="AV270" s="145"/>
      <c r="AW270" s="143"/>
      <c r="AX270" s="143"/>
      <c r="AY270" s="145"/>
      <c r="AZ270" s="143"/>
      <c r="BA270" s="147"/>
      <c r="BB270" s="143"/>
      <c r="BC270" s="143"/>
      <c r="BD270" s="143"/>
      <c r="BF270" s="1"/>
      <c r="BL270" s="168"/>
      <c r="BO270" s="188"/>
      <c r="BR270" s="247" t="str">
        <f>VLOOKUP(C270,'[4]Иерархия - ФИНАЛ'!$A:$E,5,0)</f>
        <v>Y</v>
      </c>
      <c r="BS270" s="188">
        <v>7.0000000000000007E-2</v>
      </c>
      <c r="BT270" s="211">
        <f t="shared" si="107"/>
        <v>0</v>
      </c>
      <c r="BU270" s="211">
        <f t="shared" si="108"/>
        <v>0</v>
      </c>
      <c r="BV270" s="211">
        <f t="shared" si="109"/>
        <v>0</v>
      </c>
      <c r="BW270" s="235">
        <f t="shared" si="110"/>
        <v>0</v>
      </c>
      <c r="BX270" s="211">
        <f t="shared" si="111"/>
        <v>0</v>
      </c>
      <c r="BY270" s="211">
        <f t="shared" si="112"/>
        <v>0</v>
      </c>
      <c r="BZ270" s="211">
        <f t="shared" si="113"/>
        <v>0</v>
      </c>
      <c r="CA270" s="235">
        <f t="shared" si="114"/>
        <v>0</v>
      </c>
      <c r="CB270" s="235">
        <f t="shared" si="115"/>
        <v>0</v>
      </c>
      <c r="CC270" s="235">
        <f t="shared" si="116"/>
        <v>0</v>
      </c>
      <c r="CD270" s="235">
        <f t="shared" si="117"/>
        <v>0</v>
      </c>
      <c r="CE270" s="235">
        <f t="shared" si="118"/>
        <v>0</v>
      </c>
      <c r="CF270" s="235">
        <f t="shared" si="119"/>
        <v>0</v>
      </c>
      <c r="CG270" s="235">
        <f t="shared" si="120"/>
        <v>0</v>
      </c>
      <c r="CH270" s="231">
        <f t="shared" si="121"/>
        <v>0</v>
      </c>
      <c r="CI270" s="232">
        <f t="shared" si="122"/>
        <v>124.08333333333333</v>
      </c>
      <c r="CJ270" s="233"/>
      <c r="CK270" s="231"/>
      <c r="CM270" s="231">
        <f t="shared" si="123"/>
        <v>13825</v>
      </c>
      <c r="CN270" s="231">
        <f t="shared" si="124"/>
        <v>12408.33</v>
      </c>
      <c r="CP270" s="1">
        <f>VLOOKUP(C270,[5]ALL!$B:$O,14,0)</f>
        <v>15490</v>
      </c>
      <c r="CQ270" s="168">
        <f t="shared" si="125"/>
        <v>-15490</v>
      </c>
      <c r="CS270" s="1">
        <f>VLOOKUP(C270,[5]ALL!$B:$O,14,0)</f>
        <v>15490</v>
      </c>
      <c r="CT270" s="233">
        <f t="shared" si="126"/>
        <v>-15490</v>
      </c>
      <c r="CU270" s="1">
        <f t="shared" si="127"/>
        <v>0</v>
      </c>
      <c r="CV270" s="168">
        <f t="shared" si="128"/>
        <v>16590</v>
      </c>
      <c r="CW270" s="231">
        <f t="shared" si="129"/>
        <v>16590</v>
      </c>
    </row>
    <row r="271" spans="1:101" ht="12.6" customHeight="1" x14ac:dyDescent="0.2">
      <c r="A271" s="185"/>
      <c r="B271" s="185" t="s">
        <v>1152</v>
      </c>
      <c r="C271" s="169" t="s">
        <v>602</v>
      </c>
      <c r="D271" s="170" t="s">
        <v>1000</v>
      </c>
      <c r="E271" s="62" t="s">
        <v>622</v>
      </c>
      <c r="F271" s="116" t="s">
        <v>675</v>
      </c>
      <c r="G271" s="116">
        <v>10790</v>
      </c>
      <c r="H271" s="148">
        <v>10790</v>
      </c>
      <c r="I271" s="202"/>
      <c r="J271" s="202"/>
      <c r="K271" s="202"/>
      <c r="L271" s="202"/>
      <c r="M271" s="251"/>
      <c r="N271" s="116"/>
      <c r="O271" s="140"/>
      <c r="P271" s="133"/>
      <c r="Q271" s="167"/>
      <c r="R271" s="167"/>
      <c r="S271" s="148"/>
      <c r="T271" s="160"/>
      <c r="U271" s="160"/>
      <c r="V271" s="62"/>
      <c r="W271" s="62"/>
      <c r="X271" s="116"/>
      <c r="Y271" s="116"/>
      <c r="Z271" s="116"/>
      <c r="AA271" s="116"/>
      <c r="AB271" s="116"/>
      <c r="AC271" s="137"/>
      <c r="AD271" s="109"/>
      <c r="AE271" s="111"/>
      <c r="AF271" s="153"/>
      <c r="AG271" s="153"/>
      <c r="AH271" s="153"/>
      <c r="AI271" s="153"/>
      <c r="AJ271" s="153"/>
      <c r="AK271" s="153"/>
      <c r="AL271" s="112"/>
      <c r="AM271" s="112"/>
      <c r="AN271" s="112"/>
      <c r="AO271" s="112"/>
      <c r="AP271" s="112"/>
      <c r="AQ271" s="112"/>
      <c r="AR271" s="145"/>
      <c r="AS271" s="145"/>
      <c r="AT271" s="145"/>
      <c r="AU271" s="145"/>
      <c r="AV271" s="145"/>
      <c r="AW271" s="143"/>
      <c r="AX271" s="143"/>
      <c r="AY271" s="145"/>
      <c r="AZ271" s="143"/>
      <c r="BA271" s="147"/>
      <c r="BB271" s="143"/>
      <c r="BC271" s="143"/>
      <c r="BD271" s="143"/>
      <c r="BF271" s="1"/>
      <c r="BL271" s="168"/>
      <c r="BO271" s="188"/>
      <c r="BR271" s="247" t="str">
        <f>VLOOKUP(C271,'[4]Иерархия - ФИНАЛ'!$A:$E,5,0)</f>
        <v>N</v>
      </c>
      <c r="BS271" s="188">
        <v>0</v>
      </c>
      <c r="BT271" s="211">
        <f t="shared" si="107"/>
        <v>0</v>
      </c>
      <c r="BU271" s="211">
        <f t="shared" si="108"/>
        <v>0</v>
      </c>
      <c r="BV271" s="211">
        <f t="shared" si="109"/>
        <v>0</v>
      </c>
      <c r="BW271" s="235">
        <f t="shared" si="110"/>
        <v>0</v>
      </c>
      <c r="BX271" s="211">
        <f t="shared" si="111"/>
        <v>0</v>
      </c>
      <c r="BY271" s="211">
        <f t="shared" si="112"/>
        <v>0</v>
      </c>
      <c r="BZ271" s="211">
        <f t="shared" si="113"/>
        <v>0</v>
      </c>
      <c r="CA271" s="235">
        <f t="shared" si="114"/>
        <v>0</v>
      </c>
      <c r="CB271" s="235">
        <f t="shared" si="115"/>
        <v>0</v>
      </c>
      <c r="CC271" s="235">
        <f t="shared" si="116"/>
        <v>0</v>
      </c>
      <c r="CD271" s="235">
        <f t="shared" si="117"/>
        <v>0</v>
      </c>
      <c r="CE271" s="235">
        <f t="shared" si="118"/>
        <v>0</v>
      </c>
      <c r="CF271" s="235">
        <f t="shared" si="119"/>
        <v>0</v>
      </c>
      <c r="CG271" s="235">
        <f t="shared" si="120"/>
        <v>0</v>
      </c>
      <c r="CH271" s="231">
        <f t="shared" si="121"/>
        <v>0</v>
      </c>
      <c r="CI271" s="232">
        <f t="shared" si="122"/>
        <v>89.916666666666671</v>
      </c>
      <c r="CJ271" s="233"/>
      <c r="CK271" s="231"/>
      <c r="CM271" s="231">
        <f t="shared" si="123"/>
        <v>8991.67</v>
      </c>
      <c r="CN271" s="231">
        <f t="shared" si="124"/>
        <v>8991.67</v>
      </c>
      <c r="CP271" s="1">
        <f>VLOOKUP(C271,[5]ALL!$B:$O,14,0)</f>
        <v>10790</v>
      </c>
      <c r="CQ271" s="168">
        <f t="shared" si="125"/>
        <v>-10790</v>
      </c>
      <c r="CS271" s="1">
        <f>VLOOKUP(C271,[5]ALL!$B:$O,14,0)</f>
        <v>10790</v>
      </c>
      <c r="CT271" s="233">
        <f t="shared" si="126"/>
        <v>-10790</v>
      </c>
      <c r="CU271" s="1">
        <f t="shared" si="127"/>
        <v>0</v>
      </c>
      <c r="CV271" s="168">
        <f t="shared" si="128"/>
        <v>10790</v>
      </c>
      <c r="CW271" s="231">
        <f t="shared" si="129"/>
        <v>10790</v>
      </c>
    </row>
    <row r="272" spans="1:101" ht="12.6" customHeight="1" x14ac:dyDescent="0.2">
      <c r="A272" s="185"/>
      <c r="B272" s="185" t="s">
        <v>1152</v>
      </c>
      <c r="C272" s="169" t="s">
        <v>603</v>
      </c>
      <c r="D272" s="170" t="s">
        <v>1001</v>
      </c>
      <c r="E272" s="62" t="s">
        <v>622</v>
      </c>
      <c r="F272" s="116" t="s">
        <v>675</v>
      </c>
      <c r="G272" s="116">
        <v>14190</v>
      </c>
      <c r="H272" s="148">
        <v>14190</v>
      </c>
      <c r="I272" s="202"/>
      <c r="J272" s="202"/>
      <c r="K272" s="202"/>
      <c r="L272" s="202"/>
      <c r="M272" s="251"/>
      <c r="N272" s="116"/>
      <c r="O272" s="140"/>
      <c r="P272" s="133"/>
      <c r="Q272" s="167"/>
      <c r="R272" s="167"/>
      <c r="S272" s="148"/>
      <c r="T272" s="160"/>
      <c r="U272" s="160"/>
      <c r="V272" s="62"/>
      <c r="W272" s="62"/>
      <c r="X272" s="116"/>
      <c r="Y272" s="116"/>
      <c r="Z272" s="116"/>
      <c r="AA272" s="116"/>
      <c r="AB272" s="116"/>
      <c r="AC272" s="137"/>
      <c r="AD272" s="109"/>
      <c r="AE272" s="111"/>
      <c r="AF272" s="153"/>
      <c r="AG272" s="153"/>
      <c r="AH272" s="153"/>
      <c r="AI272" s="153"/>
      <c r="AJ272" s="153"/>
      <c r="AK272" s="153"/>
      <c r="AL272" s="112"/>
      <c r="AM272" s="112"/>
      <c r="AN272" s="112"/>
      <c r="AO272" s="112"/>
      <c r="AP272" s="112"/>
      <c r="AQ272" s="112"/>
      <c r="AR272" s="145"/>
      <c r="AS272" s="145"/>
      <c r="AT272" s="145"/>
      <c r="AU272" s="145"/>
      <c r="AV272" s="145"/>
      <c r="AW272" s="143"/>
      <c r="AX272" s="143"/>
      <c r="AY272" s="145"/>
      <c r="AZ272" s="143"/>
      <c r="BA272" s="147"/>
      <c r="BB272" s="143"/>
      <c r="BC272" s="143"/>
      <c r="BD272" s="143"/>
      <c r="BF272" s="1"/>
      <c r="BL272" s="168"/>
      <c r="BO272" s="188"/>
      <c r="BR272" s="247" t="str">
        <f>VLOOKUP(C272,'[4]Иерархия - ФИНАЛ'!$A:$E,5,0)</f>
        <v>N</v>
      </c>
      <c r="BS272" s="188">
        <v>0</v>
      </c>
      <c r="BT272" s="211">
        <f t="shared" si="107"/>
        <v>0</v>
      </c>
      <c r="BU272" s="211">
        <f t="shared" si="108"/>
        <v>0</v>
      </c>
      <c r="BV272" s="211">
        <f t="shared" si="109"/>
        <v>0</v>
      </c>
      <c r="BW272" s="235">
        <f t="shared" si="110"/>
        <v>0</v>
      </c>
      <c r="BX272" s="211">
        <f t="shared" si="111"/>
        <v>0</v>
      </c>
      <c r="BY272" s="211">
        <f t="shared" si="112"/>
        <v>0</v>
      </c>
      <c r="BZ272" s="211">
        <f t="shared" si="113"/>
        <v>0</v>
      </c>
      <c r="CA272" s="235">
        <f t="shared" si="114"/>
        <v>0</v>
      </c>
      <c r="CB272" s="235">
        <f t="shared" si="115"/>
        <v>0</v>
      </c>
      <c r="CC272" s="235">
        <f t="shared" si="116"/>
        <v>0</v>
      </c>
      <c r="CD272" s="235">
        <f t="shared" si="117"/>
        <v>0</v>
      </c>
      <c r="CE272" s="235">
        <f t="shared" si="118"/>
        <v>0</v>
      </c>
      <c r="CF272" s="235">
        <f t="shared" si="119"/>
        <v>0</v>
      </c>
      <c r="CG272" s="235">
        <f t="shared" si="120"/>
        <v>0</v>
      </c>
      <c r="CH272" s="231">
        <f t="shared" si="121"/>
        <v>0</v>
      </c>
      <c r="CI272" s="232">
        <f t="shared" si="122"/>
        <v>118.25</v>
      </c>
      <c r="CJ272" s="233"/>
      <c r="CK272" s="231"/>
      <c r="CM272" s="231">
        <f t="shared" si="123"/>
        <v>11825</v>
      </c>
      <c r="CN272" s="231">
        <f t="shared" si="124"/>
        <v>11825</v>
      </c>
      <c r="CP272" s="1">
        <f>VLOOKUP(C272,[5]ALL!$B:$O,14,0)</f>
        <v>14190</v>
      </c>
      <c r="CQ272" s="168">
        <f t="shared" si="125"/>
        <v>-14190</v>
      </c>
      <c r="CS272" s="1">
        <f>VLOOKUP(C272,[5]ALL!$B:$O,14,0)</f>
        <v>14190</v>
      </c>
      <c r="CT272" s="233">
        <f t="shared" si="126"/>
        <v>-14190</v>
      </c>
      <c r="CU272" s="1">
        <f t="shared" si="127"/>
        <v>0</v>
      </c>
      <c r="CV272" s="168">
        <f t="shared" si="128"/>
        <v>14190</v>
      </c>
      <c r="CW272" s="231">
        <f t="shared" si="129"/>
        <v>14190</v>
      </c>
    </row>
    <row r="273" spans="1:101" ht="12.6" customHeight="1" x14ac:dyDescent="0.2">
      <c r="A273" s="185"/>
      <c r="B273" s="185" t="s">
        <v>707</v>
      </c>
      <c r="C273" s="93" t="s">
        <v>230</v>
      </c>
      <c r="D273" s="85" t="s">
        <v>1002</v>
      </c>
      <c r="E273" s="62" t="s">
        <v>622</v>
      </c>
      <c r="F273" s="116" t="s">
        <v>675</v>
      </c>
      <c r="G273" s="116">
        <v>14590</v>
      </c>
      <c r="H273" s="148">
        <v>13090</v>
      </c>
      <c r="I273" s="202"/>
      <c r="J273" s="202"/>
      <c r="K273" s="202"/>
      <c r="L273" s="202"/>
      <c r="M273" s="251"/>
      <c r="N273" s="116"/>
      <c r="O273" s="140"/>
      <c r="P273" s="133"/>
      <c r="Q273" s="167"/>
      <c r="R273" s="167"/>
      <c r="S273" s="148"/>
      <c r="T273" s="160"/>
      <c r="U273" s="160"/>
      <c r="V273" s="62"/>
      <c r="W273" s="62"/>
      <c r="X273" s="116"/>
      <c r="Y273" s="116"/>
      <c r="Z273" s="116"/>
      <c r="AA273" s="116"/>
      <c r="AB273" s="116"/>
      <c r="AC273" s="85"/>
      <c r="AD273" s="109"/>
      <c r="AE273" s="111"/>
      <c r="AF273" s="153"/>
      <c r="AG273" s="153"/>
      <c r="AH273" s="153"/>
      <c r="AI273" s="153"/>
      <c r="AJ273" s="153"/>
      <c r="AK273" s="153"/>
      <c r="AL273" s="85"/>
      <c r="AM273" s="119"/>
      <c r="AN273" s="85"/>
      <c r="AO273" s="85"/>
      <c r="AP273" s="111"/>
      <c r="AQ273" s="85"/>
      <c r="AR273" s="110"/>
      <c r="AS273" s="110"/>
      <c r="AT273" s="100"/>
      <c r="AU273" s="149"/>
      <c r="AV273" s="100"/>
      <c r="AW273" s="106"/>
      <c r="AX273" s="106"/>
      <c r="AY273" s="100"/>
      <c r="AZ273" s="110"/>
      <c r="BA273" s="107"/>
      <c r="BB273" s="102"/>
      <c r="BC273" s="102"/>
      <c r="BD273" s="102"/>
      <c r="BL273" s="168"/>
      <c r="BO273" s="188"/>
      <c r="BR273" s="247" t="str">
        <f>VLOOKUP(C273,'[4]Иерархия - ФИНАЛ'!$A:$E,5,0)</f>
        <v>Y</v>
      </c>
      <c r="BS273" s="188">
        <v>0.03</v>
      </c>
      <c r="BT273" s="211">
        <f t="shared" si="107"/>
        <v>0</v>
      </c>
      <c r="BU273" s="211">
        <f t="shared" si="108"/>
        <v>0</v>
      </c>
      <c r="BV273" s="211">
        <f t="shared" si="109"/>
        <v>0</v>
      </c>
      <c r="BW273" s="235">
        <f t="shared" si="110"/>
        <v>0</v>
      </c>
      <c r="BX273" s="211">
        <f t="shared" si="111"/>
        <v>0</v>
      </c>
      <c r="BY273" s="211">
        <f t="shared" si="112"/>
        <v>0</v>
      </c>
      <c r="BZ273" s="211">
        <f t="shared" si="113"/>
        <v>0</v>
      </c>
      <c r="CA273" s="235">
        <f t="shared" si="114"/>
        <v>0</v>
      </c>
      <c r="CB273" s="235">
        <f t="shared" si="115"/>
        <v>0</v>
      </c>
      <c r="CC273" s="235">
        <f t="shared" si="116"/>
        <v>0</v>
      </c>
      <c r="CD273" s="235">
        <f t="shared" si="117"/>
        <v>0</v>
      </c>
      <c r="CE273" s="235">
        <f t="shared" si="118"/>
        <v>0</v>
      </c>
      <c r="CF273" s="235">
        <f t="shared" si="119"/>
        <v>0</v>
      </c>
      <c r="CG273" s="235">
        <f t="shared" si="120"/>
        <v>0</v>
      </c>
      <c r="CH273" s="231">
        <f t="shared" si="121"/>
        <v>0</v>
      </c>
      <c r="CI273" s="232">
        <f t="shared" si="122"/>
        <v>109.08333333333333</v>
      </c>
      <c r="CJ273" s="233"/>
      <c r="CK273" s="231"/>
      <c r="CM273" s="231">
        <f t="shared" si="123"/>
        <v>12158.33</v>
      </c>
      <c r="CN273" s="231">
        <f t="shared" si="124"/>
        <v>10908.33</v>
      </c>
      <c r="CP273" s="1">
        <f>VLOOKUP(C273,[5]ALL!$B:$O,14,0)</f>
        <v>14190</v>
      </c>
      <c r="CQ273" s="168">
        <f t="shared" si="125"/>
        <v>-14190</v>
      </c>
      <c r="CS273" s="1">
        <f>VLOOKUP(C273,[5]ALL!$B:$O,14,0)</f>
        <v>14190</v>
      </c>
      <c r="CT273" s="233">
        <f t="shared" si="126"/>
        <v>-14190</v>
      </c>
      <c r="CU273" s="1">
        <f t="shared" si="127"/>
        <v>0</v>
      </c>
      <c r="CV273" s="168">
        <f t="shared" si="128"/>
        <v>14590</v>
      </c>
      <c r="CW273" s="231">
        <f t="shared" si="129"/>
        <v>14590</v>
      </c>
    </row>
    <row r="274" spans="1:101" ht="12.6" customHeight="1" x14ac:dyDescent="0.2">
      <c r="A274" s="185"/>
      <c r="B274" s="185" t="s">
        <v>707</v>
      </c>
      <c r="C274" s="93" t="s">
        <v>231</v>
      </c>
      <c r="D274" s="85" t="s">
        <v>1003</v>
      </c>
      <c r="E274" s="62" t="s">
        <v>622</v>
      </c>
      <c r="F274" s="116" t="s">
        <v>675</v>
      </c>
      <c r="G274" s="116">
        <v>16590</v>
      </c>
      <c r="H274" s="148">
        <v>14890</v>
      </c>
      <c r="I274" s="202"/>
      <c r="J274" s="202"/>
      <c r="K274" s="202"/>
      <c r="L274" s="202"/>
      <c r="M274" s="251"/>
      <c r="N274" s="116"/>
      <c r="O274" s="140"/>
      <c r="P274" s="133"/>
      <c r="Q274" s="167"/>
      <c r="R274" s="167"/>
      <c r="S274" s="148"/>
      <c r="T274" s="160"/>
      <c r="U274" s="160"/>
      <c r="V274" s="62"/>
      <c r="W274" s="62"/>
      <c r="X274" s="116"/>
      <c r="Y274" s="116"/>
      <c r="Z274" s="116"/>
      <c r="AA274" s="116"/>
      <c r="AB274" s="116"/>
      <c r="AC274" s="85"/>
      <c r="AD274" s="109"/>
      <c r="AE274" s="111"/>
      <c r="AF274" s="153"/>
      <c r="AG274" s="153"/>
      <c r="AH274" s="153"/>
      <c r="AI274" s="153"/>
      <c r="AJ274" s="153"/>
      <c r="AK274" s="153"/>
      <c r="AL274" s="85"/>
      <c r="AM274" s="119"/>
      <c r="AN274" s="85"/>
      <c r="AO274" s="85"/>
      <c r="AP274" s="111"/>
      <c r="AQ274" s="85"/>
      <c r="AR274" s="110"/>
      <c r="AS274" s="110"/>
      <c r="AT274" s="100"/>
      <c r="AU274" s="149"/>
      <c r="AV274" s="100"/>
      <c r="AW274" s="106"/>
      <c r="AX274" s="106"/>
      <c r="AY274" s="100"/>
      <c r="AZ274" s="110"/>
      <c r="BA274" s="107"/>
      <c r="BB274" s="102"/>
      <c r="BC274" s="102"/>
      <c r="BD274" s="102"/>
      <c r="BL274" s="168"/>
      <c r="BO274" s="188"/>
      <c r="BR274" s="247" t="str">
        <f>VLOOKUP(C274,'[4]Иерархия - ФИНАЛ'!$A:$E,5,0)</f>
        <v>Y</v>
      </c>
      <c r="BS274" s="188">
        <v>7.0000000000000007E-2</v>
      </c>
      <c r="BT274" s="211">
        <f t="shared" si="107"/>
        <v>0</v>
      </c>
      <c r="BU274" s="211">
        <f t="shared" si="108"/>
        <v>0</v>
      </c>
      <c r="BV274" s="211">
        <f t="shared" si="109"/>
        <v>0</v>
      </c>
      <c r="BW274" s="235">
        <f t="shared" si="110"/>
        <v>0</v>
      </c>
      <c r="BX274" s="211">
        <f t="shared" si="111"/>
        <v>0</v>
      </c>
      <c r="BY274" s="211">
        <f t="shared" si="112"/>
        <v>0</v>
      </c>
      <c r="BZ274" s="211">
        <f t="shared" si="113"/>
        <v>0</v>
      </c>
      <c r="CA274" s="235">
        <f t="shared" si="114"/>
        <v>0</v>
      </c>
      <c r="CB274" s="235">
        <f t="shared" si="115"/>
        <v>0</v>
      </c>
      <c r="CC274" s="235">
        <f t="shared" si="116"/>
        <v>0</v>
      </c>
      <c r="CD274" s="235">
        <f t="shared" si="117"/>
        <v>0</v>
      </c>
      <c r="CE274" s="235">
        <f t="shared" si="118"/>
        <v>0</v>
      </c>
      <c r="CF274" s="235">
        <f t="shared" si="119"/>
        <v>0</v>
      </c>
      <c r="CG274" s="235">
        <f t="shared" si="120"/>
        <v>0</v>
      </c>
      <c r="CH274" s="231">
        <f t="shared" si="121"/>
        <v>0</v>
      </c>
      <c r="CI274" s="232">
        <f t="shared" si="122"/>
        <v>124.08333333333333</v>
      </c>
      <c r="CJ274" s="233"/>
      <c r="CK274" s="231"/>
      <c r="CM274" s="231">
        <f t="shared" si="123"/>
        <v>13825</v>
      </c>
      <c r="CN274" s="231">
        <f t="shared" si="124"/>
        <v>12408.33</v>
      </c>
      <c r="CP274" s="1">
        <f>VLOOKUP(C274,[5]ALL!$B:$O,14,0)</f>
        <v>15490</v>
      </c>
      <c r="CQ274" s="168">
        <f t="shared" si="125"/>
        <v>-15490</v>
      </c>
      <c r="CS274" s="1">
        <f>VLOOKUP(C274,[5]ALL!$B:$O,14,0)</f>
        <v>15490</v>
      </c>
      <c r="CT274" s="233">
        <f t="shared" si="126"/>
        <v>-15490</v>
      </c>
      <c r="CU274" s="1">
        <f t="shared" si="127"/>
        <v>0</v>
      </c>
      <c r="CV274" s="168">
        <f t="shared" si="128"/>
        <v>16590</v>
      </c>
      <c r="CW274" s="231">
        <f t="shared" si="129"/>
        <v>16590</v>
      </c>
    </row>
    <row r="275" spans="1:101" ht="12.6" customHeight="1" x14ac:dyDescent="0.2">
      <c r="A275" s="185"/>
      <c r="B275" s="185" t="s">
        <v>1153</v>
      </c>
      <c r="C275" s="154" t="s">
        <v>616</v>
      </c>
      <c r="D275" s="85" t="s">
        <v>1004</v>
      </c>
      <c r="E275" s="62" t="s">
        <v>622</v>
      </c>
      <c r="F275" s="116" t="s">
        <v>675</v>
      </c>
      <c r="G275" s="116">
        <v>9490</v>
      </c>
      <c r="H275" s="148">
        <v>8490</v>
      </c>
      <c r="I275" s="202"/>
      <c r="J275" s="202"/>
      <c r="K275" s="202"/>
      <c r="L275" s="202"/>
      <c r="M275" s="251"/>
      <c r="N275" s="116"/>
      <c r="O275" s="140"/>
      <c r="P275" s="133"/>
      <c r="Q275" s="167"/>
      <c r="R275" s="167"/>
      <c r="S275" s="148"/>
      <c r="T275" s="160"/>
      <c r="U275" s="160"/>
      <c r="V275" s="62"/>
      <c r="W275" s="62"/>
      <c r="X275" s="116"/>
      <c r="Y275" s="116"/>
      <c r="Z275" s="116"/>
      <c r="AA275" s="116"/>
      <c r="AB275" s="116"/>
      <c r="AC275" s="138"/>
      <c r="AD275" s="109"/>
      <c r="AE275" s="111"/>
      <c r="AF275" s="153"/>
      <c r="AG275" s="153"/>
      <c r="AH275" s="153"/>
      <c r="AI275" s="153"/>
      <c r="AJ275" s="153"/>
      <c r="AK275" s="153"/>
      <c r="AL275" s="112"/>
      <c r="AM275" s="112"/>
      <c r="AN275" s="112"/>
      <c r="AO275" s="112"/>
      <c r="AP275" s="112"/>
      <c r="AQ275" s="112"/>
      <c r="AR275" s="145"/>
      <c r="AS275" s="145"/>
      <c r="AT275" s="145"/>
      <c r="AU275" s="145"/>
      <c r="AV275" s="145"/>
      <c r="AW275" s="143"/>
      <c r="AX275" s="143"/>
      <c r="AY275" s="145"/>
      <c r="AZ275" s="143"/>
      <c r="BA275" s="147"/>
      <c r="BB275" s="143"/>
      <c r="BC275" s="143"/>
      <c r="BD275" s="143"/>
      <c r="BF275" s="1"/>
      <c r="BL275" s="168"/>
      <c r="BO275" s="188"/>
      <c r="BR275" s="247" t="str">
        <f>VLOOKUP(C275,'[4]Иерархия - ФИНАЛ'!$A:$E,5,0)</f>
        <v>Y</v>
      </c>
      <c r="BS275" s="188">
        <v>0.23</v>
      </c>
      <c r="BT275" s="211">
        <f t="shared" si="107"/>
        <v>0</v>
      </c>
      <c r="BU275" s="211">
        <f t="shared" si="108"/>
        <v>0</v>
      </c>
      <c r="BV275" s="211">
        <f t="shared" si="109"/>
        <v>0</v>
      </c>
      <c r="BW275" s="235">
        <f t="shared" si="110"/>
        <v>0</v>
      </c>
      <c r="BX275" s="211">
        <f t="shared" si="111"/>
        <v>0</v>
      </c>
      <c r="BY275" s="211">
        <f t="shared" si="112"/>
        <v>0</v>
      </c>
      <c r="BZ275" s="211">
        <f t="shared" si="113"/>
        <v>0</v>
      </c>
      <c r="CA275" s="235">
        <f t="shared" si="114"/>
        <v>0</v>
      </c>
      <c r="CB275" s="235">
        <f t="shared" si="115"/>
        <v>0</v>
      </c>
      <c r="CC275" s="235">
        <f t="shared" si="116"/>
        <v>0</v>
      </c>
      <c r="CD275" s="235">
        <f t="shared" si="117"/>
        <v>0</v>
      </c>
      <c r="CE275" s="235">
        <f t="shared" si="118"/>
        <v>0</v>
      </c>
      <c r="CF275" s="235">
        <f t="shared" si="119"/>
        <v>0</v>
      </c>
      <c r="CG275" s="235">
        <f t="shared" si="120"/>
        <v>0</v>
      </c>
      <c r="CH275" s="231">
        <f t="shared" si="121"/>
        <v>0</v>
      </c>
      <c r="CI275" s="232">
        <f t="shared" si="122"/>
        <v>70.75</v>
      </c>
      <c r="CJ275" s="233"/>
      <c r="CK275" s="231"/>
      <c r="CM275" s="231">
        <f t="shared" si="123"/>
        <v>7908.33</v>
      </c>
      <c r="CN275" s="231">
        <f t="shared" si="124"/>
        <v>7075</v>
      </c>
      <c r="CP275" s="1">
        <f>VLOOKUP(C275,[5]ALL!$B:$O,14,0)</f>
        <v>7690</v>
      </c>
      <c r="CQ275" s="168">
        <f t="shared" si="125"/>
        <v>-7690</v>
      </c>
      <c r="CS275" s="1">
        <f>VLOOKUP(C275,[5]ALL!$B:$O,14,0)</f>
        <v>7690</v>
      </c>
      <c r="CT275" s="233">
        <f t="shared" si="126"/>
        <v>-7690</v>
      </c>
      <c r="CU275" s="1">
        <f t="shared" si="127"/>
        <v>0</v>
      </c>
      <c r="CV275" s="168">
        <f t="shared" si="128"/>
        <v>9490</v>
      </c>
      <c r="CW275" s="231">
        <f t="shared" si="129"/>
        <v>9490</v>
      </c>
    </row>
    <row r="276" spans="1:101" ht="12.6" customHeight="1" x14ac:dyDescent="0.2">
      <c r="A276" s="185"/>
      <c r="B276" s="185" t="s">
        <v>707</v>
      </c>
      <c r="C276" s="154" t="s">
        <v>597</v>
      </c>
      <c r="D276" s="85" t="s">
        <v>1005</v>
      </c>
      <c r="E276" s="62" t="s">
        <v>622</v>
      </c>
      <c r="F276" s="116" t="s">
        <v>675</v>
      </c>
      <c r="G276" s="116">
        <v>15190</v>
      </c>
      <c r="H276" s="148">
        <v>13690</v>
      </c>
      <c r="I276" s="202"/>
      <c r="J276" s="202"/>
      <c r="K276" s="202"/>
      <c r="L276" s="202"/>
      <c r="M276" s="251"/>
      <c r="N276" s="116"/>
      <c r="O276" s="140"/>
      <c r="P276" s="133"/>
      <c r="Q276" s="167"/>
      <c r="R276" s="167"/>
      <c r="S276" s="148"/>
      <c r="T276" s="160"/>
      <c r="U276" s="160"/>
      <c r="V276" s="62"/>
      <c r="W276" s="62"/>
      <c r="X276" s="116"/>
      <c r="Y276" s="116"/>
      <c r="Z276" s="116"/>
      <c r="AA276" s="116"/>
      <c r="AB276" s="116"/>
      <c r="AC276" s="133"/>
      <c r="AD276" s="109"/>
      <c r="AE276" s="111"/>
      <c r="AF276" s="153"/>
      <c r="AG276" s="153"/>
      <c r="AH276" s="153"/>
      <c r="AI276" s="153"/>
      <c r="AJ276" s="153"/>
      <c r="AK276" s="153"/>
      <c r="AL276" s="112"/>
      <c r="AM276" s="112"/>
      <c r="AN276" s="112"/>
      <c r="AO276" s="112"/>
      <c r="AP276" s="112"/>
      <c r="AQ276" s="112"/>
      <c r="AR276" s="145"/>
      <c r="AS276" s="145"/>
      <c r="AT276" s="145"/>
      <c r="AU276" s="145"/>
      <c r="AV276" s="145"/>
      <c r="AW276" s="143"/>
      <c r="AX276" s="143"/>
      <c r="AY276" s="145"/>
      <c r="AZ276" s="143"/>
      <c r="BA276" s="147"/>
      <c r="BB276" s="143"/>
      <c r="BC276" s="143"/>
      <c r="BD276" s="143"/>
      <c r="BF276" s="1"/>
      <c r="BL276" s="168"/>
      <c r="BO276" s="188"/>
      <c r="BR276" s="247" t="str">
        <f>VLOOKUP(C276,'[4]Иерархия - ФИНАЛ'!$A:$E,5,0)</f>
        <v>Y</v>
      </c>
      <c r="BS276" s="188">
        <v>0.05</v>
      </c>
      <c r="BT276" s="211">
        <f t="shared" si="107"/>
        <v>0</v>
      </c>
      <c r="BU276" s="211">
        <f t="shared" si="108"/>
        <v>0</v>
      </c>
      <c r="BV276" s="211">
        <f t="shared" si="109"/>
        <v>0</v>
      </c>
      <c r="BW276" s="235">
        <f t="shared" si="110"/>
        <v>0</v>
      </c>
      <c r="BX276" s="211">
        <f t="shared" si="111"/>
        <v>0</v>
      </c>
      <c r="BY276" s="211">
        <f t="shared" si="112"/>
        <v>0</v>
      </c>
      <c r="BZ276" s="211">
        <f t="shared" si="113"/>
        <v>0</v>
      </c>
      <c r="CA276" s="235">
        <f t="shared" si="114"/>
        <v>0</v>
      </c>
      <c r="CB276" s="235">
        <f t="shared" si="115"/>
        <v>0</v>
      </c>
      <c r="CC276" s="235">
        <f t="shared" si="116"/>
        <v>0</v>
      </c>
      <c r="CD276" s="235">
        <f t="shared" si="117"/>
        <v>0</v>
      </c>
      <c r="CE276" s="235">
        <f t="shared" si="118"/>
        <v>0</v>
      </c>
      <c r="CF276" s="235">
        <f t="shared" si="119"/>
        <v>0</v>
      </c>
      <c r="CG276" s="235">
        <f t="shared" si="120"/>
        <v>0</v>
      </c>
      <c r="CH276" s="231">
        <f t="shared" si="121"/>
        <v>0</v>
      </c>
      <c r="CI276" s="232">
        <f t="shared" si="122"/>
        <v>114.08333333333333</v>
      </c>
      <c r="CJ276" s="233"/>
      <c r="CK276" s="231"/>
      <c r="CM276" s="231">
        <f t="shared" si="123"/>
        <v>12658.33</v>
      </c>
      <c r="CN276" s="231">
        <f t="shared" si="124"/>
        <v>11408.33</v>
      </c>
      <c r="CP276" s="1">
        <f>VLOOKUP(C276,[5]ALL!$B:$O,14,0)</f>
        <v>14490</v>
      </c>
      <c r="CQ276" s="168">
        <f t="shared" si="125"/>
        <v>-14490</v>
      </c>
      <c r="CS276" s="1">
        <f>VLOOKUP(C276,[5]ALL!$B:$O,14,0)</f>
        <v>14490</v>
      </c>
      <c r="CT276" s="233">
        <f t="shared" si="126"/>
        <v>-14490</v>
      </c>
      <c r="CU276" s="1">
        <f t="shared" si="127"/>
        <v>0</v>
      </c>
      <c r="CV276" s="168">
        <f t="shared" si="128"/>
        <v>15190</v>
      </c>
      <c r="CW276" s="231">
        <f t="shared" si="129"/>
        <v>15190</v>
      </c>
    </row>
    <row r="277" spans="1:101" ht="12.6" customHeight="1" x14ac:dyDescent="0.2">
      <c r="A277" s="185"/>
      <c r="B277" s="185" t="s">
        <v>707</v>
      </c>
      <c r="C277" s="93" t="s">
        <v>229</v>
      </c>
      <c r="D277" s="85" t="s">
        <v>1006</v>
      </c>
      <c r="E277" s="62" t="s">
        <v>622</v>
      </c>
      <c r="F277" s="116" t="s">
        <v>675</v>
      </c>
      <c r="G277" s="116">
        <v>12490</v>
      </c>
      <c r="H277" s="148">
        <v>11190</v>
      </c>
      <c r="I277" s="202"/>
      <c r="J277" s="202"/>
      <c r="K277" s="202"/>
      <c r="L277" s="202"/>
      <c r="M277" s="251"/>
      <c r="N277" s="116"/>
      <c r="O277" s="140"/>
      <c r="P277" s="133"/>
      <c r="Q277" s="167"/>
      <c r="R277" s="167"/>
      <c r="S277" s="148"/>
      <c r="T277" s="160"/>
      <c r="U277" s="160"/>
      <c r="V277" s="62"/>
      <c r="W277" s="62"/>
      <c r="X277" s="116"/>
      <c r="Y277" s="116"/>
      <c r="Z277" s="116"/>
      <c r="AA277" s="140"/>
      <c r="AB277" s="140"/>
      <c r="AC277" s="85"/>
      <c r="AD277" s="109"/>
      <c r="AE277" s="111"/>
      <c r="AF277" s="153"/>
      <c r="AG277" s="153"/>
      <c r="AH277" s="153"/>
      <c r="AI277" s="153"/>
      <c r="AJ277" s="153"/>
      <c r="AK277" s="153"/>
      <c r="AL277" s="85"/>
      <c r="AM277" s="119"/>
      <c r="AN277" s="85"/>
      <c r="AO277" s="85"/>
      <c r="AP277" s="111"/>
      <c r="AQ277" s="85"/>
      <c r="AR277" s="110"/>
      <c r="AS277" s="110"/>
      <c r="AT277" s="100"/>
      <c r="AU277" s="149"/>
      <c r="AV277" s="100"/>
      <c r="AW277" s="106"/>
      <c r="AX277" s="106"/>
      <c r="AY277" s="100"/>
      <c r="AZ277" s="110"/>
      <c r="BA277" s="107"/>
      <c r="BB277" s="102"/>
      <c r="BC277" s="102"/>
      <c r="BD277" s="102"/>
      <c r="BL277" s="168"/>
      <c r="BO277" s="188"/>
      <c r="BR277" s="247" t="str">
        <f>VLOOKUP(C277,'[4]Иерархия - ФИНАЛ'!$A:$E,5,0)</f>
        <v>Y</v>
      </c>
      <c r="BS277" s="188">
        <v>0</v>
      </c>
      <c r="BT277" s="211">
        <f t="shared" si="107"/>
        <v>0</v>
      </c>
      <c r="BU277" s="211">
        <f t="shared" si="108"/>
        <v>0</v>
      </c>
      <c r="BV277" s="211">
        <f t="shared" si="109"/>
        <v>0</v>
      </c>
      <c r="BW277" s="235">
        <f t="shared" si="110"/>
        <v>0</v>
      </c>
      <c r="BX277" s="211">
        <f t="shared" si="111"/>
        <v>0</v>
      </c>
      <c r="BY277" s="211">
        <f t="shared" si="112"/>
        <v>0</v>
      </c>
      <c r="BZ277" s="211">
        <f t="shared" si="113"/>
        <v>0</v>
      </c>
      <c r="CA277" s="235">
        <f t="shared" si="114"/>
        <v>0</v>
      </c>
      <c r="CB277" s="235">
        <f t="shared" si="115"/>
        <v>0</v>
      </c>
      <c r="CC277" s="235">
        <f t="shared" si="116"/>
        <v>0</v>
      </c>
      <c r="CD277" s="235">
        <f t="shared" si="117"/>
        <v>0</v>
      </c>
      <c r="CE277" s="235">
        <f t="shared" si="118"/>
        <v>0</v>
      </c>
      <c r="CF277" s="235">
        <f t="shared" si="119"/>
        <v>0</v>
      </c>
      <c r="CG277" s="235">
        <f t="shared" si="120"/>
        <v>0</v>
      </c>
      <c r="CH277" s="231">
        <f t="shared" si="121"/>
        <v>0</v>
      </c>
      <c r="CI277" s="232">
        <f t="shared" si="122"/>
        <v>93.25</v>
      </c>
      <c r="CJ277" s="233"/>
      <c r="CK277" s="231"/>
      <c r="CM277" s="231">
        <f t="shared" si="123"/>
        <v>10408.33</v>
      </c>
      <c r="CN277" s="231">
        <f t="shared" si="124"/>
        <v>9325</v>
      </c>
      <c r="CP277" s="1">
        <f>VLOOKUP(C277,[5]ALL!$B:$O,14,0)</f>
        <v>12490</v>
      </c>
      <c r="CQ277" s="168">
        <f t="shared" si="125"/>
        <v>-12490</v>
      </c>
      <c r="CS277" s="1">
        <f>VLOOKUP(C277,[5]ALL!$B:$O,14,0)</f>
        <v>12490</v>
      </c>
      <c r="CT277" s="233">
        <f t="shared" si="126"/>
        <v>-12490</v>
      </c>
      <c r="CU277" s="1">
        <f t="shared" si="127"/>
        <v>0</v>
      </c>
      <c r="CV277" s="168">
        <f t="shared" si="128"/>
        <v>12490</v>
      </c>
      <c r="CW277" s="231">
        <f t="shared" si="129"/>
        <v>12490</v>
      </c>
    </row>
    <row r="278" spans="1:101" ht="12.6" customHeight="1" x14ac:dyDescent="0.2">
      <c r="A278" s="185"/>
      <c r="B278" s="185" t="s">
        <v>707</v>
      </c>
      <c r="C278" s="154" t="s">
        <v>594</v>
      </c>
      <c r="D278" s="85" t="s">
        <v>1007</v>
      </c>
      <c r="E278" s="62" t="s">
        <v>622</v>
      </c>
      <c r="F278" s="116" t="s">
        <v>675</v>
      </c>
      <c r="G278" s="116">
        <v>11490</v>
      </c>
      <c r="H278" s="148">
        <v>10290</v>
      </c>
      <c r="I278" s="202"/>
      <c r="J278" s="202"/>
      <c r="K278" s="202"/>
      <c r="L278" s="202"/>
      <c r="M278" s="251"/>
      <c r="N278" s="116"/>
      <c r="O278" s="140"/>
      <c r="P278" s="133"/>
      <c r="Q278" s="167"/>
      <c r="R278" s="167"/>
      <c r="S278" s="148"/>
      <c r="T278" s="160"/>
      <c r="U278" s="160"/>
      <c r="V278" s="62"/>
      <c r="W278" s="62"/>
      <c r="X278" s="116"/>
      <c r="Y278" s="116"/>
      <c r="Z278" s="116"/>
      <c r="AA278" s="116"/>
      <c r="AB278" s="116"/>
      <c r="AC278" s="133"/>
      <c r="AD278" s="109"/>
      <c r="AE278" s="111"/>
      <c r="AF278" s="153"/>
      <c r="AG278" s="153"/>
      <c r="AH278" s="153"/>
      <c r="AI278" s="153"/>
      <c r="AJ278" s="153"/>
      <c r="AK278" s="153"/>
      <c r="AL278" s="112"/>
      <c r="AM278" s="112"/>
      <c r="AN278" s="112"/>
      <c r="AO278" s="112"/>
      <c r="AP278" s="112"/>
      <c r="AQ278" s="112"/>
      <c r="AR278" s="145"/>
      <c r="AS278" s="145"/>
      <c r="AT278" s="145"/>
      <c r="AU278" s="145"/>
      <c r="AV278" s="145"/>
      <c r="AW278" s="143"/>
      <c r="AX278" s="143"/>
      <c r="AY278" s="145"/>
      <c r="AZ278" s="143"/>
      <c r="BA278" s="147"/>
      <c r="BB278" s="143"/>
      <c r="BC278" s="143"/>
      <c r="BD278" s="143"/>
      <c r="BF278" s="1"/>
      <c r="BL278" s="168"/>
      <c r="BO278" s="188"/>
      <c r="BR278" s="247" t="str">
        <f>VLOOKUP(C278,'[4]Иерархия - ФИНАЛ'!$A:$E,5,0)</f>
        <v>Y</v>
      </c>
      <c r="BS278" s="188">
        <v>0</v>
      </c>
      <c r="BT278" s="211">
        <f t="shared" si="107"/>
        <v>0</v>
      </c>
      <c r="BU278" s="211">
        <f t="shared" si="108"/>
        <v>0</v>
      </c>
      <c r="BV278" s="211">
        <f t="shared" si="109"/>
        <v>0</v>
      </c>
      <c r="BW278" s="235">
        <f t="shared" si="110"/>
        <v>0</v>
      </c>
      <c r="BX278" s="211">
        <f t="shared" si="111"/>
        <v>0</v>
      </c>
      <c r="BY278" s="211">
        <f t="shared" si="112"/>
        <v>0</v>
      </c>
      <c r="BZ278" s="211">
        <f t="shared" si="113"/>
        <v>0</v>
      </c>
      <c r="CA278" s="235">
        <f t="shared" si="114"/>
        <v>0</v>
      </c>
      <c r="CB278" s="235">
        <f t="shared" si="115"/>
        <v>0</v>
      </c>
      <c r="CC278" s="235">
        <f t="shared" si="116"/>
        <v>0</v>
      </c>
      <c r="CD278" s="235">
        <f t="shared" si="117"/>
        <v>0</v>
      </c>
      <c r="CE278" s="235">
        <f t="shared" si="118"/>
        <v>0</v>
      </c>
      <c r="CF278" s="235">
        <f t="shared" si="119"/>
        <v>0</v>
      </c>
      <c r="CG278" s="235">
        <f t="shared" si="120"/>
        <v>0</v>
      </c>
      <c r="CH278" s="231">
        <f t="shared" si="121"/>
        <v>0</v>
      </c>
      <c r="CI278" s="232">
        <f t="shared" si="122"/>
        <v>85.75</v>
      </c>
      <c r="CJ278" s="233"/>
      <c r="CK278" s="231"/>
      <c r="CM278" s="231">
        <f t="shared" si="123"/>
        <v>9575</v>
      </c>
      <c r="CN278" s="231">
        <f t="shared" si="124"/>
        <v>8575</v>
      </c>
      <c r="CP278" s="1">
        <f>VLOOKUP(C278,[5]ALL!$B:$O,14,0)</f>
        <v>11490</v>
      </c>
      <c r="CQ278" s="168">
        <f t="shared" si="125"/>
        <v>-11490</v>
      </c>
      <c r="CS278" s="1">
        <f>VLOOKUP(C278,[5]ALL!$B:$O,14,0)</f>
        <v>11490</v>
      </c>
      <c r="CT278" s="233">
        <f t="shared" si="126"/>
        <v>-11490</v>
      </c>
      <c r="CU278" s="1">
        <f t="shared" si="127"/>
        <v>0</v>
      </c>
      <c r="CV278" s="168">
        <f t="shared" si="128"/>
        <v>11490</v>
      </c>
      <c r="CW278" s="231">
        <f t="shared" si="129"/>
        <v>11490</v>
      </c>
    </row>
    <row r="279" spans="1:101" ht="12.6" customHeight="1" x14ac:dyDescent="0.2">
      <c r="A279" s="185"/>
      <c r="B279" s="185" t="s">
        <v>707</v>
      </c>
      <c r="C279" s="93" t="s">
        <v>210</v>
      </c>
      <c r="D279" s="85" t="s">
        <v>1008</v>
      </c>
      <c r="E279" s="62" t="s">
        <v>622</v>
      </c>
      <c r="F279" s="116" t="s">
        <v>675</v>
      </c>
      <c r="G279" s="116">
        <v>11490</v>
      </c>
      <c r="H279" s="148">
        <v>10290</v>
      </c>
      <c r="I279" s="202"/>
      <c r="J279" s="202"/>
      <c r="K279" s="202"/>
      <c r="L279" s="202"/>
      <c r="M279" s="251"/>
      <c r="N279" s="116"/>
      <c r="O279" s="140"/>
      <c r="P279" s="133"/>
      <c r="Q279" s="167"/>
      <c r="R279" s="167"/>
      <c r="S279" s="148"/>
      <c r="T279" s="160"/>
      <c r="U279" s="160"/>
      <c r="V279" s="62"/>
      <c r="W279" s="62"/>
      <c r="X279" s="116"/>
      <c r="Y279" s="116"/>
      <c r="Z279" s="116"/>
      <c r="AA279" s="116"/>
      <c r="AB279" s="116"/>
      <c r="AC279" s="85"/>
      <c r="AD279" s="109"/>
      <c r="AE279" s="111"/>
      <c r="AF279" s="153"/>
      <c r="AG279" s="153"/>
      <c r="AH279" s="153"/>
      <c r="AI279" s="153"/>
      <c r="AJ279" s="153"/>
      <c r="AK279" s="153"/>
      <c r="AL279" s="85"/>
      <c r="AM279" s="119"/>
      <c r="AN279" s="85"/>
      <c r="AO279" s="85"/>
      <c r="AP279" s="111"/>
      <c r="AQ279" s="85"/>
      <c r="AR279" s="110"/>
      <c r="AS279" s="110"/>
      <c r="AT279" s="100"/>
      <c r="AU279" s="149"/>
      <c r="AV279" s="100"/>
      <c r="AW279" s="106"/>
      <c r="AX279" s="106"/>
      <c r="AY279" s="100"/>
      <c r="AZ279" s="110"/>
      <c r="BA279" s="107"/>
      <c r="BB279" s="102"/>
      <c r="BC279" s="102"/>
      <c r="BD279" s="102"/>
      <c r="BL279" s="168"/>
      <c r="BO279" s="188"/>
      <c r="BR279" s="247" t="str">
        <f>VLOOKUP(C279,'[4]Иерархия - ФИНАЛ'!$A:$E,5,0)</f>
        <v>Y</v>
      </c>
      <c r="BS279" s="188">
        <v>0</v>
      </c>
      <c r="BT279" s="211">
        <f t="shared" si="107"/>
        <v>0</v>
      </c>
      <c r="BU279" s="211">
        <f t="shared" si="108"/>
        <v>0</v>
      </c>
      <c r="BV279" s="211">
        <f t="shared" si="109"/>
        <v>0</v>
      </c>
      <c r="BW279" s="235">
        <f t="shared" si="110"/>
        <v>0</v>
      </c>
      <c r="BX279" s="211">
        <f t="shared" si="111"/>
        <v>0</v>
      </c>
      <c r="BY279" s="211">
        <f t="shared" si="112"/>
        <v>0</v>
      </c>
      <c r="BZ279" s="211">
        <f t="shared" si="113"/>
        <v>0</v>
      </c>
      <c r="CA279" s="235">
        <f t="shared" si="114"/>
        <v>0</v>
      </c>
      <c r="CB279" s="235">
        <f t="shared" si="115"/>
        <v>0</v>
      </c>
      <c r="CC279" s="235">
        <f t="shared" si="116"/>
        <v>0</v>
      </c>
      <c r="CD279" s="235">
        <f t="shared" si="117"/>
        <v>0</v>
      </c>
      <c r="CE279" s="235">
        <f t="shared" si="118"/>
        <v>0</v>
      </c>
      <c r="CF279" s="235">
        <f t="shared" si="119"/>
        <v>0</v>
      </c>
      <c r="CG279" s="235">
        <f t="shared" si="120"/>
        <v>0</v>
      </c>
      <c r="CH279" s="231">
        <f t="shared" si="121"/>
        <v>0</v>
      </c>
      <c r="CI279" s="232">
        <f t="shared" si="122"/>
        <v>85.75</v>
      </c>
      <c r="CJ279" s="233"/>
      <c r="CK279" s="231"/>
      <c r="CM279" s="231">
        <f t="shared" si="123"/>
        <v>9575</v>
      </c>
      <c r="CN279" s="231">
        <f t="shared" si="124"/>
        <v>8575</v>
      </c>
      <c r="CP279" s="1">
        <f>VLOOKUP(C279,[5]ALL!$B:$O,14,0)</f>
        <v>11490</v>
      </c>
      <c r="CQ279" s="168">
        <f t="shared" si="125"/>
        <v>-11490</v>
      </c>
      <c r="CS279" s="1">
        <f>VLOOKUP(C279,[5]ALL!$B:$O,14,0)</f>
        <v>11490</v>
      </c>
      <c r="CT279" s="233">
        <f t="shared" si="126"/>
        <v>-11490</v>
      </c>
      <c r="CU279" s="1">
        <f t="shared" si="127"/>
        <v>0</v>
      </c>
      <c r="CV279" s="168">
        <f t="shared" si="128"/>
        <v>11490</v>
      </c>
      <c r="CW279" s="231">
        <f t="shared" si="129"/>
        <v>11490</v>
      </c>
    </row>
    <row r="280" spans="1:101" ht="12.6" customHeight="1" x14ac:dyDescent="0.2">
      <c r="A280" s="185"/>
      <c r="B280" s="185" t="s">
        <v>1152</v>
      </c>
      <c r="C280" s="169" t="s">
        <v>604</v>
      </c>
      <c r="D280" s="170" t="s">
        <v>1009</v>
      </c>
      <c r="E280" s="62" t="s">
        <v>622</v>
      </c>
      <c r="F280" s="116" t="s">
        <v>675</v>
      </c>
      <c r="G280" s="116">
        <v>15490</v>
      </c>
      <c r="H280" s="148">
        <v>15490</v>
      </c>
      <c r="I280" s="202"/>
      <c r="J280" s="202"/>
      <c r="K280" s="202"/>
      <c r="L280" s="202"/>
      <c r="M280" s="251"/>
      <c r="N280" s="116"/>
      <c r="O280" s="140"/>
      <c r="P280" s="133"/>
      <c r="Q280" s="167"/>
      <c r="R280" s="167"/>
      <c r="S280" s="148"/>
      <c r="T280" s="160"/>
      <c r="U280" s="160"/>
      <c r="V280" s="62"/>
      <c r="W280" s="62"/>
      <c r="X280" s="116"/>
      <c r="Y280" s="116"/>
      <c r="Z280" s="116"/>
      <c r="AA280" s="116"/>
      <c r="AB280" s="116"/>
      <c r="AC280" s="137"/>
      <c r="AD280" s="109"/>
      <c r="AE280" s="111"/>
      <c r="AF280" s="153"/>
      <c r="AG280" s="153"/>
      <c r="AH280" s="153"/>
      <c r="AI280" s="153"/>
      <c r="AJ280" s="153"/>
      <c r="AK280" s="153"/>
      <c r="AL280" s="112"/>
      <c r="AM280" s="112"/>
      <c r="AN280" s="112"/>
      <c r="AO280" s="112"/>
      <c r="AP280" s="112"/>
      <c r="AQ280" s="112"/>
      <c r="AR280" s="145"/>
      <c r="AS280" s="145"/>
      <c r="AT280" s="145"/>
      <c r="AU280" s="145"/>
      <c r="AV280" s="145"/>
      <c r="AW280" s="143"/>
      <c r="AX280" s="143"/>
      <c r="AY280" s="145"/>
      <c r="AZ280" s="143"/>
      <c r="BA280" s="147"/>
      <c r="BB280" s="143"/>
      <c r="BC280" s="143"/>
      <c r="BD280" s="143"/>
      <c r="BF280" s="1"/>
      <c r="BL280" s="168"/>
      <c r="BO280" s="188"/>
      <c r="BR280" s="247" t="str">
        <f>VLOOKUP(C280,'[4]Иерархия - ФИНАЛ'!$A:$E,5,0)</f>
        <v>N</v>
      </c>
      <c r="BS280" s="188">
        <v>0</v>
      </c>
      <c r="BT280" s="211">
        <f t="shared" si="107"/>
        <v>0</v>
      </c>
      <c r="BU280" s="211">
        <f t="shared" si="108"/>
        <v>0</v>
      </c>
      <c r="BV280" s="211">
        <f t="shared" si="109"/>
        <v>0</v>
      </c>
      <c r="BW280" s="235">
        <f t="shared" si="110"/>
        <v>0</v>
      </c>
      <c r="BX280" s="211">
        <f t="shared" si="111"/>
        <v>0</v>
      </c>
      <c r="BY280" s="211">
        <f t="shared" si="112"/>
        <v>0</v>
      </c>
      <c r="BZ280" s="211">
        <f t="shared" si="113"/>
        <v>0</v>
      </c>
      <c r="CA280" s="235">
        <f t="shared" si="114"/>
        <v>0</v>
      </c>
      <c r="CB280" s="235">
        <f t="shared" si="115"/>
        <v>0</v>
      </c>
      <c r="CC280" s="235">
        <f t="shared" si="116"/>
        <v>0</v>
      </c>
      <c r="CD280" s="235">
        <f t="shared" si="117"/>
        <v>0</v>
      </c>
      <c r="CE280" s="235">
        <f t="shared" si="118"/>
        <v>0</v>
      </c>
      <c r="CF280" s="235">
        <f t="shared" si="119"/>
        <v>0</v>
      </c>
      <c r="CG280" s="235">
        <f t="shared" si="120"/>
        <v>0</v>
      </c>
      <c r="CH280" s="231">
        <f t="shared" si="121"/>
        <v>0</v>
      </c>
      <c r="CI280" s="232">
        <f t="shared" si="122"/>
        <v>129.08333333333334</v>
      </c>
      <c r="CJ280" s="233"/>
      <c r="CK280" s="231"/>
      <c r="CM280" s="231">
        <f t="shared" si="123"/>
        <v>12908.33</v>
      </c>
      <c r="CN280" s="231">
        <f t="shared" si="124"/>
        <v>12908.33</v>
      </c>
      <c r="CP280" s="1">
        <f>VLOOKUP(C280,[5]ALL!$B:$O,14,0)</f>
        <v>15490</v>
      </c>
      <c r="CQ280" s="168">
        <f t="shared" si="125"/>
        <v>-15490</v>
      </c>
      <c r="CS280" s="1">
        <f>VLOOKUP(C280,[5]ALL!$B:$O,14,0)</f>
        <v>15490</v>
      </c>
      <c r="CT280" s="233">
        <f t="shared" si="126"/>
        <v>-15490</v>
      </c>
      <c r="CU280" s="1">
        <f t="shared" si="127"/>
        <v>0</v>
      </c>
      <c r="CV280" s="168">
        <f t="shared" si="128"/>
        <v>15490</v>
      </c>
      <c r="CW280" s="231">
        <f t="shared" si="129"/>
        <v>15490</v>
      </c>
    </row>
    <row r="281" spans="1:101" ht="12.6" customHeight="1" x14ac:dyDescent="0.2">
      <c r="A281" s="185"/>
      <c r="B281" s="185" t="s">
        <v>707</v>
      </c>
      <c r="C281" s="154" t="s">
        <v>596</v>
      </c>
      <c r="D281" s="85" t="s">
        <v>1010</v>
      </c>
      <c r="E281" s="62" t="s">
        <v>622</v>
      </c>
      <c r="F281" s="116" t="s">
        <v>675</v>
      </c>
      <c r="G281" s="116">
        <v>13990</v>
      </c>
      <c r="H281" s="148">
        <v>12590</v>
      </c>
      <c r="I281" s="202"/>
      <c r="J281" s="202"/>
      <c r="K281" s="202"/>
      <c r="L281" s="202"/>
      <c r="M281" s="251"/>
      <c r="N281" s="116"/>
      <c r="O281" s="140"/>
      <c r="P281" s="133"/>
      <c r="Q281" s="167"/>
      <c r="R281" s="167"/>
      <c r="S281" s="148"/>
      <c r="T281" s="160"/>
      <c r="U281" s="160"/>
      <c r="V281" s="62"/>
      <c r="W281" s="62"/>
      <c r="X281" s="116"/>
      <c r="Y281" s="116"/>
      <c r="Z281" s="116"/>
      <c r="AA281" s="116"/>
      <c r="AB281" s="116"/>
      <c r="AC281" s="133"/>
      <c r="AD281" s="109"/>
      <c r="AE281" s="111"/>
      <c r="AF281" s="153"/>
      <c r="AG281" s="153"/>
      <c r="AH281" s="153"/>
      <c r="AI281" s="153"/>
      <c r="AJ281" s="153"/>
      <c r="AK281" s="153"/>
      <c r="AL281" s="112"/>
      <c r="AM281" s="112"/>
      <c r="AN281" s="112"/>
      <c r="AO281" s="112"/>
      <c r="AP281" s="112"/>
      <c r="AQ281" s="112"/>
      <c r="AR281" s="145"/>
      <c r="AS281" s="145"/>
      <c r="AT281" s="145"/>
      <c r="AU281" s="145"/>
      <c r="AV281" s="145"/>
      <c r="AW281" s="143"/>
      <c r="AX281" s="143"/>
      <c r="AY281" s="145"/>
      <c r="AZ281" s="143"/>
      <c r="BA281" s="147"/>
      <c r="BB281" s="143"/>
      <c r="BC281" s="143"/>
      <c r="BD281" s="143"/>
      <c r="BF281" s="1"/>
      <c r="BL281" s="168"/>
      <c r="BO281" s="188"/>
      <c r="BR281" s="247" t="str">
        <f>VLOOKUP(C281,'[4]Иерархия - ФИНАЛ'!$A:$E,5,0)</f>
        <v>Y</v>
      </c>
      <c r="BS281" s="188">
        <v>0</v>
      </c>
      <c r="BT281" s="211">
        <f t="shared" si="107"/>
        <v>0</v>
      </c>
      <c r="BU281" s="211">
        <f t="shared" si="108"/>
        <v>0</v>
      </c>
      <c r="BV281" s="211">
        <f t="shared" si="109"/>
        <v>0</v>
      </c>
      <c r="BW281" s="235">
        <f t="shared" si="110"/>
        <v>0</v>
      </c>
      <c r="BX281" s="211">
        <f t="shared" si="111"/>
        <v>0</v>
      </c>
      <c r="BY281" s="211">
        <f t="shared" si="112"/>
        <v>0</v>
      </c>
      <c r="BZ281" s="211">
        <f t="shared" si="113"/>
        <v>0</v>
      </c>
      <c r="CA281" s="235">
        <f t="shared" si="114"/>
        <v>0</v>
      </c>
      <c r="CB281" s="235">
        <f t="shared" si="115"/>
        <v>0</v>
      </c>
      <c r="CC281" s="235">
        <f t="shared" si="116"/>
        <v>0</v>
      </c>
      <c r="CD281" s="235">
        <f t="shared" si="117"/>
        <v>0</v>
      </c>
      <c r="CE281" s="235">
        <f t="shared" si="118"/>
        <v>0</v>
      </c>
      <c r="CF281" s="235">
        <f t="shared" si="119"/>
        <v>0</v>
      </c>
      <c r="CG281" s="235">
        <f t="shared" si="120"/>
        <v>0</v>
      </c>
      <c r="CH281" s="231">
        <f t="shared" si="121"/>
        <v>0</v>
      </c>
      <c r="CI281" s="232">
        <f t="shared" si="122"/>
        <v>104.91666666666667</v>
      </c>
      <c r="CJ281" s="233"/>
      <c r="CK281" s="231"/>
      <c r="CM281" s="231">
        <f t="shared" si="123"/>
        <v>11658.33</v>
      </c>
      <c r="CN281" s="231">
        <f t="shared" si="124"/>
        <v>10491.67</v>
      </c>
      <c r="CP281" s="1">
        <f>VLOOKUP(C281,[5]ALL!$B:$O,14,0)</f>
        <v>13990</v>
      </c>
      <c r="CQ281" s="168">
        <f t="shared" si="125"/>
        <v>-13990</v>
      </c>
      <c r="CS281" s="1">
        <f>VLOOKUP(C281,[5]ALL!$B:$O,14,0)</f>
        <v>13990</v>
      </c>
      <c r="CT281" s="233">
        <f t="shared" si="126"/>
        <v>-13990</v>
      </c>
      <c r="CU281" s="1">
        <f t="shared" si="127"/>
        <v>0</v>
      </c>
      <c r="CV281" s="168">
        <f t="shared" si="128"/>
        <v>13990</v>
      </c>
      <c r="CW281" s="231">
        <f t="shared" si="129"/>
        <v>13990</v>
      </c>
    </row>
    <row r="282" spans="1:101" ht="12.6" customHeight="1" x14ac:dyDescent="0.2">
      <c r="A282" s="185"/>
      <c r="B282" s="185" t="s">
        <v>707</v>
      </c>
      <c r="C282" s="93" t="s">
        <v>213</v>
      </c>
      <c r="D282" s="85" t="s">
        <v>1011</v>
      </c>
      <c r="E282" s="62" t="s">
        <v>622</v>
      </c>
      <c r="F282" s="116" t="s">
        <v>675</v>
      </c>
      <c r="G282" s="116">
        <v>15190</v>
      </c>
      <c r="H282" s="148">
        <v>13690</v>
      </c>
      <c r="I282" s="202"/>
      <c r="J282" s="202"/>
      <c r="K282" s="202"/>
      <c r="L282" s="202"/>
      <c r="M282" s="251"/>
      <c r="N282" s="116"/>
      <c r="O282" s="140"/>
      <c r="P282" s="133"/>
      <c r="Q282" s="167"/>
      <c r="R282" s="167"/>
      <c r="S282" s="148"/>
      <c r="T282" s="160"/>
      <c r="U282" s="160"/>
      <c r="V282" s="62"/>
      <c r="W282" s="62"/>
      <c r="X282" s="116"/>
      <c r="Y282" s="116"/>
      <c r="Z282" s="116"/>
      <c r="AA282" s="116"/>
      <c r="AB282" s="116"/>
      <c r="AC282" s="85"/>
      <c r="AD282" s="109"/>
      <c r="AE282" s="111"/>
      <c r="AF282" s="153"/>
      <c r="AG282" s="153"/>
      <c r="AH282" s="153"/>
      <c r="AI282" s="153"/>
      <c r="AJ282" s="153"/>
      <c r="AK282" s="153"/>
      <c r="AL282" s="85"/>
      <c r="AM282" s="119"/>
      <c r="AN282" s="85"/>
      <c r="AO282" s="85"/>
      <c r="AP282" s="111"/>
      <c r="AQ282" s="85"/>
      <c r="AR282" s="110"/>
      <c r="AS282" s="110"/>
      <c r="AT282" s="100"/>
      <c r="AU282" s="149"/>
      <c r="AV282" s="100"/>
      <c r="AW282" s="106"/>
      <c r="AX282" s="106"/>
      <c r="AY282" s="100"/>
      <c r="AZ282" s="110"/>
      <c r="BA282" s="107"/>
      <c r="BB282" s="102"/>
      <c r="BC282" s="102"/>
      <c r="BD282" s="102"/>
      <c r="BL282" s="168"/>
      <c r="BO282" s="188"/>
      <c r="BR282" s="247" t="str">
        <f>VLOOKUP(C282,'[4]Иерархия - ФИНАЛ'!$A:$E,5,0)</f>
        <v>Y</v>
      </c>
      <c r="BS282" s="188">
        <v>0.05</v>
      </c>
      <c r="BT282" s="211">
        <f t="shared" si="107"/>
        <v>0</v>
      </c>
      <c r="BU282" s="211">
        <f t="shared" si="108"/>
        <v>0</v>
      </c>
      <c r="BV282" s="211">
        <f t="shared" si="109"/>
        <v>0</v>
      </c>
      <c r="BW282" s="235">
        <f t="shared" si="110"/>
        <v>0</v>
      </c>
      <c r="BX282" s="211">
        <f t="shared" si="111"/>
        <v>0</v>
      </c>
      <c r="BY282" s="211">
        <f t="shared" si="112"/>
        <v>0</v>
      </c>
      <c r="BZ282" s="211">
        <f t="shared" si="113"/>
        <v>0</v>
      </c>
      <c r="CA282" s="235">
        <f t="shared" si="114"/>
        <v>0</v>
      </c>
      <c r="CB282" s="235">
        <f t="shared" si="115"/>
        <v>0</v>
      </c>
      <c r="CC282" s="235">
        <f t="shared" si="116"/>
        <v>0</v>
      </c>
      <c r="CD282" s="235">
        <f t="shared" si="117"/>
        <v>0</v>
      </c>
      <c r="CE282" s="235">
        <f t="shared" si="118"/>
        <v>0</v>
      </c>
      <c r="CF282" s="235">
        <f t="shared" si="119"/>
        <v>0</v>
      </c>
      <c r="CG282" s="235">
        <f t="shared" si="120"/>
        <v>0</v>
      </c>
      <c r="CH282" s="231">
        <f t="shared" si="121"/>
        <v>0</v>
      </c>
      <c r="CI282" s="232">
        <f t="shared" si="122"/>
        <v>114.08333333333333</v>
      </c>
      <c r="CJ282" s="233"/>
      <c r="CK282" s="231"/>
      <c r="CM282" s="231">
        <f t="shared" si="123"/>
        <v>12658.33</v>
      </c>
      <c r="CN282" s="231">
        <f t="shared" si="124"/>
        <v>11408.33</v>
      </c>
      <c r="CP282" s="1">
        <f>VLOOKUP(C282,[5]ALL!$B:$O,14,0)</f>
        <v>14490</v>
      </c>
      <c r="CQ282" s="168">
        <f t="shared" si="125"/>
        <v>-14490</v>
      </c>
      <c r="CS282" s="1">
        <f>VLOOKUP(C282,[5]ALL!$B:$O,14,0)</f>
        <v>14490</v>
      </c>
      <c r="CT282" s="233">
        <f t="shared" si="126"/>
        <v>-14490</v>
      </c>
      <c r="CU282" s="1">
        <f t="shared" si="127"/>
        <v>0</v>
      </c>
      <c r="CV282" s="168">
        <f t="shared" si="128"/>
        <v>15190</v>
      </c>
      <c r="CW282" s="231">
        <f t="shared" si="129"/>
        <v>15190</v>
      </c>
    </row>
    <row r="283" spans="1:101" ht="12.6" customHeight="1" x14ac:dyDescent="0.2">
      <c r="A283" s="185"/>
      <c r="B283" s="185" t="s">
        <v>707</v>
      </c>
      <c r="C283" s="93" t="s">
        <v>212</v>
      </c>
      <c r="D283" s="85" t="s">
        <v>1012</v>
      </c>
      <c r="E283" s="62" t="s">
        <v>622</v>
      </c>
      <c r="F283" s="116" t="s">
        <v>675</v>
      </c>
      <c r="G283" s="116">
        <v>13990</v>
      </c>
      <c r="H283" s="148">
        <v>12590</v>
      </c>
      <c r="I283" s="202"/>
      <c r="J283" s="202"/>
      <c r="K283" s="202"/>
      <c r="L283" s="202"/>
      <c r="M283" s="251"/>
      <c r="N283" s="116"/>
      <c r="O283" s="140"/>
      <c r="P283" s="133"/>
      <c r="Q283" s="167"/>
      <c r="R283" s="167"/>
      <c r="S283" s="148"/>
      <c r="T283" s="160"/>
      <c r="U283" s="160"/>
      <c r="V283" s="62"/>
      <c r="W283" s="62"/>
      <c r="X283" s="116"/>
      <c r="Y283" s="116"/>
      <c r="Z283" s="116"/>
      <c r="AA283" s="116"/>
      <c r="AB283" s="116"/>
      <c r="AC283" s="85"/>
      <c r="AD283" s="109"/>
      <c r="AE283" s="111"/>
      <c r="AF283" s="153"/>
      <c r="AG283" s="153"/>
      <c r="AH283" s="153"/>
      <c r="AI283" s="153"/>
      <c r="AJ283" s="153"/>
      <c r="AK283" s="153"/>
      <c r="AL283" s="85"/>
      <c r="AM283" s="119"/>
      <c r="AN283" s="85"/>
      <c r="AO283" s="85"/>
      <c r="AP283" s="111"/>
      <c r="AQ283" s="85"/>
      <c r="AR283" s="110"/>
      <c r="AS283" s="110"/>
      <c r="AT283" s="100"/>
      <c r="AU283" s="149"/>
      <c r="AV283" s="100"/>
      <c r="AW283" s="106"/>
      <c r="AX283" s="106"/>
      <c r="AY283" s="100"/>
      <c r="AZ283" s="110"/>
      <c r="BA283" s="107"/>
      <c r="BB283" s="102"/>
      <c r="BC283" s="102"/>
      <c r="BD283" s="102"/>
      <c r="BL283" s="168"/>
      <c r="BO283" s="188"/>
      <c r="BR283" s="247" t="str">
        <f>VLOOKUP(C283,'[4]Иерархия - ФИНАЛ'!$A:$E,5,0)</f>
        <v>Y</v>
      </c>
      <c r="BS283" s="188">
        <v>0</v>
      </c>
      <c r="BT283" s="211">
        <f t="shared" si="107"/>
        <v>0</v>
      </c>
      <c r="BU283" s="211">
        <f t="shared" si="108"/>
        <v>0</v>
      </c>
      <c r="BV283" s="211">
        <f t="shared" si="109"/>
        <v>0</v>
      </c>
      <c r="BW283" s="235">
        <f t="shared" si="110"/>
        <v>0</v>
      </c>
      <c r="BX283" s="211">
        <f t="shared" si="111"/>
        <v>0</v>
      </c>
      <c r="BY283" s="211">
        <f t="shared" si="112"/>
        <v>0</v>
      </c>
      <c r="BZ283" s="211">
        <f t="shared" si="113"/>
        <v>0</v>
      </c>
      <c r="CA283" s="235">
        <f t="shared" si="114"/>
        <v>0</v>
      </c>
      <c r="CB283" s="235">
        <f t="shared" si="115"/>
        <v>0</v>
      </c>
      <c r="CC283" s="235">
        <f t="shared" si="116"/>
        <v>0</v>
      </c>
      <c r="CD283" s="235">
        <f t="shared" si="117"/>
        <v>0</v>
      </c>
      <c r="CE283" s="235">
        <f t="shared" si="118"/>
        <v>0</v>
      </c>
      <c r="CF283" s="235">
        <f t="shared" si="119"/>
        <v>0</v>
      </c>
      <c r="CG283" s="235">
        <f t="shared" si="120"/>
        <v>0</v>
      </c>
      <c r="CH283" s="231">
        <f t="shared" si="121"/>
        <v>0</v>
      </c>
      <c r="CI283" s="232">
        <f t="shared" si="122"/>
        <v>104.91666666666667</v>
      </c>
      <c r="CJ283" s="233"/>
      <c r="CK283" s="231"/>
      <c r="CM283" s="231">
        <f t="shared" si="123"/>
        <v>11658.33</v>
      </c>
      <c r="CN283" s="231">
        <f t="shared" si="124"/>
        <v>10491.67</v>
      </c>
      <c r="CP283" s="1">
        <f>VLOOKUP(C283,[5]ALL!$B:$O,14,0)</f>
        <v>13990</v>
      </c>
      <c r="CQ283" s="168">
        <f t="shared" si="125"/>
        <v>-13990</v>
      </c>
      <c r="CS283" s="1">
        <f>VLOOKUP(C283,[5]ALL!$B:$O,14,0)</f>
        <v>13990</v>
      </c>
      <c r="CT283" s="233">
        <f t="shared" si="126"/>
        <v>-13990</v>
      </c>
      <c r="CU283" s="1">
        <f t="shared" si="127"/>
        <v>0</v>
      </c>
      <c r="CV283" s="168">
        <f t="shared" si="128"/>
        <v>13990</v>
      </c>
      <c r="CW283" s="231">
        <f t="shared" si="129"/>
        <v>13990</v>
      </c>
    </row>
    <row r="284" spans="1:101" ht="12.6" customHeight="1" x14ac:dyDescent="0.2">
      <c r="A284" s="185"/>
      <c r="B284" s="185" t="s">
        <v>707</v>
      </c>
      <c r="C284" s="154" t="s">
        <v>559</v>
      </c>
      <c r="D284" s="122" t="s">
        <v>653</v>
      </c>
      <c r="E284" s="62" t="s">
        <v>622</v>
      </c>
      <c r="F284" s="116" t="s">
        <v>675</v>
      </c>
      <c r="G284" s="116">
        <v>11690</v>
      </c>
      <c r="H284" s="148">
        <v>10490</v>
      </c>
      <c r="I284" s="202"/>
      <c r="J284" s="202"/>
      <c r="K284" s="202"/>
      <c r="L284" s="202"/>
      <c r="M284" s="251"/>
      <c r="N284" s="116"/>
      <c r="O284" s="140"/>
      <c r="P284" s="133"/>
      <c r="Q284" s="167"/>
      <c r="R284" s="167"/>
      <c r="S284" s="148"/>
      <c r="T284" s="160"/>
      <c r="U284" s="160"/>
      <c r="V284" s="62"/>
      <c r="W284" s="62"/>
      <c r="X284" s="116"/>
      <c r="Y284" s="116"/>
      <c r="Z284" s="116"/>
      <c r="AA284" s="116"/>
      <c r="AB284" s="116"/>
      <c r="AC284" s="85"/>
      <c r="AD284" s="109"/>
      <c r="AE284" s="111"/>
      <c r="AF284" s="153"/>
      <c r="AG284" s="153"/>
      <c r="AH284" s="153"/>
      <c r="AI284" s="153"/>
      <c r="AJ284" s="153"/>
      <c r="AK284" s="153"/>
      <c r="AL284" s="112"/>
      <c r="AM284" s="112"/>
      <c r="AN284" s="112"/>
      <c r="AO284" s="133"/>
      <c r="AP284" s="112"/>
      <c r="AQ284" s="112"/>
      <c r="AR284" s="145"/>
      <c r="AS284" s="145"/>
      <c r="AT284" s="145"/>
      <c r="AU284" s="145"/>
      <c r="AV284" s="145"/>
      <c r="AW284" s="143"/>
      <c r="AX284" s="143"/>
      <c r="AY284" s="145"/>
      <c r="AZ284" s="143"/>
      <c r="BA284" s="147"/>
      <c r="BB284" s="143"/>
      <c r="BC284" s="143"/>
      <c r="BF284" s="1"/>
      <c r="BL284" s="168"/>
      <c r="BO284" s="188"/>
      <c r="BR284" s="247" t="str">
        <f>VLOOKUP(C284,'[4]Иерархия - ФИНАЛ'!$A:$E,5,0)</f>
        <v>Y</v>
      </c>
      <c r="BS284" s="188">
        <v>0.04</v>
      </c>
      <c r="BT284" s="211">
        <f t="shared" si="107"/>
        <v>0</v>
      </c>
      <c r="BU284" s="211">
        <f t="shared" si="108"/>
        <v>0</v>
      </c>
      <c r="BV284" s="211">
        <f t="shared" si="109"/>
        <v>0</v>
      </c>
      <c r="BW284" s="235">
        <f t="shared" si="110"/>
        <v>0</v>
      </c>
      <c r="BX284" s="211">
        <f t="shared" si="111"/>
        <v>0</v>
      </c>
      <c r="BY284" s="211">
        <f t="shared" si="112"/>
        <v>0</v>
      </c>
      <c r="BZ284" s="211">
        <f t="shared" si="113"/>
        <v>0</v>
      </c>
      <c r="CA284" s="235">
        <f t="shared" si="114"/>
        <v>0</v>
      </c>
      <c r="CB284" s="235">
        <f t="shared" si="115"/>
        <v>0</v>
      </c>
      <c r="CC284" s="235">
        <f t="shared" si="116"/>
        <v>0</v>
      </c>
      <c r="CD284" s="235">
        <f t="shared" si="117"/>
        <v>0</v>
      </c>
      <c r="CE284" s="235">
        <f t="shared" si="118"/>
        <v>0</v>
      </c>
      <c r="CF284" s="235">
        <f t="shared" si="119"/>
        <v>0</v>
      </c>
      <c r="CG284" s="235">
        <f t="shared" si="120"/>
        <v>0</v>
      </c>
      <c r="CH284" s="231">
        <f t="shared" si="121"/>
        <v>0</v>
      </c>
      <c r="CI284" s="232">
        <f t="shared" si="122"/>
        <v>87.416666666666671</v>
      </c>
      <c r="CJ284" s="233"/>
      <c r="CK284" s="231"/>
      <c r="CM284" s="231">
        <f t="shared" si="123"/>
        <v>9741.67</v>
      </c>
      <c r="CN284" s="231">
        <f t="shared" si="124"/>
        <v>8741.67</v>
      </c>
      <c r="CP284" s="1">
        <f>VLOOKUP(C284,[5]ALL!$B:$O,14,0)</f>
        <v>11290</v>
      </c>
      <c r="CQ284" s="168">
        <f t="shared" si="125"/>
        <v>-11290</v>
      </c>
      <c r="CS284" s="1">
        <f>VLOOKUP(C284,[5]ALL!$B:$O,14,0)</f>
        <v>11290</v>
      </c>
      <c r="CT284" s="233">
        <f t="shared" si="126"/>
        <v>-11290</v>
      </c>
      <c r="CU284" s="1">
        <f t="shared" si="127"/>
        <v>0</v>
      </c>
      <c r="CV284" s="168">
        <f t="shared" si="128"/>
        <v>11690</v>
      </c>
      <c r="CW284" s="231">
        <f t="shared" si="129"/>
        <v>11690</v>
      </c>
    </row>
    <row r="285" spans="1:101" ht="12.6" customHeight="1" x14ac:dyDescent="0.2">
      <c r="A285" s="185"/>
      <c r="B285" s="185" t="s">
        <v>707</v>
      </c>
      <c r="C285" s="154" t="s">
        <v>558</v>
      </c>
      <c r="D285" s="122" t="s">
        <v>652</v>
      </c>
      <c r="E285" s="62" t="s">
        <v>622</v>
      </c>
      <c r="F285" s="116" t="s">
        <v>675</v>
      </c>
      <c r="G285" s="116">
        <v>9990</v>
      </c>
      <c r="H285" s="148">
        <v>8990</v>
      </c>
      <c r="I285" s="202"/>
      <c r="J285" s="202"/>
      <c r="K285" s="202"/>
      <c r="L285" s="202"/>
      <c r="M285" s="251"/>
      <c r="N285" s="116"/>
      <c r="O285" s="140"/>
      <c r="P285" s="133"/>
      <c r="Q285" s="167"/>
      <c r="R285" s="167"/>
      <c r="S285" s="148"/>
      <c r="T285" s="160"/>
      <c r="U285" s="160"/>
      <c r="V285" s="62"/>
      <c r="W285" s="62"/>
      <c r="X285" s="116"/>
      <c r="Y285" s="116"/>
      <c r="Z285" s="116"/>
      <c r="AA285" s="140"/>
      <c r="AB285" s="140"/>
      <c r="AC285" s="85"/>
      <c r="AD285" s="109"/>
      <c r="AE285" s="111"/>
      <c r="AF285" s="153"/>
      <c r="AG285" s="153"/>
      <c r="AH285" s="153"/>
      <c r="AI285" s="153"/>
      <c r="AJ285" s="153"/>
      <c r="AK285" s="153"/>
      <c r="AL285" s="112"/>
      <c r="AM285" s="112"/>
      <c r="AN285" s="112"/>
      <c r="AO285" s="133"/>
      <c r="AP285" s="112"/>
      <c r="AQ285" s="112"/>
      <c r="AR285" s="145"/>
      <c r="AS285" s="145"/>
      <c r="AT285" s="145"/>
      <c r="AU285" s="145"/>
      <c r="AV285" s="145"/>
      <c r="AW285" s="143"/>
      <c r="AX285" s="143"/>
      <c r="AY285" s="145"/>
      <c r="AZ285" s="143"/>
      <c r="BA285" s="147"/>
      <c r="BB285" s="143"/>
      <c r="BC285" s="143"/>
      <c r="BF285" s="1"/>
      <c r="BL285" s="168"/>
      <c r="BO285" s="188"/>
      <c r="BR285" s="247" t="str">
        <f>VLOOKUP(C285,'[4]Иерархия - ФИНАЛ'!$A:$E,5,0)</f>
        <v>Y</v>
      </c>
      <c r="BS285" s="188">
        <v>0</v>
      </c>
      <c r="BT285" s="211">
        <f t="shared" si="107"/>
        <v>0</v>
      </c>
      <c r="BU285" s="211">
        <f t="shared" si="108"/>
        <v>0</v>
      </c>
      <c r="BV285" s="211">
        <f t="shared" si="109"/>
        <v>0</v>
      </c>
      <c r="BW285" s="235">
        <f t="shared" si="110"/>
        <v>0</v>
      </c>
      <c r="BX285" s="211">
        <f t="shared" si="111"/>
        <v>0</v>
      </c>
      <c r="BY285" s="211">
        <f t="shared" si="112"/>
        <v>0</v>
      </c>
      <c r="BZ285" s="211">
        <f t="shared" si="113"/>
        <v>0</v>
      </c>
      <c r="CA285" s="235">
        <f t="shared" si="114"/>
        <v>0</v>
      </c>
      <c r="CB285" s="235">
        <f t="shared" si="115"/>
        <v>0</v>
      </c>
      <c r="CC285" s="235">
        <f t="shared" si="116"/>
        <v>0</v>
      </c>
      <c r="CD285" s="235">
        <f t="shared" si="117"/>
        <v>0</v>
      </c>
      <c r="CE285" s="235">
        <f t="shared" si="118"/>
        <v>0</v>
      </c>
      <c r="CF285" s="235">
        <f t="shared" si="119"/>
        <v>0</v>
      </c>
      <c r="CG285" s="235">
        <f t="shared" si="120"/>
        <v>0</v>
      </c>
      <c r="CH285" s="231">
        <f t="shared" si="121"/>
        <v>0</v>
      </c>
      <c r="CI285" s="232">
        <f t="shared" si="122"/>
        <v>74.916666666666671</v>
      </c>
      <c r="CJ285" s="233"/>
      <c r="CK285" s="231"/>
      <c r="CM285" s="231">
        <f t="shared" si="123"/>
        <v>8325</v>
      </c>
      <c r="CN285" s="231">
        <f t="shared" si="124"/>
        <v>7491.67</v>
      </c>
      <c r="CP285" s="1">
        <f>VLOOKUP(C285,[5]ALL!$B:$O,14,0)</f>
        <v>9990</v>
      </c>
      <c r="CQ285" s="168">
        <f t="shared" si="125"/>
        <v>-9990</v>
      </c>
      <c r="CS285" s="1">
        <f>VLOOKUP(C285,[5]ALL!$B:$O,14,0)</f>
        <v>9990</v>
      </c>
      <c r="CT285" s="233">
        <f t="shared" si="126"/>
        <v>-9990</v>
      </c>
      <c r="CU285" s="1">
        <f t="shared" si="127"/>
        <v>0</v>
      </c>
      <c r="CV285" s="168">
        <f t="shared" si="128"/>
        <v>9990</v>
      </c>
      <c r="CW285" s="231">
        <f t="shared" si="129"/>
        <v>9990</v>
      </c>
    </row>
    <row r="286" spans="1:101" ht="12.6" customHeight="1" x14ac:dyDescent="0.2">
      <c r="A286" s="185"/>
      <c r="B286" s="185" t="s">
        <v>707</v>
      </c>
      <c r="C286" s="93" t="s">
        <v>278</v>
      </c>
      <c r="D286" s="85" t="s">
        <v>1013</v>
      </c>
      <c r="E286" s="62" t="s">
        <v>622</v>
      </c>
      <c r="F286" s="116" t="s">
        <v>675</v>
      </c>
      <c r="G286" s="116">
        <v>15090</v>
      </c>
      <c r="H286" s="148">
        <v>13590</v>
      </c>
      <c r="I286" s="202"/>
      <c r="J286" s="202"/>
      <c r="K286" s="202"/>
      <c r="L286" s="202"/>
      <c r="M286" s="251"/>
      <c r="N286" s="116"/>
      <c r="O286" s="140"/>
      <c r="P286" s="133"/>
      <c r="Q286" s="167"/>
      <c r="R286" s="167"/>
      <c r="S286" s="148"/>
      <c r="T286" s="160"/>
      <c r="U286" s="160"/>
      <c r="V286" s="62"/>
      <c r="W286" s="62"/>
      <c r="X286" s="116"/>
      <c r="Y286" s="116"/>
      <c r="Z286" s="116"/>
      <c r="AA286" s="116"/>
      <c r="AB286" s="116"/>
      <c r="AC286" s="85"/>
      <c r="AD286" s="109"/>
      <c r="AE286" s="111"/>
      <c r="AF286" s="153"/>
      <c r="AG286" s="153"/>
      <c r="AH286" s="153"/>
      <c r="AI286" s="153"/>
      <c r="AJ286" s="153"/>
      <c r="AK286" s="153"/>
      <c r="AL286" s="85"/>
      <c r="AM286" s="119"/>
      <c r="AN286" s="85"/>
      <c r="AO286" s="85"/>
      <c r="AP286" s="111"/>
      <c r="AQ286" s="85"/>
      <c r="AR286" s="110"/>
      <c r="AS286" s="110"/>
      <c r="AT286" s="100"/>
      <c r="AU286" s="149"/>
      <c r="AV286" s="100"/>
      <c r="AW286" s="106"/>
      <c r="AX286" s="106"/>
      <c r="AY286" s="100"/>
      <c r="AZ286" s="110"/>
      <c r="BA286" s="151"/>
      <c r="BB286" s="102"/>
      <c r="BC286" s="102"/>
      <c r="BD286" s="102"/>
      <c r="BL286" s="168"/>
      <c r="BO286" s="188"/>
      <c r="BR286" s="247" t="str">
        <f>VLOOKUP(C286,'[4]Иерархия - ФИНАЛ'!$A:$E,5,0)</f>
        <v>Y</v>
      </c>
      <c r="BS286" s="188">
        <v>0.02</v>
      </c>
      <c r="BT286" s="211">
        <f t="shared" si="107"/>
        <v>0</v>
      </c>
      <c r="BU286" s="211">
        <f t="shared" si="108"/>
        <v>0</v>
      </c>
      <c r="BV286" s="211">
        <f t="shared" si="109"/>
        <v>0</v>
      </c>
      <c r="BW286" s="235">
        <f t="shared" si="110"/>
        <v>0</v>
      </c>
      <c r="BX286" s="211">
        <f t="shared" si="111"/>
        <v>0</v>
      </c>
      <c r="BY286" s="211">
        <f t="shared" si="112"/>
        <v>0</v>
      </c>
      <c r="BZ286" s="211">
        <f t="shared" si="113"/>
        <v>0</v>
      </c>
      <c r="CA286" s="235">
        <f t="shared" si="114"/>
        <v>0</v>
      </c>
      <c r="CB286" s="235">
        <f t="shared" si="115"/>
        <v>0</v>
      </c>
      <c r="CC286" s="235">
        <f t="shared" si="116"/>
        <v>0</v>
      </c>
      <c r="CD286" s="235">
        <f t="shared" si="117"/>
        <v>0</v>
      </c>
      <c r="CE286" s="235">
        <f t="shared" si="118"/>
        <v>0</v>
      </c>
      <c r="CF286" s="235">
        <f t="shared" si="119"/>
        <v>0</v>
      </c>
      <c r="CG286" s="235">
        <f t="shared" si="120"/>
        <v>0</v>
      </c>
      <c r="CH286" s="231">
        <f t="shared" si="121"/>
        <v>0</v>
      </c>
      <c r="CI286" s="232">
        <f t="shared" si="122"/>
        <v>113.25</v>
      </c>
      <c r="CJ286" s="233"/>
      <c r="CK286" s="231"/>
      <c r="CM286" s="231">
        <f t="shared" si="123"/>
        <v>12575</v>
      </c>
      <c r="CN286" s="231">
        <f t="shared" si="124"/>
        <v>11325</v>
      </c>
      <c r="CP286" s="1">
        <f>VLOOKUP(C286,[5]ALL!$B:$O,14,0)</f>
        <v>14790</v>
      </c>
      <c r="CQ286" s="168">
        <f t="shared" si="125"/>
        <v>-14790</v>
      </c>
      <c r="CS286" s="1">
        <f>VLOOKUP(C286,[5]ALL!$B:$O,14,0)</f>
        <v>14790</v>
      </c>
      <c r="CT286" s="233">
        <f t="shared" si="126"/>
        <v>-14790</v>
      </c>
      <c r="CU286" s="1">
        <f t="shared" si="127"/>
        <v>0</v>
      </c>
      <c r="CV286" s="168">
        <f t="shared" si="128"/>
        <v>15090</v>
      </c>
      <c r="CW286" s="231">
        <f t="shared" si="129"/>
        <v>15090</v>
      </c>
    </row>
    <row r="287" spans="1:101" ht="12.6" customHeight="1" x14ac:dyDescent="0.2">
      <c r="A287" s="185"/>
      <c r="B287" s="185" t="s">
        <v>707</v>
      </c>
      <c r="C287" s="93" t="s">
        <v>275</v>
      </c>
      <c r="D287" s="85" t="s">
        <v>1014</v>
      </c>
      <c r="E287" s="62" t="s">
        <v>622</v>
      </c>
      <c r="F287" s="116" t="s">
        <v>675</v>
      </c>
      <c r="G287" s="116">
        <v>18990</v>
      </c>
      <c r="H287" s="148">
        <v>17090</v>
      </c>
      <c r="I287" s="202"/>
      <c r="J287" s="202"/>
      <c r="K287" s="202"/>
      <c r="L287" s="202"/>
      <c r="M287" s="251"/>
      <c r="N287" s="116"/>
      <c r="O287" s="140"/>
      <c r="P287" s="133"/>
      <c r="Q287" s="167"/>
      <c r="R287" s="167"/>
      <c r="S287" s="148"/>
      <c r="T287" s="160"/>
      <c r="U287" s="160"/>
      <c r="V287" s="62"/>
      <c r="W287" s="62"/>
      <c r="X287" s="116"/>
      <c r="Y287" s="116"/>
      <c r="Z287" s="116"/>
      <c r="AA287" s="116"/>
      <c r="AB287" s="116"/>
      <c r="AC287" s="85"/>
      <c r="AD287" s="109"/>
      <c r="AE287" s="111"/>
      <c r="AF287" s="153"/>
      <c r="AG287" s="153"/>
      <c r="AH287" s="153"/>
      <c r="AI287" s="153"/>
      <c r="AJ287" s="153"/>
      <c r="AK287" s="153"/>
      <c r="AL287" s="85"/>
      <c r="AM287" s="119"/>
      <c r="AN287" s="85"/>
      <c r="AO287" s="85"/>
      <c r="AP287" s="111"/>
      <c r="AQ287" s="85"/>
      <c r="AR287" s="110"/>
      <c r="AS287" s="110"/>
      <c r="AT287" s="100"/>
      <c r="AU287" s="149"/>
      <c r="AV287" s="100"/>
      <c r="AW287" s="106"/>
      <c r="AX287" s="106"/>
      <c r="AY287" s="100"/>
      <c r="AZ287" s="110"/>
      <c r="BA287" s="151"/>
      <c r="BB287" s="102"/>
      <c r="BC287" s="102"/>
      <c r="BD287" s="102"/>
      <c r="BL287" s="168"/>
      <c r="BO287" s="188"/>
      <c r="BR287" s="247" t="str">
        <f>VLOOKUP(C287,'[4]Иерархия - ФИНАЛ'!$A:$E,5,0)</f>
        <v>Y</v>
      </c>
      <c r="BS287" s="188">
        <v>0.1</v>
      </c>
      <c r="BT287" s="211">
        <f t="shared" si="107"/>
        <v>0</v>
      </c>
      <c r="BU287" s="211">
        <f t="shared" si="108"/>
        <v>0</v>
      </c>
      <c r="BV287" s="211">
        <f t="shared" si="109"/>
        <v>0</v>
      </c>
      <c r="BW287" s="235">
        <f t="shared" si="110"/>
        <v>0</v>
      </c>
      <c r="BX287" s="211">
        <f t="shared" si="111"/>
        <v>0</v>
      </c>
      <c r="BY287" s="211">
        <f t="shared" si="112"/>
        <v>0</v>
      </c>
      <c r="BZ287" s="211">
        <f t="shared" si="113"/>
        <v>0</v>
      </c>
      <c r="CA287" s="235">
        <f t="shared" si="114"/>
        <v>0</v>
      </c>
      <c r="CB287" s="235">
        <f t="shared" si="115"/>
        <v>0</v>
      </c>
      <c r="CC287" s="235">
        <f t="shared" si="116"/>
        <v>0</v>
      </c>
      <c r="CD287" s="235">
        <f t="shared" si="117"/>
        <v>0</v>
      </c>
      <c r="CE287" s="235">
        <f t="shared" si="118"/>
        <v>0</v>
      </c>
      <c r="CF287" s="235">
        <f t="shared" si="119"/>
        <v>0</v>
      </c>
      <c r="CG287" s="235">
        <f t="shared" si="120"/>
        <v>0</v>
      </c>
      <c r="CH287" s="231">
        <f t="shared" si="121"/>
        <v>0</v>
      </c>
      <c r="CI287" s="232">
        <f t="shared" si="122"/>
        <v>142.41666666666666</v>
      </c>
      <c r="CJ287" s="233"/>
      <c r="CK287" s="231"/>
      <c r="CM287" s="231">
        <f t="shared" si="123"/>
        <v>15825</v>
      </c>
      <c r="CN287" s="231">
        <f t="shared" si="124"/>
        <v>14241.67</v>
      </c>
      <c r="CP287" s="1">
        <f>VLOOKUP(C287,[5]ALL!$B:$O,14,0)</f>
        <v>17290</v>
      </c>
      <c r="CQ287" s="168">
        <f t="shared" si="125"/>
        <v>-17290</v>
      </c>
      <c r="CS287" s="1">
        <f>VLOOKUP(C287,[5]ALL!$B:$O,14,0)</f>
        <v>17290</v>
      </c>
      <c r="CT287" s="233">
        <f t="shared" si="126"/>
        <v>-17290</v>
      </c>
      <c r="CU287" s="1">
        <f t="shared" si="127"/>
        <v>0</v>
      </c>
      <c r="CV287" s="168">
        <f t="shared" si="128"/>
        <v>18990</v>
      </c>
      <c r="CW287" s="231">
        <f t="shared" si="129"/>
        <v>18990</v>
      </c>
    </row>
    <row r="288" spans="1:101" ht="12.6" customHeight="1" x14ac:dyDescent="0.2">
      <c r="A288" s="185"/>
      <c r="B288" s="185" t="s">
        <v>707</v>
      </c>
      <c r="C288" s="93" t="s">
        <v>282</v>
      </c>
      <c r="D288" s="85" t="s">
        <v>1015</v>
      </c>
      <c r="E288" s="62" t="s">
        <v>622</v>
      </c>
      <c r="F288" s="116" t="s">
        <v>675</v>
      </c>
      <c r="G288" s="116">
        <v>17690</v>
      </c>
      <c r="H288" s="148">
        <v>15890</v>
      </c>
      <c r="I288" s="202"/>
      <c r="J288" s="202"/>
      <c r="K288" s="202"/>
      <c r="L288" s="202"/>
      <c r="M288" s="251"/>
      <c r="N288" s="116"/>
      <c r="O288" s="140"/>
      <c r="P288" s="133"/>
      <c r="Q288" s="167"/>
      <c r="R288" s="167"/>
      <c r="S288" s="148"/>
      <c r="T288" s="160"/>
      <c r="U288" s="160"/>
      <c r="V288" s="62"/>
      <c r="W288" s="62"/>
      <c r="X288" s="116"/>
      <c r="Y288" s="116"/>
      <c r="Z288" s="116"/>
      <c r="AA288" s="116"/>
      <c r="AB288" s="116"/>
      <c r="AC288" s="85"/>
      <c r="AD288" s="109"/>
      <c r="AE288" s="111"/>
      <c r="AF288" s="153"/>
      <c r="AG288" s="153"/>
      <c r="AH288" s="153"/>
      <c r="AI288" s="153"/>
      <c r="AJ288" s="153"/>
      <c r="AK288" s="153"/>
      <c r="AL288" s="85"/>
      <c r="AM288" s="119"/>
      <c r="AN288" s="85"/>
      <c r="AO288" s="85"/>
      <c r="AP288" s="111"/>
      <c r="AQ288" s="85"/>
      <c r="AR288" s="110"/>
      <c r="AS288" s="110"/>
      <c r="AT288" s="100"/>
      <c r="AU288" s="149"/>
      <c r="AV288" s="100"/>
      <c r="AW288" s="106"/>
      <c r="AX288" s="106"/>
      <c r="AY288" s="100"/>
      <c r="AZ288" s="110"/>
      <c r="BA288" s="151"/>
      <c r="BB288" s="102"/>
      <c r="BC288" s="102"/>
      <c r="BD288" s="102"/>
      <c r="BL288" s="168"/>
      <c r="BO288" s="188"/>
      <c r="BR288" s="247" t="str">
        <f>VLOOKUP(C288,'[4]Иерархия - ФИНАЛ'!$A:$E,5,0)</f>
        <v>Y</v>
      </c>
      <c r="BS288" s="188">
        <v>0.08</v>
      </c>
      <c r="BT288" s="211">
        <f t="shared" si="107"/>
        <v>0</v>
      </c>
      <c r="BU288" s="211">
        <f t="shared" si="108"/>
        <v>0</v>
      </c>
      <c r="BV288" s="211">
        <f t="shared" si="109"/>
        <v>0</v>
      </c>
      <c r="BW288" s="235">
        <f t="shared" si="110"/>
        <v>0</v>
      </c>
      <c r="BX288" s="211">
        <f t="shared" si="111"/>
        <v>0</v>
      </c>
      <c r="BY288" s="211">
        <f t="shared" si="112"/>
        <v>0</v>
      </c>
      <c r="BZ288" s="211">
        <f t="shared" si="113"/>
        <v>0</v>
      </c>
      <c r="CA288" s="235">
        <f t="shared" si="114"/>
        <v>0</v>
      </c>
      <c r="CB288" s="235">
        <f t="shared" si="115"/>
        <v>0</v>
      </c>
      <c r="CC288" s="235">
        <f t="shared" si="116"/>
        <v>0</v>
      </c>
      <c r="CD288" s="235">
        <f t="shared" si="117"/>
        <v>0</v>
      </c>
      <c r="CE288" s="235">
        <f t="shared" si="118"/>
        <v>0</v>
      </c>
      <c r="CF288" s="235">
        <f t="shared" si="119"/>
        <v>0</v>
      </c>
      <c r="CG288" s="235">
        <f t="shared" si="120"/>
        <v>0</v>
      </c>
      <c r="CH288" s="231">
        <f t="shared" si="121"/>
        <v>0</v>
      </c>
      <c r="CI288" s="232">
        <f t="shared" si="122"/>
        <v>132.41666666666666</v>
      </c>
      <c r="CJ288" s="233"/>
      <c r="CK288" s="231"/>
      <c r="CM288" s="231">
        <f t="shared" si="123"/>
        <v>14741.67</v>
      </c>
      <c r="CN288" s="231">
        <f t="shared" si="124"/>
        <v>13241.67</v>
      </c>
      <c r="CP288" s="1">
        <f>VLOOKUP(C288,[5]ALL!$B:$O,14,0)</f>
        <v>16390</v>
      </c>
      <c r="CQ288" s="168">
        <f t="shared" si="125"/>
        <v>-16390</v>
      </c>
      <c r="CS288" s="1">
        <f>VLOOKUP(C288,[5]ALL!$B:$O,14,0)</f>
        <v>16390</v>
      </c>
      <c r="CT288" s="233">
        <f t="shared" si="126"/>
        <v>-16390</v>
      </c>
      <c r="CU288" s="1">
        <f t="shared" si="127"/>
        <v>0</v>
      </c>
      <c r="CV288" s="168">
        <f t="shared" si="128"/>
        <v>17690</v>
      </c>
      <c r="CW288" s="231">
        <f t="shared" si="129"/>
        <v>17690</v>
      </c>
    </row>
    <row r="289" spans="1:101" ht="12.6" customHeight="1" x14ac:dyDescent="0.2">
      <c r="A289" s="185"/>
      <c r="B289" s="185" t="s">
        <v>707</v>
      </c>
      <c r="C289" s="93" t="s">
        <v>280</v>
      </c>
      <c r="D289" s="85" t="s">
        <v>1016</v>
      </c>
      <c r="E289" s="62" t="s">
        <v>622</v>
      </c>
      <c r="F289" s="116" t="s">
        <v>675</v>
      </c>
      <c r="G289" s="116">
        <v>16490</v>
      </c>
      <c r="H289" s="148">
        <v>14790</v>
      </c>
      <c r="I289" s="202"/>
      <c r="J289" s="202"/>
      <c r="K289" s="202"/>
      <c r="L289" s="202"/>
      <c r="M289" s="251"/>
      <c r="N289" s="116"/>
      <c r="O289" s="140"/>
      <c r="P289" s="133"/>
      <c r="Q289" s="167"/>
      <c r="R289" s="167"/>
      <c r="S289" s="148"/>
      <c r="T289" s="160"/>
      <c r="U289" s="160"/>
      <c r="V289" s="62"/>
      <c r="W289" s="62"/>
      <c r="X289" s="116"/>
      <c r="Y289" s="116"/>
      <c r="Z289" s="116"/>
      <c r="AA289" s="116"/>
      <c r="AB289" s="116"/>
      <c r="AC289" s="85"/>
      <c r="AD289" s="109"/>
      <c r="AE289" s="111"/>
      <c r="AF289" s="153"/>
      <c r="AG289" s="153"/>
      <c r="AH289" s="153"/>
      <c r="AI289" s="153"/>
      <c r="AJ289" s="153"/>
      <c r="AK289" s="153"/>
      <c r="AL289" s="85"/>
      <c r="AM289" s="119"/>
      <c r="AN289" s="85"/>
      <c r="AO289" s="85"/>
      <c r="AP289" s="111"/>
      <c r="AQ289" s="85"/>
      <c r="AR289" s="110"/>
      <c r="AS289" s="110"/>
      <c r="AT289" s="100"/>
      <c r="AU289" s="149"/>
      <c r="AV289" s="100"/>
      <c r="AW289" s="106"/>
      <c r="AX289" s="106"/>
      <c r="AY289" s="100"/>
      <c r="AZ289" s="110"/>
      <c r="BA289" s="151"/>
      <c r="BB289" s="102"/>
      <c r="BC289" s="102"/>
      <c r="BD289" s="102"/>
      <c r="BL289" s="168"/>
      <c r="BO289" s="188"/>
      <c r="BR289" s="247" t="str">
        <f>VLOOKUP(C289,'[4]Иерархия - ФИНАЛ'!$A:$E,5,0)</f>
        <v>Y</v>
      </c>
      <c r="BS289" s="188">
        <v>0.05</v>
      </c>
      <c r="BT289" s="211">
        <f t="shared" si="107"/>
        <v>0</v>
      </c>
      <c r="BU289" s="211">
        <f t="shared" si="108"/>
        <v>0</v>
      </c>
      <c r="BV289" s="211">
        <f t="shared" si="109"/>
        <v>0</v>
      </c>
      <c r="BW289" s="235">
        <f t="shared" si="110"/>
        <v>0</v>
      </c>
      <c r="BX289" s="211">
        <f t="shared" si="111"/>
        <v>0</v>
      </c>
      <c r="BY289" s="211">
        <f t="shared" si="112"/>
        <v>0</v>
      </c>
      <c r="BZ289" s="211">
        <f t="shared" si="113"/>
        <v>0</v>
      </c>
      <c r="CA289" s="235">
        <f t="shared" si="114"/>
        <v>0</v>
      </c>
      <c r="CB289" s="235">
        <f t="shared" si="115"/>
        <v>0</v>
      </c>
      <c r="CC289" s="235">
        <f t="shared" si="116"/>
        <v>0</v>
      </c>
      <c r="CD289" s="235">
        <f t="shared" si="117"/>
        <v>0</v>
      </c>
      <c r="CE289" s="235">
        <f t="shared" si="118"/>
        <v>0</v>
      </c>
      <c r="CF289" s="235">
        <f t="shared" si="119"/>
        <v>0</v>
      </c>
      <c r="CG289" s="235">
        <f t="shared" si="120"/>
        <v>0</v>
      </c>
      <c r="CH289" s="231">
        <f t="shared" si="121"/>
        <v>0</v>
      </c>
      <c r="CI289" s="232">
        <f t="shared" si="122"/>
        <v>123.25</v>
      </c>
      <c r="CJ289" s="233"/>
      <c r="CK289" s="231"/>
      <c r="CM289" s="231">
        <f t="shared" si="123"/>
        <v>13741.67</v>
      </c>
      <c r="CN289" s="231">
        <f t="shared" si="124"/>
        <v>12325</v>
      </c>
      <c r="CP289" s="1">
        <f>VLOOKUP(C289,[5]ALL!$B:$O,14,0)</f>
        <v>15690</v>
      </c>
      <c r="CQ289" s="168">
        <f t="shared" si="125"/>
        <v>-15690</v>
      </c>
      <c r="CS289" s="1">
        <f>VLOOKUP(C289,[5]ALL!$B:$O,14,0)</f>
        <v>15690</v>
      </c>
      <c r="CT289" s="233">
        <f t="shared" si="126"/>
        <v>-15690</v>
      </c>
      <c r="CU289" s="1">
        <f t="shared" si="127"/>
        <v>0</v>
      </c>
      <c r="CV289" s="168">
        <f t="shared" si="128"/>
        <v>16490</v>
      </c>
      <c r="CW289" s="231">
        <f t="shared" si="129"/>
        <v>16490</v>
      </c>
    </row>
    <row r="290" spans="1:101" ht="12.6" customHeight="1" x14ac:dyDescent="0.2">
      <c r="A290" s="185"/>
      <c r="B290" s="185" t="s">
        <v>707</v>
      </c>
      <c r="C290" s="93" t="s">
        <v>257</v>
      </c>
      <c r="D290" s="85" t="s">
        <v>1017</v>
      </c>
      <c r="E290" s="62" t="s">
        <v>622</v>
      </c>
      <c r="F290" s="116" t="s">
        <v>675</v>
      </c>
      <c r="G290" s="116">
        <v>24190</v>
      </c>
      <c r="H290" s="148">
        <v>21790</v>
      </c>
      <c r="I290" s="202"/>
      <c r="J290" s="202"/>
      <c r="K290" s="202"/>
      <c r="L290" s="202"/>
      <c r="M290" s="251"/>
      <c r="N290" s="116"/>
      <c r="O290" s="140"/>
      <c r="P290" s="133"/>
      <c r="Q290" s="167"/>
      <c r="R290" s="167"/>
      <c r="S290" s="148"/>
      <c r="T290" s="160"/>
      <c r="U290" s="160"/>
      <c r="V290" s="62"/>
      <c r="W290" s="62"/>
      <c r="X290" s="116"/>
      <c r="Y290" s="116"/>
      <c r="Z290" s="116"/>
      <c r="AA290" s="116"/>
      <c r="AB290" s="116"/>
      <c r="AC290" s="85"/>
      <c r="AD290" s="109"/>
      <c r="AE290" s="111"/>
      <c r="AF290" s="153"/>
      <c r="AG290" s="153"/>
      <c r="AH290" s="153"/>
      <c r="AI290" s="153"/>
      <c r="AJ290" s="153"/>
      <c r="AK290" s="153"/>
      <c r="AL290" s="85"/>
      <c r="AM290" s="119"/>
      <c r="AN290" s="85"/>
      <c r="AO290" s="85"/>
      <c r="AP290" s="111"/>
      <c r="AQ290" s="85"/>
      <c r="AR290" s="110"/>
      <c r="AS290" s="110"/>
      <c r="AT290" s="100"/>
      <c r="AU290" s="149"/>
      <c r="AV290" s="100"/>
      <c r="AW290" s="106"/>
      <c r="AX290" s="106"/>
      <c r="AY290" s="100"/>
      <c r="AZ290" s="110"/>
      <c r="BA290" s="151"/>
      <c r="BB290" s="102"/>
      <c r="BC290" s="102"/>
      <c r="BD290" s="102"/>
      <c r="BL290" s="168"/>
      <c r="BO290" s="188"/>
      <c r="BR290" s="247" t="str">
        <f>VLOOKUP(C290,'[4]Иерархия - ФИНАЛ'!$A:$E,5,0)</f>
        <v>Y</v>
      </c>
      <c r="BS290" s="188">
        <v>0</v>
      </c>
      <c r="BT290" s="211">
        <f t="shared" si="107"/>
        <v>0</v>
      </c>
      <c r="BU290" s="211">
        <f t="shared" si="108"/>
        <v>0</v>
      </c>
      <c r="BV290" s="211">
        <f t="shared" si="109"/>
        <v>0</v>
      </c>
      <c r="BW290" s="235">
        <f t="shared" si="110"/>
        <v>0</v>
      </c>
      <c r="BX290" s="211">
        <f t="shared" si="111"/>
        <v>0</v>
      </c>
      <c r="BY290" s="211">
        <f t="shared" si="112"/>
        <v>0</v>
      </c>
      <c r="BZ290" s="211">
        <f t="shared" si="113"/>
        <v>0</v>
      </c>
      <c r="CA290" s="235">
        <f t="shared" si="114"/>
        <v>0</v>
      </c>
      <c r="CB290" s="235">
        <f t="shared" si="115"/>
        <v>0</v>
      </c>
      <c r="CC290" s="235">
        <f t="shared" si="116"/>
        <v>0</v>
      </c>
      <c r="CD290" s="235">
        <f t="shared" si="117"/>
        <v>0</v>
      </c>
      <c r="CE290" s="235">
        <f t="shared" si="118"/>
        <v>0</v>
      </c>
      <c r="CF290" s="235">
        <f t="shared" si="119"/>
        <v>0</v>
      </c>
      <c r="CG290" s="235">
        <f t="shared" si="120"/>
        <v>0</v>
      </c>
      <c r="CH290" s="231">
        <f t="shared" si="121"/>
        <v>0</v>
      </c>
      <c r="CI290" s="232">
        <f t="shared" si="122"/>
        <v>181.58333333333334</v>
      </c>
      <c r="CJ290" s="233"/>
      <c r="CK290" s="231"/>
      <c r="CM290" s="231">
        <f t="shared" si="123"/>
        <v>20158.330000000002</v>
      </c>
      <c r="CN290" s="231">
        <f t="shared" si="124"/>
        <v>18158.330000000002</v>
      </c>
      <c r="CP290" s="1">
        <f>VLOOKUP(C290,[5]ALL!$B:$O,14,0)</f>
        <v>24190</v>
      </c>
      <c r="CQ290" s="168">
        <f t="shared" si="125"/>
        <v>-24190</v>
      </c>
      <c r="CS290" s="1">
        <f>VLOOKUP(C290,[5]ALL!$B:$O,14,0)</f>
        <v>24190</v>
      </c>
      <c r="CT290" s="233">
        <f t="shared" si="126"/>
        <v>-24190</v>
      </c>
      <c r="CU290" s="1">
        <f t="shared" si="127"/>
        <v>0</v>
      </c>
      <c r="CV290" s="168">
        <f t="shared" si="128"/>
        <v>24190</v>
      </c>
      <c r="CW290" s="231">
        <f t="shared" si="129"/>
        <v>24190</v>
      </c>
    </row>
    <row r="291" spans="1:101" ht="12.6" customHeight="1" x14ac:dyDescent="0.2">
      <c r="A291" s="185"/>
      <c r="B291" s="185" t="s">
        <v>707</v>
      </c>
      <c r="C291" s="128" t="s">
        <v>417</v>
      </c>
      <c r="D291" s="85" t="s">
        <v>1018</v>
      </c>
      <c r="E291" s="129" t="s">
        <v>622</v>
      </c>
      <c r="F291" s="116" t="s">
        <v>675</v>
      </c>
      <c r="G291" s="116">
        <v>15590</v>
      </c>
      <c r="H291" s="148">
        <v>13990</v>
      </c>
      <c r="I291" s="202"/>
      <c r="J291" s="202"/>
      <c r="K291" s="202"/>
      <c r="L291" s="202"/>
      <c r="M291" s="251"/>
      <c r="N291" s="116"/>
      <c r="O291" s="140"/>
      <c r="P291" s="133"/>
      <c r="Q291" s="167"/>
      <c r="R291" s="167"/>
      <c r="S291" s="148"/>
      <c r="T291" s="160"/>
      <c r="U291" s="160"/>
      <c r="V291" s="62"/>
      <c r="W291" s="62"/>
      <c r="X291" s="130"/>
      <c r="Y291" s="130"/>
      <c r="Z291" s="130"/>
      <c r="AA291" s="130"/>
      <c r="AB291" s="130"/>
      <c r="AC291" s="105"/>
      <c r="AD291" s="109"/>
      <c r="AE291" s="111"/>
      <c r="AF291" s="153"/>
      <c r="AG291" s="153"/>
      <c r="AH291" s="153"/>
      <c r="AI291" s="153"/>
      <c r="AJ291" s="153"/>
      <c r="AK291" s="153"/>
      <c r="AL291" s="105"/>
      <c r="AM291" s="132"/>
      <c r="AN291" s="105"/>
      <c r="AO291" s="105"/>
      <c r="AP291" s="131"/>
      <c r="AQ291" s="105"/>
      <c r="AR291" s="110"/>
      <c r="AS291" s="110"/>
      <c r="AT291" s="100"/>
      <c r="AU291" s="149"/>
      <c r="AV291" s="100"/>
      <c r="AW291" s="106"/>
      <c r="AX291" s="106"/>
      <c r="AY291" s="100"/>
      <c r="AZ291" s="110"/>
      <c r="BA291" s="151"/>
      <c r="BB291" s="102"/>
      <c r="BC291" s="102"/>
      <c r="BD291" s="102"/>
      <c r="BL291" s="168"/>
      <c r="BO291" s="188"/>
      <c r="BR291" s="247" t="str">
        <f>VLOOKUP(C291,'[4]Иерархия - ФИНАЛ'!$A:$E,5,0)</f>
        <v>Y</v>
      </c>
      <c r="BS291" s="188">
        <v>0.2</v>
      </c>
      <c r="BT291" s="211">
        <f t="shared" si="107"/>
        <v>0</v>
      </c>
      <c r="BU291" s="211">
        <f t="shared" si="108"/>
        <v>0</v>
      </c>
      <c r="BV291" s="211">
        <f t="shared" si="109"/>
        <v>0</v>
      </c>
      <c r="BW291" s="235">
        <f t="shared" si="110"/>
        <v>0</v>
      </c>
      <c r="BX291" s="211">
        <f t="shared" si="111"/>
        <v>0</v>
      </c>
      <c r="BY291" s="211">
        <f t="shared" si="112"/>
        <v>0</v>
      </c>
      <c r="BZ291" s="211">
        <f t="shared" si="113"/>
        <v>0</v>
      </c>
      <c r="CA291" s="235">
        <f t="shared" si="114"/>
        <v>0</v>
      </c>
      <c r="CB291" s="235">
        <f t="shared" si="115"/>
        <v>0</v>
      </c>
      <c r="CC291" s="235">
        <f t="shared" si="116"/>
        <v>0</v>
      </c>
      <c r="CD291" s="235">
        <f t="shared" si="117"/>
        <v>0</v>
      </c>
      <c r="CE291" s="235">
        <f t="shared" si="118"/>
        <v>0</v>
      </c>
      <c r="CF291" s="235">
        <f t="shared" si="119"/>
        <v>0</v>
      </c>
      <c r="CG291" s="235">
        <f t="shared" si="120"/>
        <v>0</v>
      </c>
      <c r="CH291" s="231">
        <f t="shared" si="121"/>
        <v>0</v>
      </c>
      <c r="CI291" s="232">
        <f t="shared" si="122"/>
        <v>116.58333333333333</v>
      </c>
      <c r="CJ291" s="233"/>
      <c r="CK291" s="231"/>
      <c r="CM291" s="231">
        <f t="shared" si="123"/>
        <v>12991.67</v>
      </c>
      <c r="CN291" s="231">
        <f t="shared" si="124"/>
        <v>11658.33</v>
      </c>
      <c r="CP291" s="1">
        <f>VLOOKUP(C291,[5]ALL!$B:$O,14,0)</f>
        <v>12990</v>
      </c>
      <c r="CQ291" s="168">
        <f t="shared" si="125"/>
        <v>-12990</v>
      </c>
      <c r="CS291" s="1">
        <f>VLOOKUP(C291,[5]ALL!$B:$O,14,0)</f>
        <v>12990</v>
      </c>
      <c r="CT291" s="233">
        <f t="shared" si="126"/>
        <v>-12990</v>
      </c>
      <c r="CU291" s="1">
        <f t="shared" si="127"/>
        <v>0</v>
      </c>
      <c r="CV291" s="168">
        <f t="shared" si="128"/>
        <v>15590</v>
      </c>
      <c r="CW291" s="231">
        <f t="shared" si="129"/>
        <v>15590</v>
      </c>
    </row>
    <row r="292" spans="1:101" ht="12.6" customHeight="1" x14ac:dyDescent="0.2">
      <c r="A292" s="185"/>
      <c r="B292" s="185" t="s">
        <v>707</v>
      </c>
      <c r="C292" s="241" t="s">
        <v>254</v>
      </c>
      <c r="D292" s="122" t="s">
        <v>1019</v>
      </c>
      <c r="E292" s="62" t="s">
        <v>622</v>
      </c>
      <c r="F292" s="116" t="s">
        <v>675</v>
      </c>
      <c r="G292" s="116">
        <v>19290</v>
      </c>
      <c r="H292" s="148">
        <v>0</v>
      </c>
      <c r="I292" s="202"/>
      <c r="J292" s="202"/>
      <c r="K292" s="202"/>
      <c r="L292" s="202"/>
      <c r="M292" s="251"/>
      <c r="N292" s="116"/>
      <c r="O292" s="140"/>
      <c r="P292" s="133"/>
      <c r="Q292" s="167"/>
      <c r="R292" s="167"/>
      <c r="S292" s="148"/>
      <c r="T292" s="160"/>
      <c r="U292" s="160"/>
      <c r="V292" s="62"/>
      <c r="W292" s="62"/>
      <c r="X292" s="116"/>
      <c r="Y292" s="116"/>
      <c r="Z292" s="116"/>
      <c r="AA292" s="116"/>
      <c r="AB292" s="116"/>
      <c r="AC292" s="85"/>
      <c r="AD292" s="109"/>
      <c r="AE292" s="111"/>
      <c r="AF292" s="153"/>
      <c r="AG292" s="153"/>
      <c r="AH292" s="153"/>
      <c r="AI292" s="153"/>
      <c r="AJ292" s="153"/>
      <c r="AK292" s="153"/>
      <c r="AL292" s="85"/>
      <c r="AM292" s="119"/>
      <c r="AN292" s="85"/>
      <c r="AO292" s="85"/>
      <c r="AP292" s="111"/>
      <c r="AQ292" s="85"/>
      <c r="AR292" s="109"/>
      <c r="AS292" s="109"/>
      <c r="AT292" s="85"/>
      <c r="AU292" s="111"/>
      <c r="AV292" s="85"/>
      <c r="AW292" s="144"/>
      <c r="AX292" s="144"/>
      <c r="AY292" s="85"/>
      <c r="AZ292" s="109"/>
      <c r="BA292" s="148"/>
      <c r="BB292" s="102"/>
      <c r="BC292" s="102"/>
      <c r="BD292" s="102"/>
      <c r="BL292" s="168"/>
      <c r="BO292" s="188"/>
      <c r="BR292" s="247" t="str">
        <f>VLOOKUP(C292,'[4]Иерархия - ФИНАЛ'!$A:$E,5,0)</f>
        <v>Y</v>
      </c>
      <c r="BS292" s="188">
        <v>0</v>
      </c>
      <c r="BT292" s="211">
        <f t="shared" si="107"/>
        <v>0</v>
      </c>
      <c r="BU292" s="211">
        <f t="shared" si="108"/>
        <v>0</v>
      </c>
      <c r="BV292" s="211">
        <f t="shared" si="109"/>
        <v>0</v>
      </c>
      <c r="BW292" s="235">
        <f t="shared" si="110"/>
        <v>0</v>
      </c>
      <c r="BX292" s="211">
        <f t="shared" si="111"/>
        <v>0</v>
      </c>
      <c r="BY292" s="211">
        <f t="shared" si="112"/>
        <v>0</v>
      </c>
      <c r="BZ292" s="211">
        <f t="shared" si="113"/>
        <v>0</v>
      </c>
      <c r="CA292" s="235">
        <f t="shared" si="114"/>
        <v>0</v>
      </c>
      <c r="CB292" s="235">
        <f t="shared" si="115"/>
        <v>0</v>
      </c>
      <c r="CC292" s="235">
        <f t="shared" si="116"/>
        <v>0</v>
      </c>
      <c r="CD292" s="235">
        <f t="shared" si="117"/>
        <v>0</v>
      </c>
      <c r="CE292" s="235">
        <f t="shared" si="118"/>
        <v>0</v>
      </c>
      <c r="CF292" s="235">
        <f t="shared" si="119"/>
        <v>0</v>
      </c>
      <c r="CG292" s="235">
        <f t="shared" si="120"/>
        <v>0</v>
      </c>
      <c r="CH292" s="231">
        <f t="shared" si="121"/>
        <v>0</v>
      </c>
      <c r="CI292" s="232">
        <f t="shared" si="122"/>
        <v>0</v>
      </c>
      <c r="CJ292" s="233"/>
      <c r="CK292" s="231"/>
      <c r="CM292" s="231">
        <f t="shared" si="123"/>
        <v>16075</v>
      </c>
      <c r="CN292" s="231">
        <f t="shared" si="124"/>
        <v>0</v>
      </c>
      <c r="CP292" s="1">
        <f>VLOOKUP(C292,[5]ALL!$B:$O,14,0)</f>
        <v>19290</v>
      </c>
      <c r="CQ292" s="168">
        <f t="shared" si="125"/>
        <v>-19290</v>
      </c>
      <c r="CS292" s="1">
        <f>VLOOKUP(C292,[5]ALL!$B:$O,14,0)</f>
        <v>19290</v>
      </c>
      <c r="CT292" s="233">
        <f t="shared" si="126"/>
        <v>-19290</v>
      </c>
      <c r="CU292" s="1">
        <f t="shared" si="127"/>
        <v>0</v>
      </c>
      <c r="CV292" s="168">
        <f t="shared" si="128"/>
        <v>19290</v>
      </c>
      <c r="CW292" s="231">
        <f t="shared" si="129"/>
        <v>19290</v>
      </c>
    </row>
    <row r="293" spans="1:101" ht="12.6" customHeight="1" x14ac:dyDescent="0.2">
      <c r="A293" s="185"/>
      <c r="B293" s="185" t="s">
        <v>707</v>
      </c>
      <c r="C293" s="93" t="s">
        <v>200</v>
      </c>
      <c r="D293" s="85" t="s">
        <v>201</v>
      </c>
      <c r="E293" s="62" t="s">
        <v>622</v>
      </c>
      <c r="F293" s="116" t="s">
        <v>675</v>
      </c>
      <c r="G293" s="116">
        <v>14890</v>
      </c>
      <c r="H293" s="148">
        <v>13390</v>
      </c>
      <c r="I293" s="202"/>
      <c r="J293" s="202"/>
      <c r="K293" s="202"/>
      <c r="L293" s="202"/>
      <c r="M293" s="251"/>
      <c r="N293" s="116"/>
      <c r="O293" s="140"/>
      <c r="P293" s="133"/>
      <c r="Q293" s="167"/>
      <c r="R293" s="167"/>
      <c r="S293" s="148"/>
      <c r="T293" s="160"/>
      <c r="U293" s="160"/>
      <c r="V293" s="62"/>
      <c r="W293" s="62"/>
      <c r="X293" s="116"/>
      <c r="Y293" s="116"/>
      <c r="Z293" s="116"/>
      <c r="AA293" s="116"/>
      <c r="AB293" s="116"/>
      <c r="AC293" s="85"/>
      <c r="AD293" s="109"/>
      <c r="AE293" s="111"/>
      <c r="AF293" s="153"/>
      <c r="AG293" s="153"/>
      <c r="AH293" s="153"/>
      <c r="AI293" s="153"/>
      <c r="AJ293" s="153"/>
      <c r="AK293" s="153"/>
      <c r="AL293" s="85"/>
      <c r="AM293" s="119"/>
      <c r="AN293" s="85"/>
      <c r="AO293" s="85"/>
      <c r="AP293" s="111"/>
      <c r="AQ293" s="85"/>
      <c r="AR293" s="109"/>
      <c r="AS293" s="109"/>
      <c r="AT293" s="85"/>
      <c r="AU293" s="111"/>
      <c r="AV293" s="85"/>
      <c r="AW293" s="144"/>
      <c r="AX293" s="144"/>
      <c r="AY293" s="146"/>
      <c r="AZ293" s="109"/>
      <c r="BA293" s="148"/>
      <c r="BB293" s="102"/>
      <c r="BC293" s="102"/>
      <c r="BD293" s="102"/>
      <c r="BL293" s="168"/>
      <c r="BO293" s="188"/>
      <c r="BR293" s="247" t="str">
        <f>VLOOKUP(C293,'[4]Иерархия - ФИНАЛ'!$A:$E,5,0)</f>
        <v>Y</v>
      </c>
      <c r="BS293" s="188">
        <v>0</v>
      </c>
      <c r="BT293" s="211">
        <f t="shared" si="107"/>
        <v>0</v>
      </c>
      <c r="BU293" s="211">
        <f t="shared" si="108"/>
        <v>0</v>
      </c>
      <c r="BV293" s="211">
        <f t="shared" si="109"/>
        <v>0</v>
      </c>
      <c r="BW293" s="235">
        <f t="shared" si="110"/>
        <v>0</v>
      </c>
      <c r="BX293" s="211">
        <f t="shared" si="111"/>
        <v>0</v>
      </c>
      <c r="BY293" s="211">
        <f t="shared" si="112"/>
        <v>0</v>
      </c>
      <c r="BZ293" s="211">
        <f t="shared" si="113"/>
        <v>0</v>
      </c>
      <c r="CA293" s="235">
        <f t="shared" si="114"/>
        <v>0</v>
      </c>
      <c r="CB293" s="235">
        <f t="shared" si="115"/>
        <v>0</v>
      </c>
      <c r="CC293" s="235">
        <f t="shared" si="116"/>
        <v>0</v>
      </c>
      <c r="CD293" s="235">
        <f t="shared" si="117"/>
        <v>0</v>
      </c>
      <c r="CE293" s="235">
        <f t="shared" si="118"/>
        <v>0</v>
      </c>
      <c r="CF293" s="235">
        <f t="shared" si="119"/>
        <v>0</v>
      </c>
      <c r="CG293" s="235">
        <f t="shared" si="120"/>
        <v>0</v>
      </c>
      <c r="CH293" s="231">
        <f t="shared" si="121"/>
        <v>0</v>
      </c>
      <c r="CI293" s="232">
        <f t="shared" si="122"/>
        <v>111.58333333333333</v>
      </c>
      <c r="CJ293" s="233"/>
      <c r="CK293" s="231"/>
      <c r="CM293" s="231">
        <f t="shared" si="123"/>
        <v>12408.33</v>
      </c>
      <c r="CN293" s="231">
        <f t="shared" si="124"/>
        <v>11158.33</v>
      </c>
      <c r="CP293" s="1">
        <f>VLOOKUP(C293,[5]ALL!$B:$O,14,0)</f>
        <v>14890</v>
      </c>
      <c r="CQ293" s="168">
        <f t="shared" si="125"/>
        <v>-14890</v>
      </c>
      <c r="CS293" s="1">
        <f>VLOOKUP(C293,[5]ALL!$B:$O,14,0)</f>
        <v>14890</v>
      </c>
      <c r="CT293" s="233">
        <f t="shared" si="126"/>
        <v>-14890</v>
      </c>
      <c r="CU293" s="1">
        <f t="shared" si="127"/>
        <v>0</v>
      </c>
      <c r="CV293" s="168">
        <f t="shared" si="128"/>
        <v>14890</v>
      </c>
      <c r="CW293" s="231">
        <f t="shared" si="129"/>
        <v>14890</v>
      </c>
    </row>
    <row r="294" spans="1:101" ht="12.6" customHeight="1" x14ac:dyDescent="0.2">
      <c r="A294" s="185"/>
      <c r="B294" s="185" t="s">
        <v>707</v>
      </c>
      <c r="C294" s="154" t="s">
        <v>560</v>
      </c>
      <c r="D294" s="122" t="s">
        <v>1020</v>
      </c>
      <c r="E294" s="62" t="s">
        <v>622</v>
      </c>
      <c r="F294" s="116" t="s">
        <v>675</v>
      </c>
      <c r="G294" s="116">
        <v>10490</v>
      </c>
      <c r="H294" s="148">
        <v>9390</v>
      </c>
      <c r="I294" s="202"/>
      <c r="J294" s="202"/>
      <c r="K294" s="202"/>
      <c r="L294" s="202"/>
      <c r="M294" s="251"/>
      <c r="N294" s="116"/>
      <c r="O294" s="140"/>
      <c r="P294" s="133"/>
      <c r="Q294" s="167"/>
      <c r="R294" s="167"/>
      <c r="S294" s="148"/>
      <c r="T294" s="160"/>
      <c r="U294" s="160"/>
      <c r="V294" s="62"/>
      <c r="W294" s="62"/>
      <c r="X294" s="116"/>
      <c r="Y294" s="116"/>
      <c r="Z294" s="116"/>
      <c r="AA294" s="140"/>
      <c r="AB294" s="140"/>
      <c r="AC294" s="85"/>
      <c r="AD294" s="109"/>
      <c r="AE294" s="111"/>
      <c r="AF294" s="153"/>
      <c r="AG294" s="153"/>
      <c r="AH294" s="153"/>
      <c r="AI294" s="153"/>
      <c r="AJ294" s="153"/>
      <c r="AK294" s="153"/>
      <c r="AL294" s="112"/>
      <c r="AM294" s="112"/>
      <c r="AN294" s="112"/>
      <c r="AO294" s="133"/>
      <c r="AP294" s="112"/>
      <c r="AQ294" s="112"/>
      <c r="AR294" s="112"/>
      <c r="AS294" s="112"/>
      <c r="AT294" s="112"/>
      <c r="AU294" s="112"/>
      <c r="AV294" s="112"/>
      <c r="AW294" s="133"/>
      <c r="AX294" s="133"/>
      <c r="AY294" s="112"/>
      <c r="AZ294" s="133"/>
      <c r="BA294" s="134"/>
      <c r="BB294" s="143"/>
      <c r="BC294" s="143"/>
      <c r="BF294" s="1"/>
      <c r="BL294" s="168"/>
      <c r="BO294" s="188"/>
      <c r="BR294" s="247" t="str">
        <f>VLOOKUP(C294,'[4]Иерархия - ФИНАЛ'!$A:$E,5,0)</f>
        <v>Y</v>
      </c>
      <c r="BS294" s="188">
        <v>0</v>
      </c>
      <c r="BT294" s="211">
        <f t="shared" si="107"/>
        <v>0</v>
      </c>
      <c r="BU294" s="211">
        <f t="shared" si="108"/>
        <v>0</v>
      </c>
      <c r="BV294" s="211">
        <f t="shared" si="109"/>
        <v>0</v>
      </c>
      <c r="BW294" s="235">
        <f t="shared" si="110"/>
        <v>0</v>
      </c>
      <c r="BX294" s="211">
        <f t="shared" si="111"/>
        <v>0</v>
      </c>
      <c r="BY294" s="211">
        <f t="shared" si="112"/>
        <v>0</v>
      </c>
      <c r="BZ294" s="211">
        <f t="shared" si="113"/>
        <v>0</v>
      </c>
      <c r="CA294" s="235">
        <f t="shared" si="114"/>
        <v>0</v>
      </c>
      <c r="CB294" s="235">
        <f t="shared" si="115"/>
        <v>0</v>
      </c>
      <c r="CC294" s="235">
        <f t="shared" si="116"/>
        <v>0</v>
      </c>
      <c r="CD294" s="235">
        <f t="shared" si="117"/>
        <v>0</v>
      </c>
      <c r="CE294" s="235">
        <f t="shared" si="118"/>
        <v>0</v>
      </c>
      <c r="CF294" s="235">
        <f t="shared" si="119"/>
        <v>0</v>
      </c>
      <c r="CG294" s="235">
        <f t="shared" si="120"/>
        <v>0</v>
      </c>
      <c r="CH294" s="231">
        <f t="shared" si="121"/>
        <v>0</v>
      </c>
      <c r="CI294" s="232">
        <f t="shared" si="122"/>
        <v>78.25</v>
      </c>
      <c r="CJ294" s="233"/>
      <c r="CK294" s="231"/>
      <c r="CM294" s="231">
        <f t="shared" si="123"/>
        <v>8741.67</v>
      </c>
      <c r="CN294" s="231">
        <f t="shared" si="124"/>
        <v>7825</v>
      </c>
      <c r="CP294" s="1">
        <f>VLOOKUP(C294,[5]ALL!$B:$O,14,0)</f>
        <v>10490</v>
      </c>
      <c r="CQ294" s="168">
        <f t="shared" si="125"/>
        <v>-10490</v>
      </c>
      <c r="CS294" s="1">
        <f>VLOOKUP(C294,[5]ALL!$B:$O,14,0)</f>
        <v>10490</v>
      </c>
      <c r="CT294" s="233">
        <f t="shared" si="126"/>
        <v>-10490</v>
      </c>
      <c r="CU294" s="1">
        <f t="shared" si="127"/>
        <v>0</v>
      </c>
      <c r="CV294" s="168">
        <f t="shared" si="128"/>
        <v>10490</v>
      </c>
      <c r="CW294" s="231">
        <f t="shared" si="129"/>
        <v>10490</v>
      </c>
    </row>
    <row r="295" spans="1:101" ht="12.6" customHeight="1" x14ac:dyDescent="0.2">
      <c r="A295" s="185"/>
      <c r="B295" s="185" t="s">
        <v>707</v>
      </c>
      <c r="C295" s="93" t="s">
        <v>274</v>
      </c>
      <c r="D295" s="85" t="s">
        <v>1021</v>
      </c>
      <c r="E295" s="62" t="s">
        <v>622</v>
      </c>
      <c r="F295" s="116" t="s">
        <v>675</v>
      </c>
      <c r="G295" s="116">
        <v>16790</v>
      </c>
      <c r="H295" s="148">
        <v>15090</v>
      </c>
      <c r="I295" s="202"/>
      <c r="J295" s="202"/>
      <c r="K295" s="202"/>
      <c r="L295" s="202"/>
      <c r="M295" s="251"/>
      <c r="N295" s="116"/>
      <c r="O295" s="140"/>
      <c r="P295" s="133"/>
      <c r="Q295" s="167"/>
      <c r="R295" s="167"/>
      <c r="S295" s="148"/>
      <c r="T295" s="160"/>
      <c r="U295" s="160"/>
      <c r="V295" s="62"/>
      <c r="W295" s="62"/>
      <c r="X295" s="116"/>
      <c r="Y295" s="116"/>
      <c r="Z295" s="116"/>
      <c r="AA295" s="116"/>
      <c r="AB295" s="116"/>
      <c r="AC295" s="85"/>
      <c r="AD295" s="109"/>
      <c r="AE295" s="111"/>
      <c r="AF295" s="153"/>
      <c r="AG295" s="153"/>
      <c r="AH295" s="153"/>
      <c r="AI295" s="153"/>
      <c r="AJ295" s="153"/>
      <c r="AK295" s="153"/>
      <c r="AL295" s="85"/>
      <c r="AM295" s="119"/>
      <c r="AN295" s="85"/>
      <c r="AO295" s="85"/>
      <c r="AP295" s="111"/>
      <c r="AQ295" s="85"/>
      <c r="AR295" s="109"/>
      <c r="AS295" s="109"/>
      <c r="AT295" s="85"/>
      <c r="AU295" s="111"/>
      <c r="AV295" s="85"/>
      <c r="AW295" s="144"/>
      <c r="AX295" s="144"/>
      <c r="AY295" s="85"/>
      <c r="AZ295" s="109"/>
      <c r="BA295" s="148"/>
      <c r="BB295" s="102"/>
      <c r="BC295" s="102"/>
      <c r="BD295" s="102"/>
      <c r="BL295" s="168"/>
      <c r="BO295" s="188"/>
      <c r="BR295" s="247" t="str">
        <f>VLOOKUP(C295,'[4]Иерархия - ФИНАЛ'!$A:$E,5,0)</f>
        <v>Y</v>
      </c>
      <c r="BS295" s="188">
        <v>0.05</v>
      </c>
      <c r="BT295" s="211">
        <f t="shared" si="107"/>
        <v>0</v>
      </c>
      <c r="BU295" s="211">
        <f t="shared" si="108"/>
        <v>0</v>
      </c>
      <c r="BV295" s="211">
        <f t="shared" si="109"/>
        <v>0</v>
      </c>
      <c r="BW295" s="235">
        <f t="shared" si="110"/>
        <v>0</v>
      </c>
      <c r="BX295" s="211">
        <f t="shared" si="111"/>
        <v>0</v>
      </c>
      <c r="BY295" s="211">
        <f t="shared" si="112"/>
        <v>0</v>
      </c>
      <c r="BZ295" s="211">
        <f t="shared" si="113"/>
        <v>0</v>
      </c>
      <c r="CA295" s="235">
        <f t="shared" si="114"/>
        <v>0</v>
      </c>
      <c r="CB295" s="235">
        <f t="shared" si="115"/>
        <v>0</v>
      </c>
      <c r="CC295" s="235">
        <f t="shared" si="116"/>
        <v>0</v>
      </c>
      <c r="CD295" s="235">
        <f t="shared" si="117"/>
        <v>0</v>
      </c>
      <c r="CE295" s="235">
        <f t="shared" si="118"/>
        <v>0</v>
      </c>
      <c r="CF295" s="235">
        <f t="shared" si="119"/>
        <v>0</v>
      </c>
      <c r="CG295" s="235">
        <f t="shared" si="120"/>
        <v>0</v>
      </c>
      <c r="CH295" s="231">
        <f t="shared" si="121"/>
        <v>0</v>
      </c>
      <c r="CI295" s="232">
        <f t="shared" si="122"/>
        <v>125.75</v>
      </c>
      <c r="CJ295" s="233"/>
      <c r="CK295" s="231"/>
      <c r="CM295" s="231">
        <f t="shared" si="123"/>
        <v>13991.67</v>
      </c>
      <c r="CN295" s="231">
        <f t="shared" si="124"/>
        <v>12575</v>
      </c>
      <c r="CP295" s="1">
        <f>VLOOKUP(C295,[5]ALL!$B:$O,14,0)</f>
        <v>15990</v>
      </c>
      <c r="CQ295" s="168">
        <f t="shared" si="125"/>
        <v>-15990</v>
      </c>
      <c r="CS295" s="1">
        <f>VLOOKUP(C295,[5]ALL!$B:$O,14,0)</f>
        <v>15990</v>
      </c>
      <c r="CT295" s="233">
        <f t="shared" si="126"/>
        <v>-15990</v>
      </c>
      <c r="CU295" s="1">
        <f t="shared" si="127"/>
        <v>0</v>
      </c>
      <c r="CV295" s="168">
        <f t="shared" si="128"/>
        <v>16790</v>
      </c>
      <c r="CW295" s="231">
        <f t="shared" si="129"/>
        <v>16790</v>
      </c>
    </row>
    <row r="296" spans="1:101" ht="12.6" customHeight="1" x14ac:dyDescent="0.2">
      <c r="A296" s="185"/>
      <c r="B296" s="185" t="s">
        <v>707</v>
      </c>
      <c r="C296" s="154" t="s">
        <v>561</v>
      </c>
      <c r="D296" s="122" t="s">
        <v>651</v>
      </c>
      <c r="E296" s="62" t="s">
        <v>622</v>
      </c>
      <c r="F296" s="116" t="s">
        <v>675</v>
      </c>
      <c r="G296" s="116">
        <v>12390</v>
      </c>
      <c r="H296" s="148">
        <v>11190</v>
      </c>
      <c r="I296" s="202"/>
      <c r="J296" s="202"/>
      <c r="K296" s="202"/>
      <c r="L296" s="202"/>
      <c r="M296" s="251"/>
      <c r="N296" s="116"/>
      <c r="O296" s="140"/>
      <c r="P296" s="133"/>
      <c r="Q296" s="167"/>
      <c r="R296" s="167"/>
      <c r="S296" s="148"/>
      <c r="T296" s="160"/>
      <c r="U296" s="160"/>
      <c r="V296" s="62"/>
      <c r="W296" s="62"/>
      <c r="X296" s="116"/>
      <c r="Y296" s="116"/>
      <c r="Z296" s="116"/>
      <c r="AA296" s="116"/>
      <c r="AB296" s="116"/>
      <c r="AC296" s="85"/>
      <c r="AD296" s="109"/>
      <c r="AE296" s="111"/>
      <c r="AF296" s="153"/>
      <c r="AG296" s="153"/>
      <c r="AH296" s="153"/>
      <c r="AI296" s="153"/>
      <c r="AJ296" s="153"/>
      <c r="AK296" s="153"/>
      <c r="AL296" s="112"/>
      <c r="AM296" s="112"/>
      <c r="AN296" s="112"/>
      <c r="AO296" s="133"/>
      <c r="AP296" s="112"/>
      <c r="AQ296" s="112"/>
      <c r="AR296" s="112"/>
      <c r="AS296" s="112"/>
      <c r="AT296" s="112"/>
      <c r="AU296" s="112"/>
      <c r="AV296" s="112"/>
      <c r="AW296" s="133"/>
      <c r="AX296" s="133"/>
      <c r="AY296" s="112"/>
      <c r="AZ296" s="133"/>
      <c r="BA296" s="134"/>
      <c r="BB296" s="143"/>
      <c r="BC296" s="143"/>
      <c r="BF296" s="1"/>
      <c r="BL296" s="168"/>
      <c r="BO296" s="188"/>
      <c r="BR296" s="247" t="str">
        <f>VLOOKUP(C296,'[4]Иерархия - ФИНАЛ'!$A:$E,5,0)</f>
        <v>Y</v>
      </c>
      <c r="BS296" s="188">
        <v>0.04</v>
      </c>
      <c r="BT296" s="211">
        <f t="shared" si="107"/>
        <v>0</v>
      </c>
      <c r="BU296" s="211">
        <f t="shared" si="108"/>
        <v>0</v>
      </c>
      <c r="BV296" s="211">
        <f t="shared" si="109"/>
        <v>0</v>
      </c>
      <c r="BW296" s="235">
        <f t="shared" si="110"/>
        <v>0</v>
      </c>
      <c r="BX296" s="211">
        <f t="shared" si="111"/>
        <v>0</v>
      </c>
      <c r="BY296" s="211">
        <f t="shared" si="112"/>
        <v>0</v>
      </c>
      <c r="BZ296" s="211">
        <f t="shared" si="113"/>
        <v>0</v>
      </c>
      <c r="CA296" s="235">
        <f t="shared" si="114"/>
        <v>0</v>
      </c>
      <c r="CB296" s="235">
        <f t="shared" si="115"/>
        <v>0</v>
      </c>
      <c r="CC296" s="235">
        <f t="shared" si="116"/>
        <v>0</v>
      </c>
      <c r="CD296" s="235">
        <f t="shared" si="117"/>
        <v>0</v>
      </c>
      <c r="CE296" s="235">
        <f t="shared" si="118"/>
        <v>0</v>
      </c>
      <c r="CF296" s="235">
        <f t="shared" si="119"/>
        <v>0</v>
      </c>
      <c r="CG296" s="235">
        <f t="shared" si="120"/>
        <v>0</v>
      </c>
      <c r="CH296" s="231">
        <f t="shared" si="121"/>
        <v>0</v>
      </c>
      <c r="CI296" s="232">
        <f t="shared" si="122"/>
        <v>93.25</v>
      </c>
      <c r="CJ296" s="233"/>
      <c r="CK296" s="231"/>
      <c r="CM296" s="231">
        <f t="shared" si="123"/>
        <v>10325</v>
      </c>
      <c r="CN296" s="231">
        <f t="shared" si="124"/>
        <v>9325</v>
      </c>
      <c r="CP296" s="1">
        <f>VLOOKUP(C296,[5]ALL!$B:$O,14,0)</f>
        <v>11890</v>
      </c>
      <c r="CQ296" s="168">
        <f t="shared" si="125"/>
        <v>-11890</v>
      </c>
      <c r="CS296" s="1">
        <f>VLOOKUP(C296,[5]ALL!$B:$O,14,0)</f>
        <v>11890</v>
      </c>
      <c r="CT296" s="233">
        <f t="shared" si="126"/>
        <v>-11890</v>
      </c>
      <c r="CU296" s="1">
        <f t="shared" si="127"/>
        <v>0</v>
      </c>
      <c r="CV296" s="168">
        <f t="shared" si="128"/>
        <v>12390</v>
      </c>
      <c r="CW296" s="231">
        <f t="shared" si="129"/>
        <v>12390</v>
      </c>
    </row>
    <row r="297" spans="1:101" ht="12.6" customHeight="1" x14ac:dyDescent="0.2">
      <c r="A297" s="185"/>
      <c r="B297" s="185" t="s">
        <v>707</v>
      </c>
      <c r="C297" s="93" t="s">
        <v>276</v>
      </c>
      <c r="D297" s="85" t="s">
        <v>1022</v>
      </c>
      <c r="E297" s="62" t="s">
        <v>622</v>
      </c>
      <c r="F297" s="116" t="s">
        <v>675</v>
      </c>
      <c r="G297" s="116">
        <v>13490</v>
      </c>
      <c r="H297" s="148">
        <v>12090</v>
      </c>
      <c r="I297" s="202"/>
      <c r="J297" s="202"/>
      <c r="K297" s="202"/>
      <c r="L297" s="202"/>
      <c r="M297" s="251"/>
      <c r="N297" s="116"/>
      <c r="O297" s="140"/>
      <c r="P297" s="133"/>
      <c r="Q297" s="167"/>
      <c r="R297" s="167"/>
      <c r="S297" s="148"/>
      <c r="T297" s="160"/>
      <c r="U297" s="160"/>
      <c r="V297" s="62"/>
      <c r="W297" s="62"/>
      <c r="X297" s="116"/>
      <c r="Y297" s="116"/>
      <c r="Z297" s="116"/>
      <c r="AA297" s="116"/>
      <c r="AB297" s="116"/>
      <c r="AC297" s="85"/>
      <c r="AD297" s="109"/>
      <c r="AE297" s="111"/>
      <c r="AF297" s="153"/>
      <c r="AG297" s="153"/>
      <c r="AH297" s="153"/>
      <c r="AI297" s="153"/>
      <c r="AJ297" s="153"/>
      <c r="AK297" s="153"/>
      <c r="AL297" s="85"/>
      <c r="AM297" s="119"/>
      <c r="AN297" s="85"/>
      <c r="AO297" s="85"/>
      <c r="AP297" s="111"/>
      <c r="AQ297" s="85"/>
      <c r="AR297" s="109"/>
      <c r="AS297" s="109"/>
      <c r="AT297" s="85"/>
      <c r="AU297" s="111"/>
      <c r="AV297" s="85"/>
      <c r="AW297" s="144"/>
      <c r="AX297" s="144"/>
      <c r="AY297" s="85"/>
      <c r="AZ297" s="109"/>
      <c r="BA297" s="148"/>
      <c r="BB297" s="102"/>
      <c r="BC297" s="102"/>
      <c r="BD297" s="102"/>
      <c r="BL297" s="168"/>
      <c r="BO297" s="188"/>
      <c r="BR297" s="247" t="str">
        <f>VLOOKUP(C297,'[4]Иерархия - ФИНАЛ'!$A:$E,5,0)</f>
        <v>Y</v>
      </c>
      <c r="BS297" s="188">
        <v>0</v>
      </c>
      <c r="BT297" s="211">
        <f t="shared" si="107"/>
        <v>0</v>
      </c>
      <c r="BU297" s="211">
        <f t="shared" si="108"/>
        <v>0</v>
      </c>
      <c r="BV297" s="211">
        <f t="shared" si="109"/>
        <v>0</v>
      </c>
      <c r="BW297" s="235">
        <f t="shared" si="110"/>
        <v>0</v>
      </c>
      <c r="BX297" s="211">
        <f t="shared" si="111"/>
        <v>0</v>
      </c>
      <c r="BY297" s="211">
        <f t="shared" si="112"/>
        <v>0</v>
      </c>
      <c r="BZ297" s="211">
        <f t="shared" si="113"/>
        <v>0</v>
      </c>
      <c r="CA297" s="235">
        <f t="shared" si="114"/>
        <v>0</v>
      </c>
      <c r="CB297" s="235">
        <f t="shared" si="115"/>
        <v>0</v>
      </c>
      <c r="CC297" s="235">
        <f t="shared" si="116"/>
        <v>0</v>
      </c>
      <c r="CD297" s="235">
        <f t="shared" si="117"/>
        <v>0</v>
      </c>
      <c r="CE297" s="235">
        <f t="shared" si="118"/>
        <v>0</v>
      </c>
      <c r="CF297" s="235">
        <f t="shared" si="119"/>
        <v>0</v>
      </c>
      <c r="CG297" s="235">
        <f t="shared" si="120"/>
        <v>0</v>
      </c>
      <c r="CH297" s="231">
        <f t="shared" si="121"/>
        <v>0</v>
      </c>
      <c r="CI297" s="232">
        <f t="shared" si="122"/>
        <v>100.75</v>
      </c>
      <c r="CJ297" s="233"/>
      <c r="CK297" s="231"/>
      <c r="CM297" s="231">
        <f t="shared" si="123"/>
        <v>11241.67</v>
      </c>
      <c r="CN297" s="231">
        <f t="shared" si="124"/>
        <v>10075</v>
      </c>
      <c r="CP297" s="1">
        <f>VLOOKUP(C297,[5]ALL!$B:$O,14,0)</f>
        <v>13490</v>
      </c>
      <c r="CQ297" s="168">
        <f t="shared" si="125"/>
        <v>-13490</v>
      </c>
      <c r="CS297" s="1">
        <f>VLOOKUP(C297,[5]ALL!$B:$O,14,0)</f>
        <v>13490</v>
      </c>
      <c r="CT297" s="233">
        <f t="shared" si="126"/>
        <v>-13490</v>
      </c>
      <c r="CU297" s="1">
        <f t="shared" si="127"/>
        <v>0</v>
      </c>
      <c r="CV297" s="168">
        <f t="shared" si="128"/>
        <v>13490</v>
      </c>
      <c r="CW297" s="231">
        <f t="shared" si="129"/>
        <v>13490</v>
      </c>
    </row>
    <row r="298" spans="1:101" ht="12.6" customHeight="1" x14ac:dyDescent="0.2">
      <c r="A298" s="185"/>
      <c r="B298" s="185" t="s">
        <v>707</v>
      </c>
      <c r="C298" s="93" t="s">
        <v>273</v>
      </c>
      <c r="D298" s="85" t="s">
        <v>1023</v>
      </c>
      <c r="E298" s="62" t="s">
        <v>622</v>
      </c>
      <c r="F298" s="116" t="s">
        <v>675</v>
      </c>
      <c r="G298" s="116">
        <v>14390</v>
      </c>
      <c r="H298" s="148">
        <v>12990</v>
      </c>
      <c r="I298" s="202"/>
      <c r="J298" s="202"/>
      <c r="K298" s="202"/>
      <c r="L298" s="202"/>
      <c r="M298" s="251"/>
      <c r="N298" s="116"/>
      <c r="O298" s="140"/>
      <c r="P298" s="133"/>
      <c r="Q298" s="167"/>
      <c r="R298" s="167"/>
      <c r="S298" s="148"/>
      <c r="T298" s="160"/>
      <c r="U298" s="160"/>
      <c r="V298" s="62"/>
      <c r="W298" s="62"/>
      <c r="X298" s="116"/>
      <c r="Y298" s="116"/>
      <c r="Z298" s="116"/>
      <c r="AA298" s="116"/>
      <c r="AB298" s="116"/>
      <c r="AC298" s="85"/>
      <c r="AD298" s="109"/>
      <c r="AE298" s="111"/>
      <c r="AF298" s="153"/>
      <c r="AG298" s="153"/>
      <c r="AH298" s="153"/>
      <c r="AI298" s="153"/>
      <c r="AJ298" s="153"/>
      <c r="AK298" s="153"/>
      <c r="AL298" s="85"/>
      <c r="AM298" s="119"/>
      <c r="AN298" s="85"/>
      <c r="AO298" s="85"/>
      <c r="AP298" s="111"/>
      <c r="AQ298" s="85"/>
      <c r="AR298" s="109"/>
      <c r="AS298" s="109"/>
      <c r="AT298" s="85"/>
      <c r="AU298" s="111"/>
      <c r="AV298" s="85"/>
      <c r="AW298" s="144"/>
      <c r="AX298" s="144"/>
      <c r="AY298" s="85"/>
      <c r="AZ298" s="109"/>
      <c r="BA298" s="148"/>
      <c r="BB298" s="102"/>
      <c r="BC298" s="102"/>
      <c r="BD298" s="102"/>
      <c r="BL298" s="168"/>
      <c r="BO298" s="188"/>
      <c r="BR298" s="247" t="str">
        <f>VLOOKUP(C298,'[4]Иерархия - ФИНАЛ'!$A:$E,5,0)</f>
        <v>Y</v>
      </c>
      <c r="BS298" s="188">
        <v>0</v>
      </c>
      <c r="BT298" s="211">
        <f t="shared" si="107"/>
        <v>0</v>
      </c>
      <c r="BU298" s="211">
        <f t="shared" si="108"/>
        <v>0</v>
      </c>
      <c r="BV298" s="211">
        <f t="shared" si="109"/>
        <v>0</v>
      </c>
      <c r="BW298" s="235">
        <f t="shared" si="110"/>
        <v>0</v>
      </c>
      <c r="BX298" s="211">
        <f t="shared" si="111"/>
        <v>0</v>
      </c>
      <c r="BY298" s="211">
        <f t="shared" si="112"/>
        <v>0</v>
      </c>
      <c r="BZ298" s="211">
        <f t="shared" si="113"/>
        <v>0</v>
      </c>
      <c r="CA298" s="235">
        <f t="shared" si="114"/>
        <v>0</v>
      </c>
      <c r="CB298" s="235">
        <f t="shared" si="115"/>
        <v>0</v>
      </c>
      <c r="CC298" s="235">
        <f t="shared" si="116"/>
        <v>0</v>
      </c>
      <c r="CD298" s="235">
        <f t="shared" si="117"/>
        <v>0</v>
      </c>
      <c r="CE298" s="235">
        <f t="shared" si="118"/>
        <v>0</v>
      </c>
      <c r="CF298" s="235">
        <f t="shared" si="119"/>
        <v>0</v>
      </c>
      <c r="CG298" s="235">
        <f t="shared" si="120"/>
        <v>0</v>
      </c>
      <c r="CH298" s="231">
        <f t="shared" si="121"/>
        <v>0</v>
      </c>
      <c r="CI298" s="232">
        <f t="shared" si="122"/>
        <v>108.25</v>
      </c>
      <c r="CJ298" s="233"/>
      <c r="CK298" s="231"/>
      <c r="CM298" s="231">
        <f t="shared" si="123"/>
        <v>11991.67</v>
      </c>
      <c r="CN298" s="231">
        <f t="shared" si="124"/>
        <v>10825</v>
      </c>
      <c r="CP298" s="1">
        <f>VLOOKUP(C298,[5]ALL!$B:$O,14,0)</f>
        <v>14390</v>
      </c>
      <c r="CQ298" s="168">
        <f t="shared" si="125"/>
        <v>-14390</v>
      </c>
      <c r="CS298" s="1">
        <f>VLOOKUP(C298,[5]ALL!$B:$O,14,0)</f>
        <v>14390</v>
      </c>
      <c r="CT298" s="233">
        <f t="shared" si="126"/>
        <v>-14390</v>
      </c>
      <c r="CU298" s="1">
        <f t="shared" si="127"/>
        <v>0</v>
      </c>
      <c r="CV298" s="168">
        <f t="shared" si="128"/>
        <v>14390</v>
      </c>
      <c r="CW298" s="231">
        <f t="shared" si="129"/>
        <v>14390</v>
      </c>
    </row>
    <row r="299" spans="1:101" ht="12.6" customHeight="1" x14ac:dyDescent="0.2">
      <c r="A299" s="185"/>
      <c r="B299" s="185" t="s">
        <v>707</v>
      </c>
      <c r="C299" s="154" t="s">
        <v>591</v>
      </c>
      <c r="D299" s="256" t="s">
        <v>1024</v>
      </c>
      <c r="E299" s="62" t="s">
        <v>622</v>
      </c>
      <c r="F299" s="116" t="s">
        <v>675</v>
      </c>
      <c r="G299" s="116">
        <v>10790</v>
      </c>
      <c r="H299" s="148">
        <v>9690</v>
      </c>
      <c r="I299" s="202"/>
      <c r="J299" s="202"/>
      <c r="K299" s="202"/>
      <c r="L299" s="202"/>
      <c r="M299" s="251"/>
      <c r="N299" s="116"/>
      <c r="O299" s="140"/>
      <c r="P299" s="133"/>
      <c r="Q299" s="167"/>
      <c r="R299" s="167"/>
      <c r="S299" s="148"/>
      <c r="T299" s="160"/>
      <c r="U299" s="160"/>
      <c r="V299" s="62"/>
      <c r="W299" s="62"/>
      <c r="X299" s="116"/>
      <c r="Y299" s="116"/>
      <c r="Z299" s="116"/>
      <c r="AA299" s="116"/>
      <c r="AB299" s="116"/>
      <c r="AC299" s="138"/>
      <c r="AD299" s="109"/>
      <c r="AE299" s="111"/>
      <c r="AF299" s="153"/>
      <c r="AG299" s="153"/>
      <c r="AH299" s="153"/>
      <c r="AI299" s="153"/>
      <c r="AJ299" s="153"/>
      <c r="AK299" s="153"/>
      <c r="AL299" s="112"/>
      <c r="AM299" s="112"/>
      <c r="AN299" s="112"/>
      <c r="AO299" s="112"/>
      <c r="AP299" s="112"/>
      <c r="AQ299" s="112"/>
      <c r="AR299" s="112"/>
      <c r="AS299" s="112"/>
      <c r="AT299" s="112"/>
      <c r="AU299" s="112"/>
      <c r="AV299" s="112"/>
      <c r="AW299" s="133"/>
      <c r="AX299" s="133"/>
      <c r="AY299" s="112"/>
      <c r="AZ299" s="133"/>
      <c r="BA299" s="134"/>
      <c r="BB299" s="143"/>
      <c r="BC299" s="143"/>
      <c r="BF299" s="1"/>
      <c r="BL299" s="168"/>
      <c r="BO299" s="188"/>
      <c r="BR299" s="247" t="str">
        <f>VLOOKUP(C299,'[4]Иерархия - ФИНАЛ'!$A:$E,5,0)</f>
        <v>Y</v>
      </c>
      <c r="BS299" s="188">
        <v>0</v>
      </c>
      <c r="BT299" s="211">
        <f t="shared" si="107"/>
        <v>0</v>
      </c>
      <c r="BU299" s="211">
        <f t="shared" si="108"/>
        <v>0</v>
      </c>
      <c r="BV299" s="211">
        <f t="shared" si="109"/>
        <v>0</v>
      </c>
      <c r="BW299" s="235">
        <f t="shared" si="110"/>
        <v>0</v>
      </c>
      <c r="BX299" s="211">
        <f t="shared" si="111"/>
        <v>0</v>
      </c>
      <c r="BY299" s="211">
        <f t="shared" si="112"/>
        <v>0</v>
      </c>
      <c r="BZ299" s="211">
        <f t="shared" si="113"/>
        <v>0</v>
      </c>
      <c r="CA299" s="235">
        <f t="shared" si="114"/>
        <v>0</v>
      </c>
      <c r="CB299" s="235">
        <f t="shared" si="115"/>
        <v>0</v>
      </c>
      <c r="CC299" s="235">
        <f t="shared" si="116"/>
        <v>0</v>
      </c>
      <c r="CD299" s="235">
        <f t="shared" si="117"/>
        <v>0</v>
      </c>
      <c r="CE299" s="235">
        <f t="shared" si="118"/>
        <v>0</v>
      </c>
      <c r="CF299" s="235">
        <f t="shared" si="119"/>
        <v>0</v>
      </c>
      <c r="CG299" s="235">
        <f t="shared" si="120"/>
        <v>0</v>
      </c>
      <c r="CH299" s="231">
        <f t="shared" si="121"/>
        <v>0</v>
      </c>
      <c r="CI299" s="232">
        <f t="shared" si="122"/>
        <v>80.75</v>
      </c>
      <c r="CJ299" s="233"/>
      <c r="CK299" s="231"/>
      <c r="CM299" s="231">
        <f t="shared" si="123"/>
        <v>8991.67</v>
      </c>
      <c r="CN299" s="231">
        <f t="shared" si="124"/>
        <v>8075</v>
      </c>
      <c r="CP299" s="1">
        <f>VLOOKUP(C299,[5]ALL!$B:$O,14,0)</f>
        <v>10790</v>
      </c>
      <c r="CQ299" s="168">
        <f t="shared" si="125"/>
        <v>-10790</v>
      </c>
      <c r="CS299" s="1">
        <f>VLOOKUP(C299,[5]ALL!$B:$O,14,0)</f>
        <v>10790</v>
      </c>
      <c r="CT299" s="233">
        <f t="shared" si="126"/>
        <v>-10790</v>
      </c>
      <c r="CU299" s="1">
        <f t="shared" si="127"/>
        <v>0</v>
      </c>
      <c r="CV299" s="168">
        <f t="shared" si="128"/>
        <v>10790</v>
      </c>
      <c r="CW299" s="231">
        <f t="shared" si="129"/>
        <v>10790</v>
      </c>
    </row>
    <row r="300" spans="1:101" ht="12.6" customHeight="1" x14ac:dyDescent="0.2">
      <c r="A300" s="185"/>
      <c r="B300" s="185" t="s">
        <v>707</v>
      </c>
      <c r="C300" s="93" t="s">
        <v>196</v>
      </c>
      <c r="D300" s="85" t="s">
        <v>1025</v>
      </c>
      <c r="E300" s="62" t="s">
        <v>622</v>
      </c>
      <c r="F300" s="116" t="s">
        <v>675</v>
      </c>
      <c r="G300" s="116">
        <v>18890</v>
      </c>
      <c r="H300" s="148">
        <v>16990</v>
      </c>
      <c r="I300" s="202"/>
      <c r="J300" s="202"/>
      <c r="K300" s="202"/>
      <c r="L300" s="202"/>
      <c r="M300" s="251"/>
      <c r="N300" s="116"/>
      <c r="O300" s="140"/>
      <c r="P300" s="133"/>
      <c r="Q300" s="167"/>
      <c r="R300" s="167"/>
      <c r="S300" s="148"/>
      <c r="T300" s="160"/>
      <c r="U300" s="160"/>
      <c r="V300" s="62"/>
      <c r="W300" s="62"/>
      <c r="X300" s="116"/>
      <c r="Y300" s="116"/>
      <c r="Z300" s="116"/>
      <c r="AA300" s="116"/>
      <c r="AB300" s="116"/>
      <c r="AC300" s="85"/>
      <c r="AD300" s="109"/>
      <c r="AE300" s="111"/>
      <c r="AF300" s="153"/>
      <c r="AG300" s="153"/>
      <c r="AH300" s="153"/>
      <c r="AI300" s="153"/>
      <c r="AJ300" s="153"/>
      <c r="AK300" s="153"/>
      <c r="AL300" s="85"/>
      <c r="AM300" s="119"/>
      <c r="AN300" s="85"/>
      <c r="AO300" s="85"/>
      <c r="AP300" s="111"/>
      <c r="AQ300" s="85"/>
      <c r="AR300" s="109"/>
      <c r="AS300" s="109"/>
      <c r="AT300" s="85"/>
      <c r="AU300" s="111"/>
      <c r="AV300" s="85"/>
      <c r="AW300" s="144"/>
      <c r="AX300" s="144"/>
      <c r="AY300" s="146"/>
      <c r="AZ300" s="109"/>
      <c r="BA300" s="148"/>
      <c r="BB300" s="102"/>
      <c r="BC300" s="102"/>
      <c r="BD300" s="102"/>
      <c r="BL300" s="168"/>
      <c r="BO300" s="188"/>
      <c r="BR300" s="247" t="str">
        <f>VLOOKUP(C300,'[4]Иерархия - ФИНАЛ'!$A:$E,5,0)</f>
        <v>Y</v>
      </c>
      <c r="BS300" s="188">
        <v>0</v>
      </c>
      <c r="BT300" s="211">
        <f t="shared" si="107"/>
        <v>0</v>
      </c>
      <c r="BU300" s="211">
        <f t="shared" si="108"/>
        <v>0</v>
      </c>
      <c r="BV300" s="211">
        <f t="shared" si="109"/>
        <v>0</v>
      </c>
      <c r="BW300" s="235">
        <f t="shared" si="110"/>
        <v>0</v>
      </c>
      <c r="BX300" s="211">
        <f t="shared" si="111"/>
        <v>0</v>
      </c>
      <c r="BY300" s="211">
        <f t="shared" si="112"/>
        <v>0</v>
      </c>
      <c r="BZ300" s="211">
        <f t="shared" si="113"/>
        <v>0</v>
      </c>
      <c r="CA300" s="235">
        <f t="shared" si="114"/>
        <v>0</v>
      </c>
      <c r="CB300" s="235">
        <f t="shared" si="115"/>
        <v>0</v>
      </c>
      <c r="CC300" s="235">
        <f t="shared" si="116"/>
        <v>0</v>
      </c>
      <c r="CD300" s="235">
        <f t="shared" si="117"/>
        <v>0</v>
      </c>
      <c r="CE300" s="235">
        <f t="shared" si="118"/>
        <v>0</v>
      </c>
      <c r="CF300" s="235">
        <f t="shared" si="119"/>
        <v>0</v>
      </c>
      <c r="CG300" s="235">
        <f t="shared" si="120"/>
        <v>0</v>
      </c>
      <c r="CH300" s="231">
        <f t="shared" si="121"/>
        <v>0</v>
      </c>
      <c r="CI300" s="232">
        <f t="shared" si="122"/>
        <v>141.58333333333334</v>
      </c>
      <c r="CJ300" s="233"/>
      <c r="CK300" s="231"/>
      <c r="CM300" s="231">
        <f t="shared" si="123"/>
        <v>15741.67</v>
      </c>
      <c r="CN300" s="231">
        <f t="shared" si="124"/>
        <v>14158.33</v>
      </c>
      <c r="CP300" s="1">
        <f>VLOOKUP(C300,[5]ALL!$B:$O,14,0)</f>
        <v>18890</v>
      </c>
      <c r="CQ300" s="168">
        <f t="shared" si="125"/>
        <v>-18890</v>
      </c>
      <c r="CS300" s="1">
        <f>VLOOKUP(C300,[5]ALL!$B:$O,14,0)</f>
        <v>18890</v>
      </c>
      <c r="CT300" s="233">
        <f t="shared" si="126"/>
        <v>-18890</v>
      </c>
      <c r="CU300" s="1">
        <f t="shared" si="127"/>
        <v>0</v>
      </c>
      <c r="CV300" s="168">
        <f t="shared" si="128"/>
        <v>18890</v>
      </c>
      <c r="CW300" s="231">
        <f t="shared" si="129"/>
        <v>18890</v>
      </c>
    </row>
    <row r="301" spans="1:101" ht="12.6" customHeight="1" x14ac:dyDescent="0.2">
      <c r="A301" s="185"/>
      <c r="B301" s="185" t="s">
        <v>707</v>
      </c>
      <c r="C301" s="92" t="s">
        <v>416</v>
      </c>
      <c r="D301" s="85" t="s">
        <v>1026</v>
      </c>
      <c r="E301" s="62" t="s">
        <v>622</v>
      </c>
      <c r="F301" s="116" t="s">
        <v>675</v>
      </c>
      <c r="G301" s="116">
        <v>19990</v>
      </c>
      <c r="H301" s="148">
        <v>17990</v>
      </c>
      <c r="I301" s="202"/>
      <c r="J301" s="202"/>
      <c r="K301" s="202"/>
      <c r="L301" s="202"/>
      <c r="M301" s="251"/>
      <c r="N301" s="116"/>
      <c r="O301" s="140"/>
      <c r="P301" s="133"/>
      <c r="Q301" s="167"/>
      <c r="R301" s="167"/>
      <c r="S301" s="148"/>
      <c r="T301" s="160"/>
      <c r="U301" s="160"/>
      <c r="V301" s="62"/>
      <c r="W301" s="62"/>
      <c r="X301" s="116"/>
      <c r="Y301" s="116"/>
      <c r="Z301" s="116"/>
      <c r="AA301" s="116"/>
      <c r="AB301" s="116"/>
      <c r="AC301" s="85"/>
      <c r="AD301" s="109"/>
      <c r="AE301" s="111"/>
      <c r="AF301" s="153"/>
      <c r="AG301" s="153"/>
      <c r="AH301" s="153"/>
      <c r="AI301" s="153"/>
      <c r="AJ301" s="153"/>
      <c r="AK301" s="153"/>
      <c r="AL301" s="85"/>
      <c r="AM301" s="119"/>
      <c r="AN301" s="85"/>
      <c r="AO301" s="85"/>
      <c r="AP301" s="111"/>
      <c r="AQ301" s="85"/>
      <c r="AR301" s="109"/>
      <c r="AS301" s="109"/>
      <c r="AT301" s="85"/>
      <c r="AU301" s="111"/>
      <c r="AV301" s="85"/>
      <c r="AW301" s="144"/>
      <c r="AX301" s="144"/>
      <c r="AY301" s="85"/>
      <c r="AZ301" s="109"/>
      <c r="BA301" s="148"/>
      <c r="BB301" s="102"/>
      <c r="BC301" s="102"/>
      <c r="BD301" s="102"/>
      <c r="BL301" s="168"/>
      <c r="BO301" s="188"/>
      <c r="BR301" s="247" t="str">
        <f>VLOOKUP(C301,'[4]Иерархия - ФИНАЛ'!$A:$E,5,0)</f>
        <v>Y</v>
      </c>
      <c r="BS301" s="188">
        <v>0.25</v>
      </c>
      <c r="BT301" s="211">
        <f t="shared" si="107"/>
        <v>0</v>
      </c>
      <c r="BU301" s="211">
        <f t="shared" si="108"/>
        <v>0</v>
      </c>
      <c r="BV301" s="211">
        <f t="shared" si="109"/>
        <v>0</v>
      </c>
      <c r="BW301" s="235">
        <f t="shared" si="110"/>
        <v>0</v>
      </c>
      <c r="BX301" s="211">
        <f t="shared" si="111"/>
        <v>0</v>
      </c>
      <c r="BY301" s="211">
        <f t="shared" si="112"/>
        <v>0</v>
      </c>
      <c r="BZ301" s="211">
        <f t="shared" si="113"/>
        <v>0</v>
      </c>
      <c r="CA301" s="235">
        <f t="shared" si="114"/>
        <v>0</v>
      </c>
      <c r="CB301" s="235">
        <f t="shared" si="115"/>
        <v>0</v>
      </c>
      <c r="CC301" s="235">
        <f t="shared" si="116"/>
        <v>0</v>
      </c>
      <c r="CD301" s="235">
        <f t="shared" si="117"/>
        <v>0</v>
      </c>
      <c r="CE301" s="235">
        <f t="shared" si="118"/>
        <v>0</v>
      </c>
      <c r="CF301" s="235">
        <f t="shared" si="119"/>
        <v>0</v>
      </c>
      <c r="CG301" s="235">
        <f t="shared" si="120"/>
        <v>0</v>
      </c>
      <c r="CH301" s="231">
        <f t="shared" si="121"/>
        <v>0</v>
      </c>
      <c r="CI301" s="232">
        <f t="shared" si="122"/>
        <v>149.91666666666666</v>
      </c>
      <c r="CJ301" s="233"/>
      <c r="CK301" s="231"/>
      <c r="CM301" s="231">
        <f t="shared" si="123"/>
        <v>16658.330000000002</v>
      </c>
      <c r="CN301" s="231">
        <f t="shared" si="124"/>
        <v>14991.67</v>
      </c>
      <c r="CP301" s="1">
        <f>VLOOKUP(C301,[5]ALL!$B:$O,14,0)</f>
        <v>15990</v>
      </c>
      <c r="CQ301" s="168">
        <f t="shared" si="125"/>
        <v>-15990</v>
      </c>
      <c r="CS301" s="1">
        <f>VLOOKUP(C301,[5]ALL!$B:$O,14,0)</f>
        <v>15990</v>
      </c>
      <c r="CT301" s="233">
        <f t="shared" si="126"/>
        <v>-15990</v>
      </c>
      <c r="CU301" s="1">
        <f t="shared" si="127"/>
        <v>0</v>
      </c>
      <c r="CV301" s="168">
        <f t="shared" si="128"/>
        <v>19990</v>
      </c>
      <c r="CW301" s="231">
        <f t="shared" si="129"/>
        <v>19990</v>
      </c>
    </row>
    <row r="302" spans="1:101" ht="12.6" customHeight="1" x14ac:dyDescent="0.2">
      <c r="A302" s="185"/>
      <c r="B302" s="185" t="s">
        <v>707</v>
      </c>
      <c r="C302" s="241" t="s">
        <v>253</v>
      </c>
      <c r="D302" s="122" t="s">
        <v>1027</v>
      </c>
      <c r="E302" s="62" t="s">
        <v>622</v>
      </c>
      <c r="F302" s="116" t="s">
        <v>675</v>
      </c>
      <c r="G302" s="116">
        <v>17290</v>
      </c>
      <c r="H302" s="148">
        <v>0</v>
      </c>
      <c r="I302" s="202"/>
      <c r="J302" s="202"/>
      <c r="K302" s="202"/>
      <c r="L302" s="202"/>
      <c r="M302" s="251"/>
      <c r="N302" s="116"/>
      <c r="O302" s="140"/>
      <c r="P302" s="133"/>
      <c r="Q302" s="167"/>
      <c r="R302" s="167"/>
      <c r="S302" s="148"/>
      <c r="T302" s="160"/>
      <c r="U302" s="160"/>
      <c r="V302" s="62"/>
      <c r="W302" s="62"/>
      <c r="X302" s="116"/>
      <c r="Y302" s="116"/>
      <c r="Z302" s="116"/>
      <c r="AA302" s="116"/>
      <c r="AB302" s="116"/>
      <c r="AC302" s="85"/>
      <c r="AD302" s="109"/>
      <c r="AE302" s="111"/>
      <c r="AF302" s="153"/>
      <c r="AG302" s="153"/>
      <c r="AH302" s="153"/>
      <c r="AI302" s="153"/>
      <c r="AJ302" s="153"/>
      <c r="AK302" s="153"/>
      <c r="AL302" s="85"/>
      <c r="AM302" s="119"/>
      <c r="AN302" s="85"/>
      <c r="AO302" s="85"/>
      <c r="AP302" s="111"/>
      <c r="AQ302" s="85"/>
      <c r="AR302" s="109"/>
      <c r="AS302" s="109"/>
      <c r="AT302" s="85"/>
      <c r="AU302" s="111"/>
      <c r="AV302" s="85"/>
      <c r="AW302" s="144"/>
      <c r="AX302" s="144"/>
      <c r="AY302" s="85"/>
      <c r="AZ302" s="109"/>
      <c r="BA302" s="148"/>
      <c r="BB302" s="102"/>
      <c r="BC302" s="102"/>
      <c r="BD302" s="102"/>
      <c r="BL302" s="168"/>
      <c r="BO302" s="188"/>
      <c r="BR302" s="247" t="str">
        <f>VLOOKUP(C302,'[4]Иерархия - ФИНАЛ'!$A:$E,5,0)</f>
        <v>Y</v>
      </c>
      <c r="BS302" s="188">
        <v>0</v>
      </c>
      <c r="BT302" s="211">
        <f t="shared" si="107"/>
        <v>0</v>
      </c>
      <c r="BU302" s="211">
        <f t="shared" si="108"/>
        <v>0</v>
      </c>
      <c r="BV302" s="211">
        <f t="shared" si="109"/>
        <v>0</v>
      </c>
      <c r="BW302" s="235">
        <f t="shared" si="110"/>
        <v>0</v>
      </c>
      <c r="BX302" s="211">
        <f t="shared" si="111"/>
        <v>0</v>
      </c>
      <c r="BY302" s="211">
        <f t="shared" si="112"/>
        <v>0</v>
      </c>
      <c r="BZ302" s="211">
        <f t="shared" si="113"/>
        <v>0</v>
      </c>
      <c r="CA302" s="235">
        <f t="shared" si="114"/>
        <v>0</v>
      </c>
      <c r="CB302" s="235">
        <f t="shared" si="115"/>
        <v>0</v>
      </c>
      <c r="CC302" s="235">
        <f t="shared" si="116"/>
        <v>0</v>
      </c>
      <c r="CD302" s="235">
        <f t="shared" si="117"/>
        <v>0</v>
      </c>
      <c r="CE302" s="235">
        <f t="shared" si="118"/>
        <v>0</v>
      </c>
      <c r="CF302" s="235">
        <f t="shared" si="119"/>
        <v>0</v>
      </c>
      <c r="CG302" s="235">
        <f t="shared" si="120"/>
        <v>0</v>
      </c>
      <c r="CH302" s="231">
        <f t="shared" si="121"/>
        <v>0</v>
      </c>
      <c r="CI302" s="232">
        <f t="shared" si="122"/>
        <v>0</v>
      </c>
      <c r="CJ302" s="233"/>
      <c r="CK302" s="231"/>
      <c r="CM302" s="231">
        <f t="shared" si="123"/>
        <v>14408.33</v>
      </c>
      <c r="CN302" s="231">
        <f t="shared" si="124"/>
        <v>0</v>
      </c>
      <c r="CP302" s="1">
        <f>VLOOKUP(C302,[5]ALL!$B:$O,14,0)</f>
        <v>17290</v>
      </c>
      <c r="CQ302" s="168">
        <f t="shared" si="125"/>
        <v>-17290</v>
      </c>
      <c r="CS302" s="1">
        <f>VLOOKUP(C302,[5]ALL!$B:$O,14,0)</f>
        <v>17290</v>
      </c>
      <c r="CT302" s="233">
        <f t="shared" si="126"/>
        <v>-17290</v>
      </c>
      <c r="CU302" s="1">
        <f t="shared" si="127"/>
        <v>0</v>
      </c>
      <c r="CV302" s="168">
        <f t="shared" si="128"/>
        <v>17290</v>
      </c>
      <c r="CW302" s="231">
        <f t="shared" si="129"/>
        <v>17290</v>
      </c>
    </row>
    <row r="303" spans="1:101" ht="12.6" customHeight="1" x14ac:dyDescent="0.2">
      <c r="A303" s="185"/>
      <c r="B303" s="185" t="s">
        <v>707</v>
      </c>
      <c r="C303" s="154" t="s">
        <v>592</v>
      </c>
      <c r="D303" s="85" t="s">
        <v>1028</v>
      </c>
      <c r="E303" s="62" t="s">
        <v>622</v>
      </c>
      <c r="F303" s="116" t="s">
        <v>675</v>
      </c>
      <c r="G303" s="116">
        <v>14490</v>
      </c>
      <c r="H303" s="148">
        <v>12990</v>
      </c>
      <c r="I303" s="202"/>
      <c r="J303" s="202"/>
      <c r="K303" s="202"/>
      <c r="L303" s="202"/>
      <c r="M303" s="251"/>
      <c r="N303" s="116"/>
      <c r="O303" s="140"/>
      <c r="P303" s="133"/>
      <c r="Q303" s="167"/>
      <c r="R303" s="167"/>
      <c r="S303" s="148"/>
      <c r="T303" s="160"/>
      <c r="U303" s="160"/>
      <c r="V303" s="62"/>
      <c r="W303" s="62"/>
      <c r="X303" s="116"/>
      <c r="Y303" s="116"/>
      <c r="Z303" s="116"/>
      <c r="AA303" s="116"/>
      <c r="AB303" s="116"/>
      <c r="AC303" s="138"/>
      <c r="AD303" s="109"/>
      <c r="AE303" s="111"/>
      <c r="AF303" s="153"/>
      <c r="AG303" s="153"/>
      <c r="AH303" s="153"/>
      <c r="AI303" s="153"/>
      <c r="AJ303" s="153"/>
      <c r="AK303" s="153"/>
      <c r="AL303" s="112"/>
      <c r="AM303" s="112"/>
      <c r="AN303" s="112"/>
      <c r="AO303" s="112"/>
      <c r="AP303" s="112"/>
      <c r="AQ303" s="112"/>
      <c r="AR303" s="112"/>
      <c r="AS303" s="112"/>
      <c r="AT303" s="112"/>
      <c r="AU303" s="112"/>
      <c r="AV303" s="112"/>
      <c r="AW303" s="133"/>
      <c r="AX303" s="133"/>
      <c r="AY303" s="112"/>
      <c r="AZ303" s="133"/>
      <c r="BA303" s="134"/>
      <c r="BB303" s="143"/>
      <c r="BC303" s="143"/>
      <c r="BF303" s="1"/>
      <c r="BL303" s="168"/>
      <c r="BO303" s="188"/>
      <c r="BR303" s="247" t="str">
        <f>VLOOKUP(C303,'[4]Иерархия - ФИНАЛ'!$A:$E,5,0)</f>
        <v>Y</v>
      </c>
      <c r="BS303" s="188">
        <v>0.02</v>
      </c>
      <c r="BT303" s="211">
        <f t="shared" si="107"/>
        <v>0</v>
      </c>
      <c r="BU303" s="211">
        <f t="shared" si="108"/>
        <v>0</v>
      </c>
      <c r="BV303" s="211">
        <f t="shared" si="109"/>
        <v>0</v>
      </c>
      <c r="BW303" s="235">
        <f t="shared" si="110"/>
        <v>0</v>
      </c>
      <c r="BX303" s="211">
        <f t="shared" si="111"/>
        <v>0</v>
      </c>
      <c r="BY303" s="211">
        <f t="shared" si="112"/>
        <v>0</v>
      </c>
      <c r="BZ303" s="211">
        <f t="shared" si="113"/>
        <v>0</v>
      </c>
      <c r="CA303" s="235">
        <f t="shared" si="114"/>
        <v>0</v>
      </c>
      <c r="CB303" s="235">
        <f t="shared" si="115"/>
        <v>0</v>
      </c>
      <c r="CC303" s="235">
        <f t="shared" si="116"/>
        <v>0</v>
      </c>
      <c r="CD303" s="235">
        <f t="shared" si="117"/>
        <v>0</v>
      </c>
      <c r="CE303" s="235">
        <f t="shared" si="118"/>
        <v>0</v>
      </c>
      <c r="CF303" s="235">
        <f t="shared" si="119"/>
        <v>0</v>
      </c>
      <c r="CG303" s="235">
        <f t="shared" si="120"/>
        <v>0</v>
      </c>
      <c r="CH303" s="231">
        <f t="shared" si="121"/>
        <v>0</v>
      </c>
      <c r="CI303" s="232">
        <f t="shared" si="122"/>
        <v>108.25</v>
      </c>
      <c r="CJ303" s="233"/>
      <c r="CK303" s="231"/>
      <c r="CM303" s="231">
        <f t="shared" si="123"/>
        <v>12075</v>
      </c>
      <c r="CN303" s="231">
        <f t="shared" si="124"/>
        <v>10825</v>
      </c>
      <c r="CP303" s="1">
        <f>VLOOKUP(C303,[5]ALL!$B:$O,14,0)</f>
        <v>14190</v>
      </c>
      <c r="CQ303" s="168">
        <f t="shared" si="125"/>
        <v>-14190</v>
      </c>
      <c r="CS303" s="1">
        <f>VLOOKUP(C303,[5]ALL!$B:$O,14,0)</f>
        <v>14190</v>
      </c>
      <c r="CT303" s="233">
        <f t="shared" si="126"/>
        <v>-14190</v>
      </c>
      <c r="CU303" s="1">
        <f t="shared" si="127"/>
        <v>0</v>
      </c>
      <c r="CV303" s="168">
        <f t="shared" si="128"/>
        <v>14490</v>
      </c>
      <c r="CW303" s="231">
        <f t="shared" si="129"/>
        <v>14490</v>
      </c>
    </row>
    <row r="304" spans="1:101" ht="12.6" customHeight="1" x14ac:dyDescent="0.2">
      <c r="A304" s="185"/>
      <c r="B304" s="185" t="s">
        <v>1152</v>
      </c>
      <c r="C304" s="93" t="s">
        <v>259</v>
      </c>
      <c r="D304" s="85" t="s">
        <v>1029</v>
      </c>
      <c r="E304" s="62" t="s">
        <v>622</v>
      </c>
      <c r="F304" s="116" t="s">
        <v>675</v>
      </c>
      <c r="G304" s="116">
        <v>12890</v>
      </c>
      <c r="H304" s="148">
        <v>12890</v>
      </c>
      <c r="I304" s="202"/>
      <c r="J304" s="202"/>
      <c r="K304" s="202"/>
      <c r="L304" s="202"/>
      <c r="M304" s="251"/>
      <c r="N304" s="116"/>
      <c r="O304" s="140"/>
      <c r="P304" s="133"/>
      <c r="Q304" s="167"/>
      <c r="R304" s="167"/>
      <c r="S304" s="148"/>
      <c r="T304" s="160"/>
      <c r="U304" s="160"/>
      <c r="V304" s="62"/>
      <c r="W304" s="62"/>
      <c r="X304" s="116"/>
      <c r="Y304" s="116"/>
      <c r="Z304" s="116"/>
      <c r="AA304" s="116"/>
      <c r="AB304" s="116"/>
      <c r="AC304" s="85"/>
      <c r="AD304" s="109"/>
      <c r="AE304" s="111"/>
      <c r="AF304" s="153"/>
      <c r="AG304" s="153"/>
      <c r="AH304" s="153"/>
      <c r="AI304" s="153"/>
      <c r="AJ304" s="153"/>
      <c r="AK304" s="153"/>
      <c r="AL304" s="85"/>
      <c r="AM304" s="119"/>
      <c r="AN304" s="85"/>
      <c r="AO304" s="85"/>
      <c r="AP304" s="111"/>
      <c r="AQ304" s="85"/>
      <c r="AR304" s="109"/>
      <c r="AS304" s="109"/>
      <c r="AT304" s="85"/>
      <c r="AU304" s="111"/>
      <c r="AV304" s="85"/>
      <c r="AW304" s="144"/>
      <c r="AX304" s="144"/>
      <c r="AY304" s="85"/>
      <c r="AZ304" s="109"/>
      <c r="BA304" s="148"/>
      <c r="BB304" s="102"/>
      <c r="BC304" s="102"/>
      <c r="BD304" s="102"/>
      <c r="BL304" s="168"/>
      <c r="BO304" s="188"/>
      <c r="BR304" s="247" t="str">
        <f>VLOOKUP(C304,'[4]Иерархия - ФИНАЛ'!$A:$E,5,0)</f>
        <v>N</v>
      </c>
      <c r="BS304" s="188">
        <v>0</v>
      </c>
      <c r="BT304" s="211">
        <f t="shared" si="107"/>
        <v>0</v>
      </c>
      <c r="BU304" s="211">
        <f t="shared" si="108"/>
        <v>0</v>
      </c>
      <c r="BV304" s="211">
        <f t="shared" si="109"/>
        <v>0</v>
      </c>
      <c r="BW304" s="235">
        <f t="shared" si="110"/>
        <v>0</v>
      </c>
      <c r="BX304" s="211">
        <f t="shared" si="111"/>
        <v>0</v>
      </c>
      <c r="BY304" s="211">
        <f t="shared" si="112"/>
        <v>0</v>
      </c>
      <c r="BZ304" s="211">
        <f t="shared" si="113"/>
        <v>0</v>
      </c>
      <c r="CA304" s="235">
        <f t="shared" si="114"/>
        <v>0</v>
      </c>
      <c r="CB304" s="235">
        <f t="shared" si="115"/>
        <v>0</v>
      </c>
      <c r="CC304" s="235">
        <f t="shared" si="116"/>
        <v>0</v>
      </c>
      <c r="CD304" s="235">
        <f t="shared" si="117"/>
        <v>0</v>
      </c>
      <c r="CE304" s="235">
        <f t="shared" si="118"/>
        <v>0</v>
      </c>
      <c r="CF304" s="235">
        <f t="shared" si="119"/>
        <v>0</v>
      </c>
      <c r="CG304" s="235">
        <f t="shared" si="120"/>
        <v>0</v>
      </c>
      <c r="CH304" s="231">
        <f t="shared" si="121"/>
        <v>0</v>
      </c>
      <c r="CI304" s="232">
        <f t="shared" si="122"/>
        <v>107.41666666666667</v>
      </c>
      <c r="CJ304" s="233"/>
      <c r="CK304" s="231"/>
      <c r="CM304" s="231">
        <f t="shared" si="123"/>
        <v>10741.67</v>
      </c>
      <c r="CN304" s="231">
        <f t="shared" si="124"/>
        <v>10741.67</v>
      </c>
      <c r="CP304" s="1">
        <f>VLOOKUP(C304,[5]ALL!$B:$O,14,0)</f>
        <v>12890</v>
      </c>
      <c r="CQ304" s="168">
        <f t="shared" si="125"/>
        <v>-12890</v>
      </c>
      <c r="CS304" s="1">
        <f>VLOOKUP(C304,[5]ALL!$B:$O,14,0)</f>
        <v>12890</v>
      </c>
      <c r="CT304" s="233">
        <f t="shared" si="126"/>
        <v>-12890</v>
      </c>
      <c r="CU304" s="1">
        <f t="shared" si="127"/>
        <v>0</v>
      </c>
      <c r="CV304" s="168">
        <f t="shared" si="128"/>
        <v>12890</v>
      </c>
      <c r="CW304" s="231">
        <f t="shared" si="129"/>
        <v>12890</v>
      </c>
    </row>
    <row r="305" spans="1:101" ht="12.6" customHeight="1" x14ac:dyDescent="0.2">
      <c r="A305" s="185"/>
      <c r="B305" s="185" t="s">
        <v>1152</v>
      </c>
      <c r="C305" s="93" t="s">
        <v>256</v>
      </c>
      <c r="D305" s="85" t="s">
        <v>1030</v>
      </c>
      <c r="E305" s="62" t="s">
        <v>622</v>
      </c>
      <c r="F305" s="116" t="s">
        <v>675</v>
      </c>
      <c r="G305" s="116">
        <v>19890</v>
      </c>
      <c r="H305" s="148">
        <v>19890</v>
      </c>
      <c r="I305" s="202"/>
      <c r="J305" s="202"/>
      <c r="K305" s="202"/>
      <c r="L305" s="202"/>
      <c r="M305" s="251"/>
      <c r="N305" s="116"/>
      <c r="O305" s="140"/>
      <c r="P305" s="133"/>
      <c r="Q305" s="167"/>
      <c r="R305" s="167"/>
      <c r="S305" s="148"/>
      <c r="T305" s="160"/>
      <c r="U305" s="160"/>
      <c r="V305" s="62"/>
      <c r="W305" s="62"/>
      <c r="X305" s="116"/>
      <c r="Y305" s="116"/>
      <c r="Z305" s="116"/>
      <c r="AA305" s="116"/>
      <c r="AB305" s="116"/>
      <c r="AC305" s="85"/>
      <c r="AD305" s="109"/>
      <c r="AE305" s="111"/>
      <c r="AF305" s="153"/>
      <c r="AG305" s="153"/>
      <c r="AH305" s="153"/>
      <c r="AI305" s="153"/>
      <c r="AJ305" s="153"/>
      <c r="AK305" s="153"/>
      <c r="AL305" s="85"/>
      <c r="AM305" s="119"/>
      <c r="AN305" s="85"/>
      <c r="AO305" s="85"/>
      <c r="AP305" s="111"/>
      <c r="AQ305" s="85"/>
      <c r="AR305" s="109"/>
      <c r="AS305" s="109"/>
      <c r="AT305" s="85"/>
      <c r="AU305" s="111"/>
      <c r="AV305" s="85"/>
      <c r="AW305" s="144"/>
      <c r="AX305" s="144"/>
      <c r="AY305" s="85"/>
      <c r="AZ305" s="109"/>
      <c r="BA305" s="148"/>
      <c r="BB305" s="102"/>
      <c r="BC305" s="102"/>
      <c r="BD305" s="102"/>
      <c r="BL305" s="168"/>
      <c r="BO305" s="188"/>
      <c r="BR305" s="247" t="str">
        <f>VLOOKUP(C305,'[4]Иерархия - ФИНАЛ'!$A:$E,5,0)</f>
        <v>N</v>
      </c>
      <c r="BS305" s="188">
        <v>0</v>
      </c>
      <c r="BT305" s="211">
        <f t="shared" si="107"/>
        <v>0</v>
      </c>
      <c r="BU305" s="211">
        <f t="shared" si="108"/>
        <v>0</v>
      </c>
      <c r="BV305" s="211">
        <f t="shared" si="109"/>
        <v>0</v>
      </c>
      <c r="BW305" s="235">
        <f t="shared" si="110"/>
        <v>0</v>
      </c>
      <c r="BX305" s="211">
        <f t="shared" si="111"/>
        <v>0</v>
      </c>
      <c r="BY305" s="211">
        <f t="shared" si="112"/>
        <v>0</v>
      </c>
      <c r="BZ305" s="211">
        <f t="shared" si="113"/>
        <v>0</v>
      </c>
      <c r="CA305" s="235">
        <f t="shared" si="114"/>
        <v>0</v>
      </c>
      <c r="CB305" s="235">
        <f t="shared" si="115"/>
        <v>0</v>
      </c>
      <c r="CC305" s="235">
        <f t="shared" si="116"/>
        <v>0</v>
      </c>
      <c r="CD305" s="235">
        <f t="shared" si="117"/>
        <v>0</v>
      </c>
      <c r="CE305" s="235">
        <f t="shared" si="118"/>
        <v>0</v>
      </c>
      <c r="CF305" s="235">
        <f t="shared" si="119"/>
        <v>0</v>
      </c>
      <c r="CG305" s="235">
        <f t="shared" si="120"/>
        <v>0</v>
      </c>
      <c r="CH305" s="231">
        <f t="shared" si="121"/>
        <v>0</v>
      </c>
      <c r="CI305" s="232">
        <f t="shared" si="122"/>
        <v>165.75</v>
      </c>
      <c r="CJ305" s="233"/>
      <c r="CK305" s="231"/>
      <c r="CM305" s="231">
        <f t="shared" si="123"/>
        <v>16575</v>
      </c>
      <c r="CN305" s="231">
        <f t="shared" si="124"/>
        <v>16575</v>
      </c>
      <c r="CP305" s="1">
        <f>VLOOKUP(C305,[5]ALL!$B:$O,14,0)</f>
        <v>19890</v>
      </c>
      <c r="CQ305" s="168">
        <f t="shared" si="125"/>
        <v>-19890</v>
      </c>
      <c r="CS305" s="1">
        <f>VLOOKUP(C305,[5]ALL!$B:$O,14,0)</f>
        <v>19890</v>
      </c>
      <c r="CT305" s="233">
        <f t="shared" si="126"/>
        <v>-19890</v>
      </c>
      <c r="CU305" s="1">
        <f t="shared" si="127"/>
        <v>0</v>
      </c>
      <c r="CV305" s="168">
        <f t="shared" si="128"/>
        <v>19890</v>
      </c>
      <c r="CW305" s="231">
        <f t="shared" si="129"/>
        <v>19890</v>
      </c>
    </row>
    <row r="306" spans="1:101" ht="12.6" customHeight="1" x14ac:dyDescent="0.2">
      <c r="A306" s="185"/>
      <c r="B306" s="185" t="s">
        <v>1152</v>
      </c>
      <c r="C306" s="93" t="s">
        <v>260</v>
      </c>
      <c r="D306" s="85" t="s">
        <v>1031</v>
      </c>
      <c r="E306" s="62" t="s">
        <v>622</v>
      </c>
      <c r="F306" s="116" t="s">
        <v>675</v>
      </c>
      <c r="G306" s="116">
        <v>14090</v>
      </c>
      <c r="H306" s="148">
        <v>14090</v>
      </c>
      <c r="I306" s="202"/>
      <c r="J306" s="202"/>
      <c r="K306" s="202"/>
      <c r="L306" s="202"/>
      <c r="M306" s="251"/>
      <c r="N306" s="116"/>
      <c r="O306" s="140"/>
      <c r="P306" s="133"/>
      <c r="Q306" s="167"/>
      <c r="R306" s="167"/>
      <c r="S306" s="148"/>
      <c r="T306" s="160"/>
      <c r="U306" s="160"/>
      <c r="V306" s="62"/>
      <c r="W306" s="62"/>
      <c r="X306" s="116"/>
      <c r="Y306" s="116"/>
      <c r="Z306" s="116"/>
      <c r="AA306" s="116"/>
      <c r="AB306" s="116"/>
      <c r="AC306" s="85"/>
      <c r="AD306" s="109"/>
      <c r="AE306" s="111"/>
      <c r="AF306" s="153"/>
      <c r="AG306" s="153"/>
      <c r="AH306" s="153"/>
      <c r="AI306" s="153"/>
      <c r="AJ306" s="153"/>
      <c r="AK306" s="153"/>
      <c r="AL306" s="85"/>
      <c r="AM306" s="119"/>
      <c r="AN306" s="85"/>
      <c r="AO306" s="85"/>
      <c r="AP306" s="111"/>
      <c r="AQ306" s="85"/>
      <c r="AR306" s="109"/>
      <c r="AS306" s="109"/>
      <c r="AT306" s="85"/>
      <c r="AU306" s="111"/>
      <c r="AV306" s="85"/>
      <c r="AW306" s="144"/>
      <c r="AX306" s="144"/>
      <c r="AY306" s="85"/>
      <c r="AZ306" s="109"/>
      <c r="BA306" s="148"/>
      <c r="BB306" s="102"/>
      <c r="BC306" s="102"/>
      <c r="BD306" s="102"/>
      <c r="BL306" s="168"/>
      <c r="BO306" s="188"/>
      <c r="BR306" s="247" t="str">
        <f>VLOOKUP(C306,'[4]Иерархия - ФИНАЛ'!$A:$E,5,0)</f>
        <v>N</v>
      </c>
      <c r="BS306" s="188">
        <v>0</v>
      </c>
      <c r="BT306" s="211">
        <f t="shared" si="107"/>
        <v>0</v>
      </c>
      <c r="BU306" s="211">
        <f t="shared" si="108"/>
        <v>0</v>
      </c>
      <c r="BV306" s="211">
        <f t="shared" si="109"/>
        <v>0</v>
      </c>
      <c r="BW306" s="235">
        <f t="shared" si="110"/>
        <v>0</v>
      </c>
      <c r="BX306" s="211">
        <f t="shared" si="111"/>
        <v>0</v>
      </c>
      <c r="BY306" s="211">
        <f t="shared" si="112"/>
        <v>0</v>
      </c>
      <c r="BZ306" s="211">
        <f t="shared" si="113"/>
        <v>0</v>
      </c>
      <c r="CA306" s="235">
        <f t="shared" si="114"/>
        <v>0</v>
      </c>
      <c r="CB306" s="235">
        <f t="shared" si="115"/>
        <v>0</v>
      </c>
      <c r="CC306" s="235">
        <f t="shared" si="116"/>
        <v>0</v>
      </c>
      <c r="CD306" s="235">
        <f t="shared" si="117"/>
        <v>0</v>
      </c>
      <c r="CE306" s="235">
        <f t="shared" si="118"/>
        <v>0</v>
      </c>
      <c r="CF306" s="235">
        <f t="shared" si="119"/>
        <v>0</v>
      </c>
      <c r="CG306" s="235">
        <f t="shared" si="120"/>
        <v>0</v>
      </c>
      <c r="CH306" s="231">
        <f t="shared" si="121"/>
        <v>0</v>
      </c>
      <c r="CI306" s="232">
        <f t="shared" si="122"/>
        <v>117.41666666666667</v>
      </c>
      <c r="CJ306" s="233"/>
      <c r="CK306" s="231"/>
      <c r="CM306" s="231">
        <f t="shared" si="123"/>
        <v>11741.67</v>
      </c>
      <c r="CN306" s="231">
        <f t="shared" si="124"/>
        <v>11741.67</v>
      </c>
      <c r="CP306" s="1">
        <f>VLOOKUP(C306,[5]ALL!$B:$O,14,0)</f>
        <v>14090</v>
      </c>
      <c r="CQ306" s="168">
        <f t="shared" si="125"/>
        <v>-14090</v>
      </c>
      <c r="CS306" s="1">
        <f>VLOOKUP(C306,[5]ALL!$B:$O,14,0)</f>
        <v>14090</v>
      </c>
      <c r="CT306" s="233">
        <f t="shared" si="126"/>
        <v>-14090</v>
      </c>
      <c r="CU306" s="1">
        <f t="shared" si="127"/>
        <v>0</v>
      </c>
      <c r="CV306" s="168">
        <f t="shared" si="128"/>
        <v>14090</v>
      </c>
      <c r="CW306" s="231">
        <f t="shared" si="129"/>
        <v>14090</v>
      </c>
    </row>
    <row r="307" spans="1:101" ht="12.6" customHeight="1" x14ac:dyDescent="0.2">
      <c r="A307" s="185"/>
      <c r="B307" s="185" t="s">
        <v>1152</v>
      </c>
      <c r="C307" s="93" t="s">
        <v>261</v>
      </c>
      <c r="D307" s="85" t="s">
        <v>1032</v>
      </c>
      <c r="E307" s="62" t="s">
        <v>622</v>
      </c>
      <c r="F307" s="116" t="s">
        <v>675</v>
      </c>
      <c r="G307" s="116">
        <v>15090</v>
      </c>
      <c r="H307" s="148">
        <v>15090</v>
      </c>
      <c r="I307" s="202"/>
      <c r="J307" s="202"/>
      <c r="K307" s="202"/>
      <c r="L307" s="202"/>
      <c r="M307" s="251"/>
      <c r="N307" s="116"/>
      <c r="O307" s="140"/>
      <c r="P307" s="133"/>
      <c r="Q307" s="167"/>
      <c r="R307" s="167"/>
      <c r="S307" s="148"/>
      <c r="T307" s="160"/>
      <c r="U307" s="160"/>
      <c r="V307" s="62"/>
      <c r="W307" s="62"/>
      <c r="X307" s="116"/>
      <c r="Y307" s="116"/>
      <c r="Z307" s="116"/>
      <c r="AA307" s="116"/>
      <c r="AB307" s="116"/>
      <c r="AC307" s="85"/>
      <c r="AD307" s="109"/>
      <c r="AE307" s="111"/>
      <c r="AF307" s="153"/>
      <c r="AG307" s="153"/>
      <c r="AH307" s="153"/>
      <c r="AI307" s="153"/>
      <c r="AJ307" s="153"/>
      <c r="AK307" s="153"/>
      <c r="AL307" s="85"/>
      <c r="AM307" s="119"/>
      <c r="AN307" s="85"/>
      <c r="AO307" s="85"/>
      <c r="AP307" s="111"/>
      <c r="AQ307" s="85"/>
      <c r="AR307" s="109"/>
      <c r="AS307" s="109"/>
      <c r="AT307" s="85"/>
      <c r="AU307" s="111"/>
      <c r="AV307" s="85"/>
      <c r="AW307" s="144"/>
      <c r="AX307" s="144"/>
      <c r="AY307" s="85"/>
      <c r="AZ307" s="109"/>
      <c r="BA307" s="148"/>
      <c r="BB307" s="102"/>
      <c r="BC307" s="102"/>
      <c r="BD307" s="102"/>
      <c r="BL307" s="168"/>
      <c r="BO307" s="188"/>
      <c r="BR307" s="247" t="e">
        <f>VLOOKUP(C307,'[4]Иерархия - ФИНАЛ'!$A:$E,5,0)</f>
        <v>#N/A</v>
      </c>
      <c r="BS307" s="188">
        <v>0</v>
      </c>
      <c r="BT307" s="211">
        <f t="shared" si="107"/>
        <v>0</v>
      </c>
      <c r="BU307" s="211">
        <f t="shared" si="108"/>
        <v>0</v>
      </c>
      <c r="BV307" s="211">
        <f t="shared" si="109"/>
        <v>0</v>
      </c>
      <c r="BW307" s="235">
        <f t="shared" si="110"/>
        <v>0</v>
      </c>
      <c r="BX307" s="211">
        <f t="shared" si="111"/>
        <v>0</v>
      </c>
      <c r="BY307" s="211">
        <f t="shared" si="112"/>
        <v>0</v>
      </c>
      <c r="BZ307" s="211">
        <f t="shared" si="113"/>
        <v>0</v>
      </c>
      <c r="CA307" s="235">
        <f t="shared" si="114"/>
        <v>0</v>
      </c>
      <c r="CB307" s="235">
        <f t="shared" si="115"/>
        <v>0</v>
      </c>
      <c r="CC307" s="235">
        <f t="shared" si="116"/>
        <v>0</v>
      </c>
      <c r="CD307" s="235">
        <f t="shared" si="117"/>
        <v>0</v>
      </c>
      <c r="CE307" s="235">
        <f t="shared" si="118"/>
        <v>0</v>
      </c>
      <c r="CF307" s="235">
        <f t="shared" si="119"/>
        <v>0</v>
      </c>
      <c r="CG307" s="235">
        <f t="shared" si="120"/>
        <v>0</v>
      </c>
      <c r="CH307" s="231">
        <f t="shared" si="121"/>
        <v>0</v>
      </c>
      <c r="CI307" s="232">
        <f t="shared" si="122"/>
        <v>125.75</v>
      </c>
      <c r="CJ307" s="233"/>
      <c r="CK307" s="231"/>
      <c r="CM307" s="231">
        <f t="shared" si="123"/>
        <v>12575</v>
      </c>
      <c r="CN307" s="231">
        <f t="shared" si="124"/>
        <v>12575</v>
      </c>
      <c r="CP307" s="1">
        <f>VLOOKUP(C307,[5]ALL!$B:$O,14,0)</f>
        <v>15090</v>
      </c>
      <c r="CQ307" s="168">
        <f t="shared" si="125"/>
        <v>-15090</v>
      </c>
      <c r="CS307" s="1">
        <f>VLOOKUP(C307,[5]ALL!$B:$O,14,0)</f>
        <v>15090</v>
      </c>
      <c r="CT307" s="233">
        <f t="shared" si="126"/>
        <v>-15090</v>
      </c>
      <c r="CU307" s="1">
        <f t="shared" si="127"/>
        <v>0</v>
      </c>
      <c r="CV307" s="168">
        <f t="shared" si="128"/>
        <v>15090</v>
      </c>
      <c r="CW307" s="231">
        <f t="shared" si="129"/>
        <v>15090</v>
      </c>
    </row>
    <row r="308" spans="1:101" ht="12.6" customHeight="1" x14ac:dyDescent="0.2">
      <c r="A308" s="185"/>
      <c r="B308" s="185" t="s">
        <v>1152</v>
      </c>
      <c r="C308" s="93" t="s">
        <v>262</v>
      </c>
      <c r="D308" s="85" t="s">
        <v>1033</v>
      </c>
      <c r="E308" s="62" t="s">
        <v>622</v>
      </c>
      <c r="F308" s="116" t="s">
        <v>675</v>
      </c>
      <c r="G308" s="116">
        <v>15590</v>
      </c>
      <c r="H308" s="148">
        <v>15590</v>
      </c>
      <c r="I308" s="202"/>
      <c r="J308" s="202"/>
      <c r="K308" s="202"/>
      <c r="L308" s="202"/>
      <c r="M308" s="251"/>
      <c r="N308" s="116"/>
      <c r="O308" s="140"/>
      <c r="P308" s="133"/>
      <c r="Q308" s="167"/>
      <c r="R308" s="167"/>
      <c r="S308" s="148"/>
      <c r="T308" s="160"/>
      <c r="U308" s="160"/>
      <c r="V308" s="62"/>
      <c r="W308" s="62"/>
      <c r="X308" s="116"/>
      <c r="Y308" s="116"/>
      <c r="Z308" s="116"/>
      <c r="AA308" s="116"/>
      <c r="AB308" s="116"/>
      <c r="AC308" s="85"/>
      <c r="AD308" s="109"/>
      <c r="AE308" s="111"/>
      <c r="AF308" s="153"/>
      <c r="AG308" s="153"/>
      <c r="AH308" s="153"/>
      <c r="AI308" s="153"/>
      <c r="AJ308" s="153"/>
      <c r="AK308" s="153"/>
      <c r="AL308" s="85"/>
      <c r="AM308" s="119"/>
      <c r="AN308" s="85"/>
      <c r="AO308" s="85"/>
      <c r="AP308" s="111"/>
      <c r="AQ308" s="85"/>
      <c r="AR308" s="109"/>
      <c r="AS308" s="109"/>
      <c r="AT308" s="85"/>
      <c r="AU308" s="111"/>
      <c r="AV308" s="85"/>
      <c r="AW308" s="144"/>
      <c r="AX308" s="144"/>
      <c r="AY308" s="85"/>
      <c r="AZ308" s="109"/>
      <c r="BA308" s="148"/>
      <c r="BB308" s="102"/>
      <c r="BC308" s="102"/>
      <c r="BD308" s="102"/>
      <c r="BL308" s="168"/>
      <c r="BO308" s="188"/>
      <c r="BR308" s="247" t="str">
        <f>VLOOKUP(C308,'[4]Иерархия - ФИНАЛ'!$A:$E,5,0)</f>
        <v>N</v>
      </c>
      <c r="BS308" s="188">
        <v>0</v>
      </c>
      <c r="BT308" s="211">
        <f t="shared" si="107"/>
        <v>0</v>
      </c>
      <c r="BU308" s="211">
        <f t="shared" si="108"/>
        <v>0</v>
      </c>
      <c r="BV308" s="211">
        <f t="shared" si="109"/>
        <v>0</v>
      </c>
      <c r="BW308" s="235">
        <f t="shared" si="110"/>
        <v>0</v>
      </c>
      <c r="BX308" s="211">
        <f t="shared" si="111"/>
        <v>0</v>
      </c>
      <c r="BY308" s="211">
        <f t="shared" si="112"/>
        <v>0</v>
      </c>
      <c r="BZ308" s="211">
        <f t="shared" si="113"/>
        <v>0</v>
      </c>
      <c r="CA308" s="235">
        <f t="shared" si="114"/>
        <v>0</v>
      </c>
      <c r="CB308" s="235">
        <f t="shared" si="115"/>
        <v>0</v>
      </c>
      <c r="CC308" s="235">
        <f t="shared" si="116"/>
        <v>0</v>
      </c>
      <c r="CD308" s="235">
        <f t="shared" si="117"/>
        <v>0</v>
      </c>
      <c r="CE308" s="235">
        <f t="shared" si="118"/>
        <v>0</v>
      </c>
      <c r="CF308" s="235">
        <f t="shared" si="119"/>
        <v>0</v>
      </c>
      <c r="CG308" s="235">
        <f t="shared" si="120"/>
        <v>0</v>
      </c>
      <c r="CH308" s="231">
        <f t="shared" si="121"/>
        <v>0</v>
      </c>
      <c r="CI308" s="232">
        <f t="shared" si="122"/>
        <v>129.91666666666666</v>
      </c>
      <c r="CJ308" s="233"/>
      <c r="CK308" s="231"/>
      <c r="CM308" s="231">
        <f t="shared" si="123"/>
        <v>12991.67</v>
      </c>
      <c r="CN308" s="231">
        <f t="shared" si="124"/>
        <v>12991.67</v>
      </c>
      <c r="CP308" s="1">
        <f>VLOOKUP(C308,[5]ALL!$B:$O,14,0)</f>
        <v>15590</v>
      </c>
      <c r="CQ308" s="168">
        <f t="shared" si="125"/>
        <v>-15590</v>
      </c>
      <c r="CS308" s="1">
        <f>VLOOKUP(C308,[5]ALL!$B:$O,14,0)</f>
        <v>15590</v>
      </c>
      <c r="CT308" s="233">
        <f t="shared" si="126"/>
        <v>-15590</v>
      </c>
      <c r="CU308" s="1">
        <f t="shared" si="127"/>
        <v>0</v>
      </c>
      <c r="CV308" s="168">
        <f t="shared" si="128"/>
        <v>15590</v>
      </c>
      <c r="CW308" s="231">
        <f t="shared" si="129"/>
        <v>15590</v>
      </c>
    </row>
    <row r="309" spans="1:101" ht="12.6" customHeight="1" x14ac:dyDescent="0.2">
      <c r="A309" s="185"/>
      <c r="B309" s="185" t="s">
        <v>707</v>
      </c>
      <c r="C309" s="93" t="s">
        <v>246</v>
      </c>
      <c r="D309" s="85" t="s">
        <v>1034</v>
      </c>
      <c r="E309" s="62" t="s">
        <v>622</v>
      </c>
      <c r="F309" s="116" t="s">
        <v>1035</v>
      </c>
      <c r="G309" s="116">
        <v>15990</v>
      </c>
      <c r="H309" s="148">
        <v>14390</v>
      </c>
      <c r="I309" s="202"/>
      <c r="J309" s="202"/>
      <c r="K309" s="202"/>
      <c r="L309" s="202"/>
      <c r="M309" s="251"/>
      <c r="N309" s="116"/>
      <c r="O309" s="140"/>
      <c r="P309" s="133"/>
      <c r="Q309" s="167"/>
      <c r="R309" s="167"/>
      <c r="S309" s="148"/>
      <c r="T309" s="160"/>
      <c r="U309" s="160"/>
      <c r="V309" s="62"/>
      <c r="W309" s="62"/>
      <c r="X309" s="116"/>
      <c r="Y309" s="116"/>
      <c r="Z309" s="116"/>
      <c r="AA309" s="116"/>
      <c r="AB309" s="116"/>
      <c r="AC309" s="85"/>
      <c r="AD309" s="109"/>
      <c r="AE309" s="111"/>
      <c r="AF309" s="153"/>
      <c r="AG309" s="153"/>
      <c r="AH309" s="153"/>
      <c r="AI309" s="153"/>
      <c r="AJ309" s="153"/>
      <c r="AK309" s="153"/>
      <c r="AL309" s="85"/>
      <c r="AM309" s="119"/>
      <c r="AN309" s="85"/>
      <c r="AO309" s="85"/>
      <c r="AP309" s="111"/>
      <c r="AQ309" s="85"/>
      <c r="AR309" s="109"/>
      <c r="AS309" s="109"/>
      <c r="AT309" s="85"/>
      <c r="AU309" s="111"/>
      <c r="AV309" s="85"/>
      <c r="AW309" s="144"/>
      <c r="AX309" s="144"/>
      <c r="AY309" s="85"/>
      <c r="AZ309" s="109"/>
      <c r="BA309" s="148"/>
      <c r="BB309" s="102"/>
      <c r="BC309" s="102"/>
      <c r="BD309" s="102"/>
      <c r="BL309" s="168"/>
      <c r="BO309" s="188"/>
      <c r="BR309" s="247" t="str">
        <f>VLOOKUP(C309,'[4]Иерархия - ФИНАЛ'!$A:$E,5,0)</f>
        <v>Y</v>
      </c>
      <c r="BS309" s="188">
        <v>0</v>
      </c>
      <c r="BT309" s="211">
        <f t="shared" si="107"/>
        <v>0</v>
      </c>
      <c r="BU309" s="211">
        <f t="shared" si="108"/>
        <v>0</v>
      </c>
      <c r="BV309" s="211">
        <f t="shared" si="109"/>
        <v>0</v>
      </c>
      <c r="BW309" s="235">
        <f t="shared" si="110"/>
        <v>0</v>
      </c>
      <c r="BX309" s="211">
        <f t="shared" si="111"/>
        <v>0</v>
      </c>
      <c r="BY309" s="211">
        <f t="shared" si="112"/>
        <v>0</v>
      </c>
      <c r="BZ309" s="211">
        <f t="shared" si="113"/>
        <v>0</v>
      </c>
      <c r="CA309" s="235">
        <f t="shared" si="114"/>
        <v>0</v>
      </c>
      <c r="CB309" s="235">
        <f t="shared" si="115"/>
        <v>0</v>
      </c>
      <c r="CC309" s="235">
        <f t="shared" si="116"/>
        <v>0</v>
      </c>
      <c r="CD309" s="235">
        <f t="shared" si="117"/>
        <v>0</v>
      </c>
      <c r="CE309" s="235">
        <f t="shared" si="118"/>
        <v>0</v>
      </c>
      <c r="CF309" s="235">
        <f t="shared" si="119"/>
        <v>0</v>
      </c>
      <c r="CG309" s="235">
        <f t="shared" si="120"/>
        <v>0</v>
      </c>
      <c r="CH309" s="231">
        <f t="shared" si="121"/>
        <v>0</v>
      </c>
      <c r="CI309" s="232">
        <f t="shared" si="122"/>
        <v>119.91666666666667</v>
      </c>
      <c r="CJ309" s="233"/>
      <c r="CK309" s="231"/>
      <c r="CM309" s="231">
        <f t="shared" si="123"/>
        <v>13325</v>
      </c>
      <c r="CN309" s="231">
        <f t="shared" si="124"/>
        <v>11991.67</v>
      </c>
      <c r="CP309" s="1">
        <f>VLOOKUP(C309,[5]ALL!$B:$O,14,0)</f>
        <v>15990</v>
      </c>
      <c r="CQ309" s="168">
        <f t="shared" si="125"/>
        <v>-15990</v>
      </c>
      <c r="CS309" s="1">
        <f>VLOOKUP(C309,[5]ALL!$B:$O,14,0)</f>
        <v>15990</v>
      </c>
      <c r="CT309" s="233">
        <f t="shared" si="126"/>
        <v>-15990</v>
      </c>
      <c r="CU309" s="1">
        <f t="shared" si="127"/>
        <v>0</v>
      </c>
      <c r="CV309" s="168">
        <f t="shared" si="128"/>
        <v>15990</v>
      </c>
      <c r="CW309" s="231">
        <f t="shared" si="129"/>
        <v>15990</v>
      </c>
    </row>
    <row r="310" spans="1:101" ht="12.6" customHeight="1" x14ac:dyDescent="0.2">
      <c r="A310" s="185"/>
      <c r="B310" s="185" t="s">
        <v>707</v>
      </c>
      <c r="C310" s="93" t="s">
        <v>248</v>
      </c>
      <c r="D310" s="85" t="s">
        <v>1036</v>
      </c>
      <c r="E310" s="62" t="s">
        <v>622</v>
      </c>
      <c r="F310" s="116" t="s">
        <v>1035</v>
      </c>
      <c r="G310" s="116">
        <v>18890</v>
      </c>
      <c r="H310" s="148">
        <v>16990</v>
      </c>
      <c r="I310" s="202"/>
      <c r="J310" s="202"/>
      <c r="K310" s="202"/>
      <c r="L310" s="202"/>
      <c r="M310" s="251"/>
      <c r="N310" s="116"/>
      <c r="O310" s="140"/>
      <c r="P310" s="133"/>
      <c r="Q310" s="167"/>
      <c r="R310" s="167"/>
      <c r="S310" s="148"/>
      <c r="T310" s="160"/>
      <c r="U310" s="160"/>
      <c r="V310" s="62"/>
      <c r="W310" s="62"/>
      <c r="X310" s="116"/>
      <c r="Y310" s="116"/>
      <c r="Z310" s="116"/>
      <c r="AA310" s="116"/>
      <c r="AB310" s="116"/>
      <c r="AC310" s="85"/>
      <c r="AD310" s="109"/>
      <c r="AE310" s="111"/>
      <c r="AF310" s="153"/>
      <c r="AG310" s="153"/>
      <c r="AH310" s="153"/>
      <c r="AI310" s="153"/>
      <c r="AJ310" s="153"/>
      <c r="AK310" s="153"/>
      <c r="AL310" s="85"/>
      <c r="AM310" s="119"/>
      <c r="AN310" s="85"/>
      <c r="AO310" s="85"/>
      <c r="AP310" s="111"/>
      <c r="AQ310" s="85"/>
      <c r="AR310" s="109"/>
      <c r="AS310" s="109"/>
      <c r="AT310" s="85"/>
      <c r="AU310" s="111"/>
      <c r="AV310" s="85"/>
      <c r="AW310" s="144"/>
      <c r="AX310" s="144"/>
      <c r="AY310" s="85"/>
      <c r="AZ310" s="109"/>
      <c r="BA310" s="148"/>
      <c r="BB310" s="102"/>
      <c r="BC310" s="102"/>
      <c r="BD310" s="102"/>
      <c r="BL310" s="168"/>
      <c r="BO310" s="188"/>
      <c r="BR310" s="247" t="str">
        <f>VLOOKUP(C310,'[4]Иерархия - ФИНАЛ'!$A:$E,5,0)</f>
        <v>Y</v>
      </c>
      <c r="BS310" s="188">
        <v>0.05</v>
      </c>
      <c r="BT310" s="211">
        <f t="shared" si="107"/>
        <v>0</v>
      </c>
      <c r="BU310" s="211">
        <f t="shared" si="108"/>
        <v>0</v>
      </c>
      <c r="BV310" s="211">
        <f t="shared" si="109"/>
        <v>0</v>
      </c>
      <c r="BW310" s="235">
        <f t="shared" si="110"/>
        <v>0</v>
      </c>
      <c r="BX310" s="211">
        <f t="shared" si="111"/>
        <v>0</v>
      </c>
      <c r="BY310" s="211">
        <f t="shared" si="112"/>
        <v>0</v>
      </c>
      <c r="BZ310" s="211">
        <f t="shared" si="113"/>
        <v>0</v>
      </c>
      <c r="CA310" s="235">
        <f t="shared" si="114"/>
        <v>0</v>
      </c>
      <c r="CB310" s="235">
        <f t="shared" si="115"/>
        <v>0</v>
      </c>
      <c r="CC310" s="235">
        <f t="shared" si="116"/>
        <v>0</v>
      </c>
      <c r="CD310" s="235">
        <f t="shared" si="117"/>
        <v>0</v>
      </c>
      <c r="CE310" s="235">
        <f t="shared" si="118"/>
        <v>0</v>
      </c>
      <c r="CF310" s="235">
        <f t="shared" si="119"/>
        <v>0</v>
      </c>
      <c r="CG310" s="235">
        <f t="shared" si="120"/>
        <v>0</v>
      </c>
      <c r="CH310" s="231">
        <f t="shared" si="121"/>
        <v>0</v>
      </c>
      <c r="CI310" s="232">
        <f t="shared" si="122"/>
        <v>141.58333333333334</v>
      </c>
      <c r="CJ310" s="233"/>
      <c r="CK310" s="231"/>
      <c r="CM310" s="231">
        <f t="shared" si="123"/>
        <v>15741.67</v>
      </c>
      <c r="CN310" s="231">
        <f t="shared" si="124"/>
        <v>14158.33</v>
      </c>
      <c r="CP310" s="1">
        <f>VLOOKUP(C310,[5]ALL!$B:$O,14,0)</f>
        <v>17990</v>
      </c>
      <c r="CQ310" s="168">
        <f t="shared" si="125"/>
        <v>-17990</v>
      </c>
      <c r="CS310" s="1">
        <f>VLOOKUP(C310,[5]ALL!$B:$O,14,0)</f>
        <v>17990</v>
      </c>
      <c r="CT310" s="233">
        <f t="shared" si="126"/>
        <v>-17990</v>
      </c>
      <c r="CU310" s="1">
        <f t="shared" si="127"/>
        <v>0</v>
      </c>
      <c r="CV310" s="168">
        <f t="shared" si="128"/>
        <v>18890</v>
      </c>
      <c r="CW310" s="231">
        <f t="shared" si="129"/>
        <v>18890</v>
      </c>
    </row>
    <row r="311" spans="1:101" ht="12.6" customHeight="1" x14ac:dyDescent="0.2">
      <c r="A311" s="185"/>
      <c r="B311" s="185" t="s">
        <v>707</v>
      </c>
      <c r="C311" s="93" t="s">
        <v>250</v>
      </c>
      <c r="D311" s="85" t="s">
        <v>1037</v>
      </c>
      <c r="E311" s="62" t="s">
        <v>622</v>
      </c>
      <c r="F311" s="116" t="s">
        <v>1035</v>
      </c>
      <c r="G311" s="116">
        <v>21490</v>
      </c>
      <c r="H311" s="148">
        <v>19290</v>
      </c>
      <c r="I311" s="202"/>
      <c r="J311" s="202"/>
      <c r="K311" s="202"/>
      <c r="L311" s="202"/>
      <c r="M311" s="251"/>
      <c r="N311" s="116"/>
      <c r="O311" s="140"/>
      <c r="P311" s="133"/>
      <c r="Q311" s="167"/>
      <c r="R311" s="167"/>
      <c r="S311" s="148"/>
      <c r="T311" s="160"/>
      <c r="U311" s="160"/>
      <c r="V311" s="62"/>
      <c r="W311" s="62"/>
      <c r="X311" s="116"/>
      <c r="Y311" s="116"/>
      <c r="Z311" s="116"/>
      <c r="AA311" s="116"/>
      <c r="AB311" s="116"/>
      <c r="AC311" s="85"/>
      <c r="AD311" s="109"/>
      <c r="AE311" s="111"/>
      <c r="AF311" s="153"/>
      <c r="AG311" s="153"/>
      <c r="AH311" s="153"/>
      <c r="AI311" s="153"/>
      <c r="AJ311" s="153"/>
      <c r="AK311" s="153"/>
      <c r="AL311" s="85"/>
      <c r="AM311" s="119"/>
      <c r="AN311" s="85"/>
      <c r="AO311" s="85"/>
      <c r="AP311" s="111"/>
      <c r="AQ311" s="85"/>
      <c r="AR311" s="109"/>
      <c r="AS311" s="109"/>
      <c r="AT311" s="85"/>
      <c r="AU311" s="111"/>
      <c r="AV311" s="85"/>
      <c r="AW311" s="144"/>
      <c r="AX311" s="144"/>
      <c r="AY311" s="85"/>
      <c r="AZ311" s="109"/>
      <c r="BA311" s="148"/>
      <c r="BB311" s="102"/>
      <c r="BC311" s="102"/>
      <c r="BD311" s="102"/>
      <c r="BL311" s="168"/>
      <c r="BO311" s="188"/>
      <c r="BR311" s="247" t="str">
        <f>VLOOKUP(C311,'[4]Иерархия - ФИНАЛ'!$A:$E,5,0)</f>
        <v>Y</v>
      </c>
      <c r="BS311" s="188">
        <v>0.13</v>
      </c>
      <c r="BT311" s="211">
        <f t="shared" si="107"/>
        <v>0</v>
      </c>
      <c r="BU311" s="211">
        <f t="shared" si="108"/>
        <v>0</v>
      </c>
      <c r="BV311" s="211">
        <f t="shared" si="109"/>
        <v>0</v>
      </c>
      <c r="BW311" s="235">
        <f t="shared" si="110"/>
        <v>0</v>
      </c>
      <c r="BX311" s="211">
        <f t="shared" si="111"/>
        <v>0</v>
      </c>
      <c r="BY311" s="211">
        <f t="shared" si="112"/>
        <v>0</v>
      </c>
      <c r="BZ311" s="211">
        <f t="shared" si="113"/>
        <v>0</v>
      </c>
      <c r="CA311" s="235">
        <f t="shared" si="114"/>
        <v>0</v>
      </c>
      <c r="CB311" s="235">
        <f t="shared" si="115"/>
        <v>0</v>
      </c>
      <c r="CC311" s="235">
        <f t="shared" si="116"/>
        <v>0</v>
      </c>
      <c r="CD311" s="235">
        <f t="shared" si="117"/>
        <v>0</v>
      </c>
      <c r="CE311" s="235">
        <f t="shared" si="118"/>
        <v>0</v>
      </c>
      <c r="CF311" s="235">
        <f t="shared" si="119"/>
        <v>0</v>
      </c>
      <c r="CG311" s="235">
        <f t="shared" si="120"/>
        <v>0</v>
      </c>
      <c r="CH311" s="231">
        <f t="shared" si="121"/>
        <v>0</v>
      </c>
      <c r="CI311" s="232">
        <f t="shared" si="122"/>
        <v>160.75</v>
      </c>
      <c r="CJ311" s="233"/>
      <c r="CK311" s="231"/>
      <c r="CM311" s="231">
        <f t="shared" si="123"/>
        <v>17908.330000000002</v>
      </c>
      <c r="CN311" s="231">
        <f t="shared" si="124"/>
        <v>16075</v>
      </c>
      <c r="CP311" s="1">
        <f>VLOOKUP(C311,[5]ALL!$B:$O,14,0)</f>
        <v>18990</v>
      </c>
      <c r="CQ311" s="168">
        <f t="shared" si="125"/>
        <v>-18990</v>
      </c>
      <c r="CS311" s="1">
        <f>VLOOKUP(C311,[5]ALL!$B:$O,14,0)</f>
        <v>18990</v>
      </c>
      <c r="CT311" s="233">
        <f t="shared" si="126"/>
        <v>-18990</v>
      </c>
      <c r="CU311" s="1">
        <f t="shared" si="127"/>
        <v>0</v>
      </c>
      <c r="CV311" s="168">
        <f t="shared" si="128"/>
        <v>21490</v>
      </c>
      <c r="CW311" s="231">
        <f t="shared" si="129"/>
        <v>21490</v>
      </c>
    </row>
    <row r="312" spans="1:101" ht="12.6" customHeight="1" x14ac:dyDescent="0.2">
      <c r="A312" s="185"/>
      <c r="B312" s="185" t="s">
        <v>1152</v>
      </c>
      <c r="C312" s="93" t="s">
        <v>252</v>
      </c>
      <c r="D312" s="85" t="s">
        <v>1038</v>
      </c>
      <c r="E312" s="62" t="s">
        <v>622</v>
      </c>
      <c r="F312" s="116" t="s">
        <v>1035</v>
      </c>
      <c r="G312" s="116">
        <v>13990</v>
      </c>
      <c r="H312" s="148">
        <v>13990</v>
      </c>
      <c r="I312" s="202"/>
      <c r="J312" s="202"/>
      <c r="K312" s="202"/>
      <c r="L312" s="202"/>
      <c r="M312" s="251"/>
      <c r="N312" s="116"/>
      <c r="O312" s="140"/>
      <c r="P312" s="133"/>
      <c r="Q312" s="167"/>
      <c r="R312" s="167"/>
      <c r="S312" s="148"/>
      <c r="T312" s="160"/>
      <c r="U312" s="160"/>
      <c r="V312" s="62"/>
      <c r="W312" s="62"/>
      <c r="X312" s="116"/>
      <c r="Y312" s="116"/>
      <c r="Z312" s="116"/>
      <c r="AA312" s="116"/>
      <c r="AB312" s="116"/>
      <c r="AC312" s="85"/>
      <c r="AD312" s="109"/>
      <c r="AE312" s="111"/>
      <c r="AF312" s="153"/>
      <c r="AG312" s="153"/>
      <c r="AH312" s="153"/>
      <c r="AI312" s="153"/>
      <c r="AJ312" s="153"/>
      <c r="AK312" s="153"/>
      <c r="AL312" s="85"/>
      <c r="AM312" s="119"/>
      <c r="AN312" s="85"/>
      <c r="AO312" s="85"/>
      <c r="AP312" s="111"/>
      <c r="AQ312" s="85"/>
      <c r="AR312" s="109"/>
      <c r="AS312" s="109"/>
      <c r="AT312" s="85"/>
      <c r="AU312" s="111"/>
      <c r="AV312" s="85"/>
      <c r="AW312" s="144"/>
      <c r="AX312" s="144"/>
      <c r="AY312" s="85"/>
      <c r="AZ312" s="109"/>
      <c r="BA312" s="148"/>
      <c r="BB312" s="102"/>
      <c r="BC312" s="102"/>
      <c r="BD312" s="102"/>
      <c r="BL312" s="168"/>
      <c r="BO312" s="188"/>
      <c r="BR312" s="247" t="str">
        <f>VLOOKUP(C312,'[4]Иерархия - ФИНАЛ'!$A:$E,5,0)</f>
        <v>N</v>
      </c>
      <c r="BS312" s="188">
        <v>0</v>
      </c>
      <c r="BT312" s="211">
        <f t="shared" si="107"/>
        <v>0</v>
      </c>
      <c r="BU312" s="211">
        <f t="shared" si="108"/>
        <v>0</v>
      </c>
      <c r="BV312" s="211">
        <f t="shared" si="109"/>
        <v>0</v>
      </c>
      <c r="BW312" s="235">
        <f t="shared" si="110"/>
        <v>0</v>
      </c>
      <c r="BX312" s="211">
        <f t="shared" si="111"/>
        <v>0</v>
      </c>
      <c r="BY312" s="211">
        <f t="shared" si="112"/>
        <v>0</v>
      </c>
      <c r="BZ312" s="211">
        <f t="shared" si="113"/>
        <v>0</v>
      </c>
      <c r="CA312" s="235">
        <f t="shared" si="114"/>
        <v>0</v>
      </c>
      <c r="CB312" s="235">
        <f t="shared" si="115"/>
        <v>0</v>
      </c>
      <c r="CC312" s="235">
        <f t="shared" si="116"/>
        <v>0</v>
      </c>
      <c r="CD312" s="235">
        <f t="shared" si="117"/>
        <v>0</v>
      </c>
      <c r="CE312" s="235">
        <f t="shared" si="118"/>
        <v>0</v>
      </c>
      <c r="CF312" s="235">
        <f t="shared" si="119"/>
        <v>0</v>
      </c>
      <c r="CG312" s="235">
        <f t="shared" si="120"/>
        <v>0</v>
      </c>
      <c r="CH312" s="231">
        <f t="shared" si="121"/>
        <v>0</v>
      </c>
      <c r="CI312" s="232">
        <f t="shared" si="122"/>
        <v>116.58333333333333</v>
      </c>
      <c r="CJ312" s="233"/>
      <c r="CK312" s="231"/>
      <c r="CM312" s="231">
        <f t="shared" si="123"/>
        <v>11658.33</v>
      </c>
      <c r="CN312" s="231">
        <f t="shared" si="124"/>
        <v>11658.33</v>
      </c>
      <c r="CP312" s="1">
        <f>VLOOKUP(C312,[5]ALL!$B:$O,14,0)</f>
        <v>13990</v>
      </c>
      <c r="CQ312" s="168">
        <f t="shared" si="125"/>
        <v>-13990</v>
      </c>
      <c r="CS312" s="1">
        <f>VLOOKUP(C312,[5]ALL!$B:$O,14,0)</f>
        <v>13990</v>
      </c>
      <c r="CT312" s="233">
        <f t="shared" si="126"/>
        <v>-13990</v>
      </c>
      <c r="CU312" s="1">
        <f t="shared" si="127"/>
        <v>0</v>
      </c>
      <c r="CV312" s="168">
        <f t="shared" si="128"/>
        <v>13990</v>
      </c>
      <c r="CW312" s="231">
        <f t="shared" si="129"/>
        <v>13990</v>
      </c>
    </row>
    <row r="313" spans="1:101" ht="12.6" customHeight="1" x14ac:dyDescent="0.2">
      <c r="A313" s="185"/>
      <c r="B313" s="185" t="s">
        <v>707</v>
      </c>
      <c r="C313" s="93" t="s">
        <v>263</v>
      </c>
      <c r="D313" s="85" t="s">
        <v>1039</v>
      </c>
      <c r="E313" s="62" t="s">
        <v>622</v>
      </c>
      <c r="F313" s="116" t="s">
        <v>1035</v>
      </c>
      <c r="G313" s="116">
        <v>18590</v>
      </c>
      <c r="H313" s="148">
        <v>16690</v>
      </c>
      <c r="I313" s="202"/>
      <c r="J313" s="202"/>
      <c r="K313" s="202"/>
      <c r="L313" s="202"/>
      <c r="M313" s="251"/>
      <c r="N313" s="116"/>
      <c r="O313" s="140"/>
      <c r="P313" s="133"/>
      <c r="Q313" s="167"/>
      <c r="R313" s="167"/>
      <c r="S313" s="148"/>
      <c r="T313" s="160"/>
      <c r="U313" s="160"/>
      <c r="V313" s="62"/>
      <c r="W313" s="62"/>
      <c r="X313" s="116"/>
      <c r="Y313" s="116"/>
      <c r="Z313" s="116"/>
      <c r="AA313" s="140"/>
      <c r="AB313" s="140"/>
      <c r="AC313" s="85"/>
      <c r="AD313" s="109"/>
      <c r="AE313" s="111"/>
      <c r="AF313" s="153"/>
      <c r="AG313" s="153"/>
      <c r="AH313" s="153"/>
      <c r="AI313" s="153"/>
      <c r="AJ313" s="153"/>
      <c r="AK313" s="153"/>
      <c r="AL313" s="85"/>
      <c r="AM313" s="119"/>
      <c r="AN313" s="85"/>
      <c r="AO313" s="85"/>
      <c r="AP313" s="111"/>
      <c r="AQ313" s="85"/>
      <c r="AR313" s="109"/>
      <c r="AS313" s="109"/>
      <c r="AT313" s="85"/>
      <c r="AU313" s="111"/>
      <c r="AV313" s="85"/>
      <c r="AW313" s="144"/>
      <c r="AX313" s="144"/>
      <c r="AY313" s="85"/>
      <c r="AZ313" s="109"/>
      <c r="BA313" s="148"/>
      <c r="BB313" s="102"/>
      <c r="BC313" s="102"/>
      <c r="BD313" s="102"/>
      <c r="BL313" s="168"/>
      <c r="BO313" s="188"/>
      <c r="BR313" s="247" t="str">
        <f>VLOOKUP(C313,'[4]Иерархия - ФИНАЛ'!$A:$E,5,0)</f>
        <v>Y</v>
      </c>
      <c r="BS313" s="188">
        <v>0</v>
      </c>
      <c r="BT313" s="211">
        <f t="shared" si="107"/>
        <v>0</v>
      </c>
      <c r="BU313" s="211">
        <f t="shared" si="108"/>
        <v>0</v>
      </c>
      <c r="BV313" s="211">
        <f t="shared" si="109"/>
        <v>0</v>
      </c>
      <c r="BW313" s="235">
        <f t="shared" si="110"/>
        <v>0</v>
      </c>
      <c r="BX313" s="211">
        <f t="shared" si="111"/>
        <v>0</v>
      </c>
      <c r="BY313" s="211">
        <f t="shared" si="112"/>
        <v>0</v>
      </c>
      <c r="BZ313" s="211">
        <f t="shared" si="113"/>
        <v>0</v>
      </c>
      <c r="CA313" s="235">
        <f t="shared" si="114"/>
        <v>0</v>
      </c>
      <c r="CB313" s="235">
        <f t="shared" si="115"/>
        <v>0</v>
      </c>
      <c r="CC313" s="235">
        <f t="shared" si="116"/>
        <v>0</v>
      </c>
      <c r="CD313" s="235">
        <f t="shared" si="117"/>
        <v>0</v>
      </c>
      <c r="CE313" s="235">
        <f t="shared" si="118"/>
        <v>0</v>
      </c>
      <c r="CF313" s="235">
        <f t="shared" si="119"/>
        <v>0</v>
      </c>
      <c r="CG313" s="235">
        <f t="shared" si="120"/>
        <v>0</v>
      </c>
      <c r="CH313" s="231">
        <f t="shared" si="121"/>
        <v>0</v>
      </c>
      <c r="CI313" s="232">
        <f t="shared" si="122"/>
        <v>139.08333333333334</v>
      </c>
      <c r="CJ313" s="233"/>
      <c r="CK313" s="231"/>
      <c r="CM313" s="231">
        <f t="shared" si="123"/>
        <v>15491.67</v>
      </c>
      <c r="CN313" s="231">
        <f t="shared" si="124"/>
        <v>13908.33</v>
      </c>
      <c r="CP313" s="1">
        <f>VLOOKUP(C313,[5]ALL!$B:$O,14,0)</f>
        <v>18590</v>
      </c>
      <c r="CQ313" s="168">
        <f t="shared" si="125"/>
        <v>-18590</v>
      </c>
      <c r="CS313" s="1">
        <f>VLOOKUP(C313,[5]ALL!$B:$O,14,0)</f>
        <v>18590</v>
      </c>
      <c r="CT313" s="233">
        <f t="shared" si="126"/>
        <v>-18590</v>
      </c>
      <c r="CU313" s="1">
        <f t="shared" si="127"/>
        <v>0</v>
      </c>
      <c r="CV313" s="168">
        <f t="shared" si="128"/>
        <v>18590</v>
      </c>
      <c r="CW313" s="231">
        <f t="shared" si="129"/>
        <v>18590</v>
      </c>
    </row>
    <row r="314" spans="1:101" ht="12.6" customHeight="1" x14ac:dyDescent="0.2">
      <c r="A314" s="185"/>
      <c r="B314" s="185" t="s">
        <v>707</v>
      </c>
      <c r="C314" s="93" t="s">
        <v>265</v>
      </c>
      <c r="D314" s="85" t="s">
        <v>1040</v>
      </c>
      <c r="E314" s="62" t="s">
        <v>622</v>
      </c>
      <c r="F314" s="116" t="s">
        <v>1035</v>
      </c>
      <c r="G314" s="116">
        <v>21690</v>
      </c>
      <c r="H314" s="148">
        <v>19490</v>
      </c>
      <c r="I314" s="202"/>
      <c r="J314" s="202"/>
      <c r="K314" s="202"/>
      <c r="L314" s="202"/>
      <c r="M314" s="251"/>
      <c r="N314" s="116"/>
      <c r="O314" s="140"/>
      <c r="P314" s="133"/>
      <c r="Q314" s="167"/>
      <c r="R314" s="167"/>
      <c r="S314" s="148"/>
      <c r="T314" s="160"/>
      <c r="U314" s="160"/>
      <c r="V314" s="62"/>
      <c r="W314" s="62"/>
      <c r="X314" s="116"/>
      <c r="Y314" s="116"/>
      <c r="Z314" s="116"/>
      <c r="AA314" s="116"/>
      <c r="AB314" s="116"/>
      <c r="AC314" s="85"/>
      <c r="AD314" s="109"/>
      <c r="AE314" s="111"/>
      <c r="AF314" s="153"/>
      <c r="AG314" s="153"/>
      <c r="AH314" s="153"/>
      <c r="AI314" s="153"/>
      <c r="AJ314" s="153"/>
      <c r="AK314" s="153"/>
      <c r="AL314" s="85"/>
      <c r="AM314" s="119"/>
      <c r="AN314" s="85"/>
      <c r="AO314" s="85"/>
      <c r="AP314" s="111"/>
      <c r="AQ314" s="85"/>
      <c r="AR314" s="109"/>
      <c r="AS314" s="109"/>
      <c r="AT314" s="85"/>
      <c r="AU314" s="111"/>
      <c r="AV314" s="85"/>
      <c r="AW314" s="144"/>
      <c r="AX314" s="144"/>
      <c r="AY314" s="85"/>
      <c r="AZ314" s="109"/>
      <c r="BA314" s="148"/>
      <c r="BB314" s="102"/>
      <c r="BC314" s="102"/>
      <c r="BD314" s="102"/>
      <c r="BL314" s="168"/>
      <c r="BO314" s="188"/>
      <c r="BR314" s="247" t="str">
        <f>VLOOKUP(C314,'[4]Иерархия - ФИНАЛ'!$A:$E,5,0)</f>
        <v>Y</v>
      </c>
      <c r="BS314" s="188">
        <v>7.0000000000000007E-2</v>
      </c>
      <c r="BT314" s="211">
        <f t="shared" si="107"/>
        <v>0</v>
      </c>
      <c r="BU314" s="211">
        <f t="shared" si="108"/>
        <v>0</v>
      </c>
      <c r="BV314" s="211">
        <f t="shared" si="109"/>
        <v>0</v>
      </c>
      <c r="BW314" s="235">
        <f t="shared" si="110"/>
        <v>0</v>
      </c>
      <c r="BX314" s="211">
        <f t="shared" si="111"/>
        <v>0</v>
      </c>
      <c r="BY314" s="211">
        <f t="shared" si="112"/>
        <v>0</v>
      </c>
      <c r="BZ314" s="211">
        <f t="shared" si="113"/>
        <v>0</v>
      </c>
      <c r="CA314" s="235">
        <f t="shared" si="114"/>
        <v>0</v>
      </c>
      <c r="CB314" s="235">
        <f t="shared" si="115"/>
        <v>0</v>
      </c>
      <c r="CC314" s="235">
        <f t="shared" si="116"/>
        <v>0</v>
      </c>
      <c r="CD314" s="235">
        <f t="shared" si="117"/>
        <v>0</v>
      </c>
      <c r="CE314" s="235">
        <f t="shared" si="118"/>
        <v>0</v>
      </c>
      <c r="CF314" s="235">
        <f t="shared" si="119"/>
        <v>0</v>
      </c>
      <c r="CG314" s="235">
        <f t="shared" si="120"/>
        <v>0</v>
      </c>
      <c r="CH314" s="231">
        <f t="shared" si="121"/>
        <v>0</v>
      </c>
      <c r="CI314" s="232">
        <f t="shared" si="122"/>
        <v>162.41666666666666</v>
      </c>
      <c r="CJ314" s="233"/>
      <c r="CK314" s="231"/>
      <c r="CM314" s="231">
        <f t="shared" si="123"/>
        <v>18075</v>
      </c>
      <c r="CN314" s="231">
        <f t="shared" si="124"/>
        <v>16241.67</v>
      </c>
      <c r="CP314" s="1">
        <f>VLOOKUP(C314,[5]ALL!$B:$O,14,0)</f>
        <v>20290</v>
      </c>
      <c r="CQ314" s="168">
        <f t="shared" si="125"/>
        <v>-20290</v>
      </c>
      <c r="CS314" s="1">
        <f>VLOOKUP(C314,[5]ALL!$B:$O,14,0)</f>
        <v>20290</v>
      </c>
      <c r="CT314" s="233">
        <f t="shared" si="126"/>
        <v>-20290</v>
      </c>
      <c r="CU314" s="1">
        <f t="shared" si="127"/>
        <v>0</v>
      </c>
      <c r="CV314" s="168">
        <f t="shared" si="128"/>
        <v>21690</v>
      </c>
      <c r="CW314" s="231">
        <f t="shared" si="129"/>
        <v>21690</v>
      </c>
    </row>
    <row r="315" spans="1:101" ht="12.6" customHeight="1" x14ac:dyDescent="0.2">
      <c r="A315" s="185"/>
      <c r="B315" s="185" t="s">
        <v>707</v>
      </c>
      <c r="C315" s="93" t="s">
        <v>267</v>
      </c>
      <c r="D315" s="85" t="s">
        <v>1041</v>
      </c>
      <c r="E315" s="62" t="s">
        <v>622</v>
      </c>
      <c r="F315" s="116" t="s">
        <v>1035</v>
      </c>
      <c r="G315" s="116">
        <v>24690</v>
      </c>
      <c r="H315" s="148">
        <v>22190</v>
      </c>
      <c r="I315" s="202"/>
      <c r="J315" s="202"/>
      <c r="K315" s="202"/>
      <c r="L315" s="202"/>
      <c r="M315" s="251"/>
      <c r="N315" s="116"/>
      <c r="O315" s="140"/>
      <c r="P315" s="133"/>
      <c r="Q315" s="167"/>
      <c r="R315" s="167"/>
      <c r="S315" s="148"/>
      <c r="T315" s="160"/>
      <c r="U315" s="160"/>
      <c r="V315" s="62"/>
      <c r="W315" s="62"/>
      <c r="X315" s="116"/>
      <c r="Y315" s="116"/>
      <c r="Z315" s="116"/>
      <c r="AA315" s="116"/>
      <c r="AB315" s="116"/>
      <c r="AC315" s="85"/>
      <c r="AD315" s="109"/>
      <c r="AE315" s="111"/>
      <c r="AF315" s="153"/>
      <c r="AG315" s="153"/>
      <c r="AH315" s="153"/>
      <c r="AI315" s="153"/>
      <c r="AJ315" s="153"/>
      <c r="AK315" s="153"/>
      <c r="AL315" s="85"/>
      <c r="AM315" s="119"/>
      <c r="AN315" s="85"/>
      <c r="AO315" s="85"/>
      <c r="AP315" s="111"/>
      <c r="AQ315" s="85"/>
      <c r="AR315" s="109"/>
      <c r="AS315" s="109"/>
      <c r="AT315" s="85"/>
      <c r="AU315" s="111"/>
      <c r="AV315" s="85"/>
      <c r="AW315" s="144"/>
      <c r="AX315" s="144"/>
      <c r="AY315" s="85"/>
      <c r="AZ315" s="109"/>
      <c r="BA315" s="148"/>
      <c r="BB315" s="102"/>
      <c r="BC315" s="102"/>
      <c r="BD315" s="102"/>
      <c r="BL315" s="168"/>
      <c r="BO315" s="188"/>
      <c r="BR315" s="247" t="str">
        <f>VLOOKUP(C315,'[4]Иерархия - ФИНАЛ'!$A:$E,5,0)</f>
        <v>Y</v>
      </c>
      <c r="BS315" s="188">
        <v>0.15</v>
      </c>
      <c r="BT315" s="211">
        <f t="shared" si="107"/>
        <v>0</v>
      </c>
      <c r="BU315" s="211">
        <f t="shared" si="108"/>
        <v>0</v>
      </c>
      <c r="BV315" s="211">
        <f t="shared" si="109"/>
        <v>0</v>
      </c>
      <c r="BW315" s="235">
        <f t="shared" si="110"/>
        <v>0</v>
      </c>
      <c r="BX315" s="211">
        <f t="shared" si="111"/>
        <v>0</v>
      </c>
      <c r="BY315" s="211">
        <f t="shared" si="112"/>
        <v>0</v>
      </c>
      <c r="BZ315" s="211">
        <f t="shared" si="113"/>
        <v>0</v>
      </c>
      <c r="CA315" s="235">
        <f t="shared" si="114"/>
        <v>0</v>
      </c>
      <c r="CB315" s="235">
        <f t="shared" si="115"/>
        <v>0</v>
      </c>
      <c r="CC315" s="235">
        <f t="shared" si="116"/>
        <v>0</v>
      </c>
      <c r="CD315" s="235">
        <f t="shared" si="117"/>
        <v>0</v>
      </c>
      <c r="CE315" s="235">
        <f t="shared" si="118"/>
        <v>0</v>
      </c>
      <c r="CF315" s="235">
        <f t="shared" si="119"/>
        <v>0</v>
      </c>
      <c r="CG315" s="235">
        <f t="shared" si="120"/>
        <v>0</v>
      </c>
      <c r="CH315" s="231">
        <f t="shared" si="121"/>
        <v>0</v>
      </c>
      <c r="CI315" s="232">
        <f t="shared" si="122"/>
        <v>184.91666666666666</v>
      </c>
      <c r="CJ315" s="233"/>
      <c r="CK315" s="231"/>
      <c r="CM315" s="231">
        <f t="shared" si="123"/>
        <v>20575</v>
      </c>
      <c r="CN315" s="231">
        <f t="shared" si="124"/>
        <v>18491.669999999998</v>
      </c>
      <c r="CP315" s="1">
        <f>VLOOKUP(C315,[5]ALL!$B:$O,14,0)</f>
        <v>21490</v>
      </c>
      <c r="CQ315" s="168">
        <f t="shared" si="125"/>
        <v>-21490</v>
      </c>
      <c r="CS315" s="1">
        <f>VLOOKUP(C315,[5]ALL!$B:$O,14,0)</f>
        <v>21490</v>
      </c>
      <c r="CT315" s="233">
        <f t="shared" si="126"/>
        <v>-21490</v>
      </c>
      <c r="CU315" s="1">
        <f t="shared" si="127"/>
        <v>0</v>
      </c>
      <c r="CV315" s="168">
        <f t="shared" si="128"/>
        <v>24690</v>
      </c>
      <c r="CW315" s="231">
        <f t="shared" si="129"/>
        <v>24690</v>
      </c>
    </row>
    <row r="316" spans="1:101" ht="12.6" customHeight="1" x14ac:dyDescent="0.2">
      <c r="A316" s="185"/>
      <c r="B316" s="185" t="s">
        <v>1152</v>
      </c>
      <c r="C316" s="93" t="s">
        <v>269</v>
      </c>
      <c r="D316" s="85" t="s">
        <v>1042</v>
      </c>
      <c r="E316" s="62" t="s">
        <v>622</v>
      </c>
      <c r="F316" s="116" t="s">
        <v>1035</v>
      </c>
      <c r="G316" s="116">
        <v>15590</v>
      </c>
      <c r="H316" s="148">
        <v>15590</v>
      </c>
      <c r="I316" s="202"/>
      <c r="J316" s="202"/>
      <c r="K316" s="202"/>
      <c r="L316" s="202"/>
      <c r="M316" s="251"/>
      <c r="N316" s="116"/>
      <c r="O316" s="140"/>
      <c r="P316" s="133"/>
      <c r="Q316" s="167"/>
      <c r="R316" s="167"/>
      <c r="S316" s="148"/>
      <c r="T316" s="160"/>
      <c r="U316" s="160"/>
      <c r="V316" s="62"/>
      <c r="W316" s="62"/>
      <c r="X316" s="116"/>
      <c r="Y316" s="116"/>
      <c r="Z316" s="116"/>
      <c r="AA316" s="116"/>
      <c r="AB316" s="116"/>
      <c r="AC316" s="85"/>
      <c r="AD316" s="109"/>
      <c r="AE316" s="111"/>
      <c r="AF316" s="153"/>
      <c r="AG316" s="153"/>
      <c r="AH316" s="153"/>
      <c r="AI316" s="153"/>
      <c r="AJ316" s="153"/>
      <c r="AK316" s="153"/>
      <c r="AL316" s="85"/>
      <c r="AM316" s="119"/>
      <c r="AN316" s="85"/>
      <c r="AO316" s="85"/>
      <c r="AP316" s="111"/>
      <c r="AQ316" s="85"/>
      <c r="AR316" s="109"/>
      <c r="AS316" s="109"/>
      <c r="AT316" s="85"/>
      <c r="AU316" s="111"/>
      <c r="AV316" s="85"/>
      <c r="AW316" s="144"/>
      <c r="AX316" s="144"/>
      <c r="AY316" s="85"/>
      <c r="AZ316" s="109"/>
      <c r="BA316" s="148"/>
      <c r="BB316" s="102"/>
      <c r="BC316" s="102"/>
      <c r="BD316" s="102"/>
      <c r="BL316" s="168"/>
      <c r="BO316" s="188"/>
      <c r="BR316" s="247" t="e">
        <f>VLOOKUP(C316,'[4]Иерархия - ФИНАЛ'!$A:$E,5,0)</f>
        <v>#N/A</v>
      </c>
      <c r="BS316" s="188">
        <v>0</v>
      </c>
      <c r="BT316" s="211">
        <f t="shared" si="107"/>
        <v>0</v>
      </c>
      <c r="BU316" s="211">
        <f t="shared" si="108"/>
        <v>0</v>
      </c>
      <c r="BV316" s="211">
        <f t="shared" si="109"/>
        <v>0</v>
      </c>
      <c r="BW316" s="235">
        <f t="shared" si="110"/>
        <v>0</v>
      </c>
      <c r="BX316" s="211">
        <f t="shared" si="111"/>
        <v>0</v>
      </c>
      <c r="BY316" s="211">
        <f t="shared" si="112"/>
        <v>0</v>
      </c>
      <c r="BZ316" s="211">
        <f t="shared" si="113"/>
        <v>0</v>
      </c>
      <c r="CA316" s="235">
        <f t="shared" si="114"/>
        <v>0</v>
      </c>
      <c r="CB316" s="235">
        <f t="shared" si="115"/>
        <v>0</v>
      </c>
      <c r="CC316" s="235">
        <f t="shared" si="116"/>
        <v>0</v>
      </c>
      <c r="CD316" s="235">
        <f t="shared" si="117"/>
        <v>0</v>
      </c>
      <c r="CE316" s="235">
        <f t="shared" si="118"/>
        <v>0</v>
      </c>
      <c r="CF316" s="235">
        <f t="shared" si="119"/>
        <v>0</v>
      </c>
      <c r="CG316" s="235">
        <f t="shared" si="120"/>
        <v>0</v>
      </c>
      <c r="CH316" s="231">
        <f t="shared" si="121"/>
        <v>0</v>
      </c>
      <c r="CI316" s="232">
        <f t="shared" si="122"/>
        <v>129.91666666666666</v>
      </c>
      <c r="CJ316" s="233"/>
      <c r="CK316" s="231"/>
      <c r="CM316" s="231">
        <f t="shared" si="123"/>
        <v>12991.67</v>
      </c>
      <c r="CN316" s="231">
        <f t="shared" si="124"/>
        <v>12991.67</v>
      </c>
      <c r="CP316" s="1">
        <f>VLOOKUP(C316,[5]ALL!$B:$O,14,0)</f>
        <v>15590</v>
      </c>
      <c r="CQ316" s="168">
        <f t="shared" si="125"/>
        <v>-15590</v>
      </c>
      <c r="CS316" s="1">
        <f>VLOOKUP(C316,[5]ALL!$B:$O,14,0)</f>
        <v>15590</v>
      </c>
      <c r="CT316" s="233">
        <f t="shared" si="126"/>
        <v>-15590</v>
      </c>
      <c r="CU316" s="1">
        <f t="shared" si="127"/>
        <v>0</v>
      </c>
      <c r="CV316" s="168">
        <f t="shared" si="128"/>
        <v>15590</v>
      </c>
      <c r="CW316" s="231">
        <f t="shared" si="129"/>
        <v>15590</v>
      </c>
    </row>
    <row r="317" spans="1:101" ht="12.6" customHeight="1" x14ac:dyDescent="0.2">
      <c r="A317" s="185"/>
      <c r="B317" s="185" t="s">
        <v>1152</v>
      </c>
      <c r="C317" s="93" t="s">
        <v>270</v>
      </c>
      <c r="D317" s="85" t="s">
        <v>1043</v>
      </c>
      <c r="E317" s="62" t="s">
        <v>622</v>
      </c>
      <c r="F317" s="116" t="s">
        <v>1035</v>
      </c>
      <c r="G317" s="116">
        <v>18190</v>
      </c>
      <c r="H317" s="148">
        <v>18190</v>
      </c>
      <c r="I317" s="202"/>
      <c r="J317" s="202"/>
      <c r="K317" s="202"/>
      <c r="L317" s="202"/>
      <c r="M317" s="251"/>
      <c r="N317" s="116"/>
      <c r="O317" s="140"/>
      <c r="P317" s="133"/>
      <c r="Q317" s="167"/>
      <c r="R317" s="167"/>
      <c r="S317" s="148"/>
      <c r="T317" s="160"/>
      <c r="U317" s="160"/>
      <c r="V317" s="62"/>
      <c r="W317" s="62"/>
      <c r="X317" s="133"/>
      <c r="Y317" s="133"/>
      <c r="Z317" s="133"/>
      <c r="AA317" s="133"/>
      <c r="AB317" s="133"/>
      <c r="AC317" s="85"/>
      <c r="AD317" s="109"/>
      <c r="AE317" s="111"/>
      <c r="AF317" s="153"/>
      <c r="AG317" s="153"/>
      <c r="AH317" s="153"/>
      <c r="AI317" s="153"/>
      <c r="AJ317" s="153"/>
      <c r="AK317" s="153"/>
      <c r="AL317" s="85"/>
      <c r="AM317" s="119"/>
      <c r="AN317" s="85"/>
      <c r="AO317" s="85"/>
      <c r="AP317" s="111"/>
      <c r="AQ317" s="85"/>
      <c r="AR317" s="109"/>
      <c r="AS317" s="109"/>
      <c r="AT317" s="85"/>
      <c r="AU317" s="111"/>
      <c r="AV317" s="85"/>
      <c r="AW317" s="144"/>
      <c r="AX317" s="144"/>
      <c r="AY317" s="85"/>
      <c r="AZ317" s="109"/>
      <c r="BA317" s="148"/>
      <c r="BB317" s="102"/>
      <c r="BC317" s="102"/>
      <c r="BD317" s="102"/>
      <c r="BL317" s="168"/>
      <c r="BO317" s="188"/>
      <c r="BR317" s="247" t="e">
        <f>VLOOKUP(C317,'[4]Иерархия - ФИНАЛ'!$A:$E,5,0)</f>
        <v>#N/A</v>
      </c>
      <c r="BS317" s="188">
        <v>0</v>
      </c>
      <c r="BT317" s="211">
        <f t="shared" si="107"/>
        <v>0</v>
      </c>
      <c r="BU317" s="211">
        <f t="shared" si="108"/>
        <v>0</v>
      </c>
      <c r="BV317" s="211">
        <f t="shared" si="109"/>
        <v>0</v>
      </c>
      <c r="BW317" s="235">
        <f t="shared" si="110"/>
        <v>0</v>
      </c>
      <c r="BX317" s="211">
        <f t="shared" si="111"/>
        <v>0</v>
      </c>
      <c r="BY317" s="211">
        <f t="shared" si="112"/>
        <v>0</v>
      </c>
      <c r="BZ317" s="211">
        <f t="shared" si="113"/>
        <v>0</v>
      </c>
      <c r="CA317" s="235">
        <f t="shared" si="114"/>
        <v>0</v>
      </c>
      <c r="CB317" s="235">
        <f t="shared" si="115"/>
        <v>0</v>
      </c>
      <c r="CC317" s="235">
        <f t="shared" si="116"/>
        <v>0</v>
      </c>
      <c r="CD317" s="235">
        <f t="shared" si="117"/>
        <v>0</v>
      </c>
      <c r="CE317" s="235">
        <f t="shared" si="118"/>
        <v>0</v>
      </c>
      <c r="CF317" s="235">
        <f t="shared" si="119"/>
        <v>0</v>
      </c>
      <c r="CG317" s="235">
        <f t="shared" si="120"/>
        <v>0</v>
      </c>
      <c r="CH317" s="231">
        <f t="shared" si="121"/>
        <v>0</v>
      </c>
      <c r="CI317" s="232">
        <f t="shared" si="122"/>
        <v>151.58333333333334</v>
      </c>
      <c r="CJ317" s="233"/>
      <c r="CK317" s="231"/>
      <c r="CM317" s="231">
        <f t="shared" si="123"/>
        <v>15158.33</v>
      </c>
      <c r="CN317" s="231">
        <f t="shared" si="124"/>
        <v>15158.33</v>
      </c>
      <c r="CP317" s="1">
        <f>VLOOKUP(C317,[5]ALL!$B:$O,14,0)</f>
        <v>18190</v>
      </c>
      <c r="CQ317" s="168">
        <f t="shared" si="125"/>
        <v>-18190</v>
      </c>
      <c r="CS317" s="1">
        <f>VLOOKUP(C317,[5]ALL!$B:$O,14,0)</f>
        <v>18190</v>
      </c>
      <c r="CT317" s="233">
        <f t="shared" si="126"/>
        <v>-18190</v>
      </c>
      <c r="CU317" s="1">
        <f t="shared" si="127"/>
        <v>0</v>
      </c>
      <c r="CV317" s="168">
        <f t="shared" si="128"/>
        <v>18190</v>
      </c>
      <c r="CW317" s="231">
        <f t="shared" si="129"/>
        <v>18190</v>
      </c>
    </row>
    <row r="318" spans="1:101" ht="12.6" customHeight="1" x14ac:dyDescent="0.2">
      <c r="A318" s="185"/>
      <c r="B318" s="185" t="s">
        <v>1152</v>
      </c>
      <c r="C318" s="93" t="s">
        <v>271</v>
      </c>
      <c r="D318" s="85" t="s">
        <v>1044</v>
      </c>
      <c r="E318" s="62" t="s">
        <v>622</v>
      </c>
      <c r="F318" s="116" t="s">
        <v>1035</v>
      </c>
      <c r="G318" s="116">
        <v>19090</v>
      </c>
      <c r="H318" s="148">
        <v>19090</v>
      </c>
      <c r="I318" s="202"/>
      <c r="J318" s="202"/>
      <c r="K318" s="202"/>
      <c r="L318" s="202"/>
      <c r="M318" s="251"/>
      <c r="N318" s="116"/>
      <c r="O318" s="140"/>
      <c r="P318" s="133"/>
      <c r="Q318" s="167"/>
      <c r="R318" s="167"/>
      <c r="S318" s="148"/>
      <c r="T318" s="160"/>
      <c r="U318" s="160"/>
      <c r="V318" s="62"/>
      <c r="W318" s="62"/>
      <c r="X318" s="116"/>
      <c r="Y318" s="116"/>
      <c r="Z318" s="116"/>
      <c r="AA318" s="116"/>
      <c r="AB318" s="116"/>
      <c r="AC318" s="85"/>
      <c r="AD318" s="109"/>
      <c r="AE318" s="111"/>
      <c r="AF318" s="153"/>
      <c r="AG318" s="153"/>
      <c r="AH318" s="153"/>
      <c r="AI318" s="153"/>
      <c r="AJ318" s="153"/>
      <c r="AK318" s="153"/>
      <c r="AL318" s="85"/>
      <c r="AM318" s="119"/>
      <c r="AN318" s="85"/>
      <c r="AO318" s="85"/>
      <c r="AP318" s="111"/>
      <c r="AQ318" s="85"/>
      <c r="AR318" s="109"/>
      <c r="AS318" s="109"/>
      <c r="AT318" s="85"/>
      <c r="AU318" s="111"/>
      <c r="AV318" s="85"/>
      <c r="AW318" s="144"/>
      <c r="AX318" s="144"/>
      <c r="AY318" s="85"/>
      <c r="AZ318" s="109"/>
      <c r="BA318" s="148"/>
      <c r="BB318" s="102"/>
      <c r="BC318" s="102"/>
      <c r="BD318" s="102"/>
      <c r="BL318" s="168"/>
      <c r="BO318" s="188"/>
      <c r="BR318" s="247" t="e">
        <f>VLOOKUP(C318,'[4]Иерархия - ФИНАЛ'!$A:$E,5,0)</f>
        <v>#N/A</v>
      </c>
      <c r="BS318" s="188">
        <v>0</v>
      </c>
      <c r="BT318" s="211">
        <f t="shared" si="107"/>
        <v>0</v>
      </c>
      <c r="BU318" s="211">
        <f t="shared" si="108"/>
        <v>0</v>
      </c>
      <c r="BV318" s="211">
        <f t="shared" si="109"/>
        <v>0</v>
      </c>
      <c r="BW318" s="235">
        <f t="shared" si="110"/>
        <v>0</v>
      </c>
      <c r="BX318" s="211">
        <f t="shared" si="111"/>
        <v>0</v>
      </c>
      <c r="BY318" s="211">
        <f t="shared" si="112"/>
        <v>0</v>
      </c>
      <c r="BZ318" s="211">
        <f t="shared" si="113"/>
        <v>0</v>
      </c>
      <c r="CA318" s="235">
        <f t="shared" si="114"/>
        <v>0</v>
      </c>
      <c r="CB318" s="235">
        <f t="shared" si="115"/>
        <v>0</v>
      </c>
      <c r="CC318" s="235">
        <f t="shared" si="116"/>
        <v>0</v>
      </c>
      <c r="CD318" s="235">
        <f t="shared" si="117"/>
        <v>0</v>
      </c>
      <c r="CE318" s="235">
        <f t="shared" si="118"/>
        <v>0</v>
      </c>
      <c r="CF318" s="235">
        <f t="shared" si="119"/>
        <v>0</v>
      </c>
      <c r="CG318" s="235">
        <f t="shared" si="120"/>
        <v>0</v>
      </c>
      <c r="CH318" s="231">
        <f t="shared" si="121"/>
        <v>0</v>
      </c>
      <c r="CI318" s="232">
        <f t="shared" si="122"/>
        <v>159.08333333333334</v>
      </c>
      <c r="CJ318" s="233"/>
      <c r="CK318" s="231"/>
      <c r="CM318" s="231">
        <f t="shared" si="123"/>
        <v>15908.33</v>
      </c>
      <c r="CN318" s="231">
        <f t="shared" si="124"/>
        <v>15908.33</v>
      </c>
      <c r="CP318" s="1">
        <f>VLOOKUP(C318,[5]ALL!$B:$O,14,0)</f>
        <v>19090</v>
      </c>
      <c r="CQ318" s="168">
        <f t="shared" si="125"/>
        <v>-19090</v>
      </c>
      <c r="CS318" s="1">
        <f>VLOOKUP(C318,[5]ALL!$B:$O,14,0)</f>
        <v>19090</v>
      </c>
      <c r="CT318" s="233">
        <f t="shared" si="126"/>
        <v>-19090</v>
      </c>
      <c r="CU318" s="1">
        <f t="shared" si="127"/>
        <v>0</v>
      </c>
      <c r="CV318" s="168">
        <f t="shared" si="128"/>
        <v>19090</v>
      </c>
      <c r="CW318" s="231">
        <f t="shared" si="129"/>
        <v>19090</v>
      </c>
    </row>
    <row r="319" spans="1:101" ht="12.6" customHeight="1" x14ac:dyDescent="0.2">
      <c r="A319" s="185"/>
      <c r="B319" s="185" t="s">
        <v>1152</v>
      </c>
      <c r="C319" s="93" t="s">
        <v>272</v>
      </c>
      <c r="D319" s="85" t="s">
        <v>1045</v>
      </c>
      <c r="E319" s="62" t="s">
        <v>622</v>
      </c>
      <c r="F319" s="116" t="s">
        <v>1035</v>
      </c>
      <c r="G319" s="116">
        <v>19690</v>
      </c>
      <c r="H319" s="148">
        <v>19690</v>
      </c>
      <c r="I319" s="202"/>
      <c r="J319" s="202"/>
      <c r="K319" s="202"/>
      <c r="L319" s="202"/>
      <c r="M319" s="251"/>
      <c r="N319" s="116"/>
      <c r="O319" s="140"/>
      <c r="P319" s="133"/>
      <c r="Q319" s="167"/>
      <c r="R319" s="167"/>
      <c r="S319" s="148"/>
      <c r="T319" s="160"/>
      <c r="U319" s="160"/>
      <c r="V319" s="62"/>
      <c r="W319" s="62"/>
      <c r="X319" s="116"/>
      <c r="Y319" s="116"/>
      <c r="Z319" s="116"/>
      <c r="AA319" s="116"/>
      <c r="AB319" s="116"/>
      <c r="AC319" s="85"/>
      <c r="AD319" s="109"/>
      <c r="AE319" s="111"/>
      <c r="AF319" s="153"/>
      <c r="AG319" s="153"/>
      <c r="AH319" s="153"/>
      <c r="AI319" s="153"/>
      <c r="AJ319" s="153"/>
      <c r="AK319" s="153"/>
      <c r="AL319" s="85"/>
      <c r="AM319" s="119"/>
      <c r="AN319" s="85"/>
      <c r="AO319" s="85"/>
      <c r="AP319" s="111"/>
      <c r="AQ319" s="85"/>
      <c r="AR319" s="109"/>
      <c r="AS319" s="109"/>
      <c r="AT319" s="85"/>
      <c r="AU319" s="111"/>
      <c r="AV319" s="85"/>
      <c r="AW319" s="144"/>
      <c r="AX319" s="144"/>
      <c r="AY319" s="85"/>
      <c r="AZ319" s="109"/>
      <c r="BA319" s="148"/>
      <c r="BB319" s="102"/>
      <c r="BC319" s="102"/>
      <c r="BD319" s="102"/>
      <c r="BL319" s="168"/>
      <c r="BO319" s="188"/>
      <c r="BR319" s="247" t="e">
        <f>VLOOKUP(C319,'[4]Иерархия - ФИНАЛ'!$A:$E,5,0)</f>
        <v>#N/A</v>
      </c>
      <c r="BS319" s="188">
        <v>0</v>
      </c>
      <c r="BT319" s="211">
        <f t="shared" si="107"/>
        <v>0</v>
      </c>
      <c r="BU319" s="211">
        <f t="shared" si="108"/>
        <v>0</v>
      </c>
      <c r="BV319" s="211">
        <f t="shared" si="109"/>
        <v>0</v>
      </c>
      <c r="BW319" s="235">
        <f t="shared" si="110"/>
        <v>0</v>
      </c>
      <c r="BX319" s="211">
        <f t="shared" si="111"/>
        <v>0</v>
      </c>
      <c r="BY319" s="211">
        <f t="shared" si="112"/>
        <v>0</v>
      </c>
      <c r="BZ319" s="211">
        <f t="shared" si="113"/>
        <v>0</v>
      </c>
      <c r="CA319" s="235">
        <f t="shared" si="114"/>
        <v>0</v>
      </c>
      <c r="CB319" s="235">
        <f t="shared" si="115"/>
        <v>0</v>
      </c>
      <c r="CC319" s="235">
        <f t="shared" si="116"/>
        <v>0</v>
      </c>
      <c r="CD319" s="235">
        <f t="shared" si="117"/>
        <v>0</v>
      </c>
      <c r="CE319" s="235">
        <f t="shared" si="118"/>
        <v>0</v>
      </c>
      <c r="CF319" s="235">
        <f t="shared" si="119"/>
        <v>0</v>
      </c>
      <c r="CG319" s="235">
        <f t="shared" si="120"/>
        <v>0</v>
      </c>
      <c r="CH319" s="231">
        <f t="shared" si="121"/>
        <v>0</v>
      </c>
      <c r="CI319" s="232">
        <f t="shared" si="122"/>
        <v>164.08333333333334</v>
      </c>
      <c r="CJ319" s="233"/>
      <c r="CK319" s="231"/>
      <c r="CM319" s="231">
        <f t="shared" si="123"/>
        <v>16408.330000000002</v>
      </c>
      <c r="CN319" s="231">
        <f t="shared" si="124"/>
        <v>16408.330000000002</v>
      </c>
      <c r="CP319" s="1">
        <f>VLOOKUP(C319,[5]ALL!$B:$O,14,0)</f>
        <v>19690</v>
      </c>
      <c r="CQ319" s="168">
        <f t="shared" si="125"/>
        <v>-19690</v>
      </c>
      <c r="CS319" s="1">
        <f>VLOOKUP(C319,[5]ALL!$B:$O,14,0)</f>
        <v>19690</v>
      </c>
      <c r="CT319" s="233">
        <f t="shared" si="126"/>
        <v>-19690</v>
      </c>
      <c r="CU319" s="1">
        <f t="shared" si="127"/>
        <v>0</v>
      </c>
      <c r="CV319" s="168">
        <f t="shared" si="128"/>
        <v>19690</v>
      </c>
      <c r="CW319" s="231">
        <f t="shared" si="129"/>
        <v>19690</v>
      </c>
    </row>
    <row r="320" spans="1:101" ht="12.6" customHeight="1" x14ac:dyDescent="0.2">
      <c r="A320" s="185"/>
      <c r="B320" s="185" t="s">
        <v>707</v>
      </c>
      <c r="C320" s="92" t="s">
        <v>424</v>
      </c>
      <c r="D320" s="85" t="s">
        <v>420</v>
      </c>
      <c r="E320" s="62" t="s">
        <v>622</v>
      </c>
      <c r="F320" s="116" t="s">
        <v>1035</v>
      </c>
      <c r="G320" s="116">
        <v>14990</v>
      </c>
      <c r="H320" s="148">
        <v>13490</v>
      </c>
      <c r="I320" s="202"/>
      <c r="J320" s="202"/>
      <c r="K320" s="202"/>
      <c r="L320" s="202"/>
      <c r="M320" s="251"/>
      <c r="N320" s="116"/>
      <c r="O320" s="140"/>
      <c r="P320" s="133"/>
      <c r="Q320" s="167"/>
      <c r="R320" s="167"/>
      <c r="S320" s="148"/>
      <c r="T320" s="160"/>
      <c r="U320" s="160"/>
      <c r="V320" s="62"/>
      <c r="W320" s="62"/>
      <c r="X320" s="116"/>
      <c r="Y320" s="116"/>
      <c r="Z320" s="116"/>
      <c r="AA320" s="116"/>
      <c r="AB320" s="116"/>
      <c r="AC320" s="85"/>
      <c r="AD320" s="109"/>
      <c r="AE320" s="111"/>
      <c r="AF320" s="153"/>
      <c r="AG320" s="153"/>
      <c r="AH320" s="153"/>
      <c r="AI320" s="153"/>
      <c r="AJ320" s="153"/>
      <c r="AK320" s="153"/>
      <c r="AL320" s="85"/>
      <c r="AM320" s="119"/>
      <c r="AN320" s="85"/>
      <c r="AO320" s="85"/>
      <c r="AP320" s="111"/>
      <c r="AQ320" s="85"/>
      <c r="AR320" s="109"/>
      <c r="AS320" s="109"/>
      <c r="AT320" s="85"/>
      <c r="AU320" s="111"/>
      <c r="AV320" s="85"/>
      <c r="AW320" s="144"/>
      <c r="AX320" s="144"/>
      <c r="AY320" s="85"/>
      <c r="AZ320" s="109"/>
      <c r="BA320" s="148"/>
      <c r="BB320" s="102"/>
      <c r="BC320" s="102"/>
      <c r="BD320" s="102"/>
      <c r="BL320" s="168"/>
      <c r="BO320" s="188"/>
      <c r="BR320" s="247" t="str">
        <f>VLOOKUP(C320,'[4]Иерархия - ФИНАЛ'!$A:$E,5,0)</f>
        <v>Y</v>
      </c>
      <c r="BS320" s="188">
        <v>0</v>
      </c>
      <c r="BT320" s="211">
        <f t="shared" si="107"/>
        <v>0</v>
      </c>
      <c r="BU320" s="211">
        <f t="shared" si="108"/>
        <v>0</v>
      </c>
      <c r="BV320" s="211">
        <f t="shared" si="109"/>
        <v>0</v>
      </c>
      <c r="BW320" s="235">
        <f t="shared" si="110"/>
        <v>0</v>
      </c>
      <c r="BX320" s="211">
        <f t="shared" si="111"/>
        <v>0</v>
      </c>
      <c r="BY320" s="211">
        <f t="shared" si="112"/>
        <v>0</v>
      </c>
      <c r="BZ320" s="211">
        <f t="shared" si="113"/>
        <v>0</v>
      </c>
      <c r="CA320" s="235">
        <f t="shared" si="114"/>
        <v>0</v>
      </c>
      <c r="CB320" s="235">
        <f t="shared" si="115"/>
        <v>0</v>
      </c>
      <c r="CC320" s="235">
        <f t="shared" si="116"/>
        <v>0</v>
      </c>
      <c r="CD320" s="235">
        <f t="shared" si="117"/>
        <v>0</v>
      </c>
      <c r="CE320" s="235">
        <f t="shared" si="118"/>
        <v>0</v>
      </c>
      <c r="CF320" s="235">
        <f t="shared" si="119"/>
        <v>0</v>
      </c>
      <c r="CG320" s="235">
        <f t="shared" si="120"/>
        <v>0</v>
      </c>
      <c r="CH320" s="231">
        <f t="shared" si="121"/>
        <v>0</v>
      </c>
      <c r="CI320" s="232">
        <f t="shared" si="122"/>
        <v>112.41666666666667</v>
      </c>
      <c r="CJ320" s="233"/>
      <c r="CK320" s="231"/>
      <c r="CM320" s="231">
        <f t="shared" si="123"/>
        <v>12491.67</v>
      </c>
      <c r="CN320" s="231">
        <f t="shared" si="124"/>
        <v>11241.67</v>
      </c>
      <c r="CP320" s="1">
        <f>VLOOKUP(C320,[5]ALL!$B:$O,14,0)</f>
        <v>14990</v>
      </c>
      <c r="CQ320" s="168">
        <f t="shared" si="125"/>
        <v>-14990</v>
      </c>
      <c r="CS320" s="1">
        <f>VLOOKUP(C320,[5]ALL!$B:$O,14,0)</f>
        <v>14990</v>
      </c>
      <c r="CT320" s="233">
        <f t="shared" si="126"/>
        <v>-14990</v>
      </c>
      <c r="CU320" s="1">
        <f t="shared" si="127"/>
        <v>0</v>
      </c>
      <c r="CV320" s="168">
        <f t="shared" si="128"/>
        <v>14990</v>
      </c>
      <c r="CW320" s="231">
        <f t="shared" si="129"/>
        <v>14990</v>
      </c>
    </row>
    <row r="321" spans="1:101" ht="12.6" customHeight="1" x14ac:dyDescent="0.2">
      <c r="A321" s="185"/>
      <c r="B321" s="185" t="s">
        <v>707</v>
      </c>
      <c r="C321" s="92" t="s">
        <v>425</v>
      </c>
      <c r="D321" s="85" t="s">
        <v>421</v>
      </c>
      <c r="E321" s="62" t="s">
        <v>622</v>
      </c>
      <c r="F321" s="116" t="s">
        <v>1035</v>
      </c>
      <c r="G321" s="116">
        <v>16790</v>
      </c>
      <c r="H321" s="148">
        <v>15090</v>
      </c>
      <c r="I321" s="202"/>
      <c r="J321" s="202"/>
      <c r="K321" s="202"/>
      <c r="L321" s="202"/>
      <c r="M321" s="251"/>
      <c r="N321" s="116"/>
      <c r="O321" s="140"/>
      <c r="P321" s="133"/>
      <c r="Q321" s="167"/>
      <c r="R321" s="167"/>
      <c r="S321" s="148"/>
      <c r="T321" s="160"/>
      <c r="U321" s="160"/>
      <c r="V321" s="62"/>
      <c r="W321" s="62"/>
      <c r="X321" s="116"/>
      <c r="Y321" s="116"/>
      <c r="Z321" s="116"/>
      <c r="AA321" s="140"/>
      <c r="AB321" s="140"/>
      <c r="AC321" s="85"/>
      <c r="AD321" s="109"/>
      <c r="AE321" s="111"/>
      <c r="AF321" s="153"/>
      <c r="AG321" s="153"/>
      <c r="AH321" s="153"/>
      <c r="AI321" s="153"/>
      <c r="AJ321" s="153"/>
      <c r="AK321" s="153"/>
      <c r="AL321" s="85"/>
      <c r="AM321" s="119"/>
      <c r="AN321" s="85"/>
      <c r="AO321" s="85"/>
      <c r="AP321" s="111"/>
      <c r="AQ321" s="85"/>
      <c r="AR321" s="109"/>
      <c r="AS321" s="109"/>
      <c r="AT321" s="85"/>
      <c r="AU321" s="111"/>
      <c r="AV321" s="85"/>
      <c r="AW321" s="144"/>
      <c r="AX321" s="144"/>
      <c r="AY321" s="85"/>
      <c r="AZ321" s="109"/>
      <c r="BA321" s="148"/>
      <c r="BB321" s="102"/>
      <c r="BC321" s="102"/>
      <c r="BD321" s="102"/>
      <c r="BL321" s="168"/>
      <c r="BO321" s="188"/>
      <c r="BR321" s="247" t="str">
        <f>VLOOKUP(C321,'[4]Иерархия - ФИНАЛ'!$A:$E,5,0)</f>
        <v>Y</v>
      </c>
      <c r="BS321" s="188">
        <v>0</v>
      </c>
      <c r="BT321" s="211">
        <f t="shared" si="107"/>
        <v>0</v>
      </c>
      <c r="BU321" s="211">
        <f t="shared" si="108"/>
        <v>0</v>
      </c>
      <c r="BV321" s="211">
        <f t="shared" si="109"/>
        <v>0</v>
      </c>
      <c r="BW321" s="235">
        <f t="shared" si="110"/>
        <v>0</v>
      </c>
      <c r="BX321" s="211">
        <f t="shared" si="111"/>
        <v>0</v>
      </c>
      <c r="BY321" s="211">
        <f t="shared" si="112"/>
        <v>0</v>
      </c>
      <c r="BZ321" s="211">
        <f t="shared" si="113"/>
        <v>0</v>
      </c>
      <c r="CA321" s="235">
        <f t="shared" si="114"/>
        <v>0</v>
      </c>
      <c r="CB321" s="235">
        <f t="shared" si="115"/>
        <v>0</v>
      </c>
      <c r="CC321" s="235">
        <f t="shared" si="116"/>
        <v>0</v>
      </c>
      <c r="CD321" s="235">
        <f t="shared" si="117"/>
        <v>0</v>
      </c>
      <c r="CE321" s="235">
        <f t="shared" si="118"/>
        <v>0</v>
      </c>
      <c r="CF321" s="235">
        <f t="shared" si="119"/>
        <v>0</v>
      </c>
      <c r="CG321" s="235">
        <f t="shared" si="120"/>
        <v>0</v>
      </c>
      <c r="CH321" s="231">
        <f t="shared" si="121"/>
        <v>0</v>
      </c>
      <c r="CI321" s="232">
        <f t="shared" si="122"/>
        <v>125.75</v>
      </c>
      <c r="CJ321" s="233"/>
      <c r="CK321" s="231"/>
      <c r="CM321" s="231">
        <f t="shared" si="123"/>
        <v>13991.67</v>
      </c>
      <c r="CN321" s="231">
        <f t="shared" si="124"/>
        <v>12575</v>
      </c>
      <c r="CP321" s="1">
        <f>VLOOKUP(C321,[5]ALL!$B:$O,14,0)</f>
        <v>16790</v>
      </c>
      <c r="CQ321" s="168">
        <f t="shared" si="125"/>
        <v>-16790</v>
      </c>
      <c r="CS321" s="1">
        <f>VLOOKUP(C321,[5]ALL!$B:$O,14,0)</f>
        <v>16790</v>
      </c>
      <c r="CT321" s="233">
        <f t="shared" si="126"/>
        <v>-16790</v>
      </c>
      <c r="CU321" s="1">
        <f t="shared" si="127"/>
        <v>0</v>
      </c>
      <c r="CV321" s="168">
        <f t="shared" si="128"/>
        <v>16790</v>
      </c>
      <c r="CW321" s="231">
        <f t="shared" si="129"/>
        <v>16790</v>
      </c>
    </row>
    <row r="322" spans="1:101" ht="12.6" customHeight="1" x14ac:dyDescent="0.2">
      <c r="A322" s="185"/>
      <c r="B322" s="185" t="s">
        <v>707</v>
      </c>
      <c r="C322" s="92" t="s">
        <v>426</v>
      </c>
      <c r="D322" s="85" t="s">
        <v>422</v>
      </c>
      <c r="E322" s="62" t="s">
        <v>622</v>
      </c>
      <c r="F322" s="116" t="s">
        <v>1035</v>
      </c>
      <c r="G322" s="116">
        <v>18290</v>
      </c>
      <c r="H322" s="148">
        <v>16490</v>
      </c>
      <c r="I322" s="202"/>
      <c r="J322" s="202"/>
      <c r="K322" s="202"/>
      <c r="L322" s="202"/>
      <c r="M322" s="251"/>
      <c r="N322" s="116"/>
      <c r="O322" s="140"/>
      <c r="P322" s="133"/>
      <c r="Q322" s="167"/>
      <c r="R322" s="167"/>
      <c r="S322" s="148"/>
      <c r="T322" s="160"/>
      <c r="U322" s="160"/>
      <c r="V322" s="62"/>
      <c r="W322" s="62"/>
      <c r="X322" s="116"/>
      <c r="Y322" s="116"/>
      <c r="Z322" s="116"/>
      <c r="AA322" s="116"/>
      <c r="AB322" s="116"/>
      <c r="AC322" s="85"/>
      <c r="AD322" s="109"/>
      <c r="AE322" s="111"/>
      <c r="AF322" s="153"/>
      <c r="AG322" s="153"/>
      <c r="AH322" s="153"/>
      <c r="AI322" s="153"/>
      <c r="AJ322" s="153"/>
      <c r="AK322" s="153"/>
      <c r="AL322" s="85"/>
      <c r="AM322" s="119"/>
      <c r="AN322" s="85"/>
      <c r="AO322" s="85"/>
      <c r="AP322" s="111"/>
      <c r="AQ322" s="85"/>
      <c r="AR322" s="109"/>
      <c r="AS322" s="109"/>
      <c r="AT322" s="85"/>
      <c r="AU322" s="111"/>
      <c r="AV322" s="85"/>
      <c r="AW322" s="144"/>
      <c r="AX322" s="144"/>
      <c r="AY322" s="85"/>
      <c r="AZ322" s="109"/>
      <c r="BA322" s="148"/>
      <c r="BB322" s="102"/>
      <c r="BC322" s="102"/>
      <c r="BD322" s="102"/>
      <c r="BL322" s="168"/>
      <c r="BO322" s="188"/>
      <c r="BR322" s="247" t="str">
        <f>VLOOKUP(C322,'[4]Иерархия - ФИНАЛ'!$A:$E,5,0)</f>
        <v>Y</v>
      </c>
      <c r="BS322" s="188">
        <v>0</v>
      </c>
      <c r="BT322" s="211">
        <f t="shared" si="107"/>
        <v>0</v>
      </c>
      <c r="BU322" s="211">
        <f t="shared" si="108"/>
        <v>0</v>
      </c>
      <c r="BV322" s="211">
        <f t="shared" si="109"/>
        <v>0</v>
      </c>
      <c r="BW322" s="235">
        <f t="shared" si="110"/>
        <v>0</v>
      </c>
      <c r="BX322" s="211">
        <f t="shared" si="111"/>
        <v>0</v>
      </c>
      <c r="BY322" s="211">
        <f t="shared" si="112"/>
        <v>0</v>
      </c>
      <c r="BZ322" s="211">
        <f t="shared" si="113"/>
        <v>0</v>
      </c>
      <c r="CA322" s="235">
        <f t="shared" si="114"/>
        <v>0</v>
      </c>
      <c r="CB322" s="235">
        <f t="shared" si="115"/>
        <v>0</v>
      </c>
      <c r="CC322" s="235">
        <f t="shared" si="116"/>
        <v>0</v>
      </c>
      <c r="CD322" s="235">
        <f t="shared" si="117"/>
        <v>0</v>
      </c>
      <c r="CE322" s="235">
        <f t="shared" si="118"/>
        <v>0</v>
      </c>
      <c r="CF322" s="235">
        <f t="shared" si="119"/>
        <v>0</v>
      </c>
      <c r="CG322" s="235">
        <f t="shared" si="120"/>
        <v>0</v>
      </c>
      <c r="CH322" s="231">
        <f t="shared" si="121"/>
        <v>0</v>
      </c>
      <c r="CI322" s="232">
        <f t="shared" si="122"/>
        <v>137.41666666666666</v>
      </c>
      <c r="CJ322" s="233"/>
      <c r="CK322" s="231"/>
      <c r="CM322" s="231">
        <f t="shared" si="123"/>
        <v>15241.67</v>
      </c>
      <c r="CN322" s="231">
        <f t="shared" si="124"/>
        <v>13741.67</v>
      </c>
      <c r="CP322" s="1">
        <f>VLOOKUP(C322,[5]ALL!$B:$O,14,0)</f>
        <v>18290</v>
      </c>
      <c r="CQ322" s="168">
        <f t="shared" si="125"/>
        <v>-18290</v>
      </c>
      <c r="CS322" s="1">
        <f>VLOOKUP(C322,[5]ALL!$B:$O,14,0)</f>
        <v>18290</v>
      </c>
      <c r="CT322" s="233">
        <f t="shared" si="126"/>
        <v>-18290</v>
      </c>
      <c r="CU322" s="1">
        <f t="shared" si="127"/>
        <v>0</v>
      </c>
      <c r="CV322" s="168">
        <f t="shared" si="128"/>
        <v>18290</v>
      </c>
      <c r="CW322" s="231">
        <f t="shared" si="129"/>
        <v>18290</v>
      </c>
    </row>
    <row r="323" spans="1:101" ht="12.6" customHeight="1" x14ac:dyDescent="0.2">
      <c r="A323" s="185"/>
      <c r="B323" s="185" t="s">
        <v>707</v>
      </c>
      <c r="C323" s="92" t="s">
        <v>427</v>
      </c>
      <c r="D323" s="85" t="s">
        <v>423</v>
      </c>
      <c r="E323" s="62" t="s">
        <v>622</v>
      </c>
      <c r="F323" s="116" t="s">
        <v>1035</v>
      </c>
      <c r="G323" s="116">
        <v>19790</v>
      </c>
      <c r="H323" s="148">
        <v>17790</v>
      </c>
      <c r="I323" s="202"/>
      <c r="J323" s="202"/>
      <c r="K323" s="202"/>
      <c r="L323" s="202"/>
      <c r="M323" s="251"/>
      <c r="N323" s="116"/>
      <c r="O323" s="140"/>
      <c r="P323" s="133"/>
      <c r="Q323" s="167"/>
      <c r="R323" s="167"/>
      <c r="S323" s="148"/>
      <c r="T323" s="160"/>
      <c r="U323" s="160"/>
      <c r="V323" s="62"/>
      <c r="W323" s="62"/>
      <c r="X323" s="116"/>
      <c r="Y323" s="116"/>
      <c r="Z323" s="116"/>
      <c r="AA323" s="116"/>
      <c r="AB323" s="116"/>
      <c r="AC323" s="85"/>
      <c r="AD323" s="109"/>
      <c r="AE323" s="111"/>
      <c r="AF323" s="153"/>
      <c r="AG323" s="153"/>
      <c r="AH323" s="153"/>
      <c r="AI323" s="153"/>
      <c r="AJ323" s="153"/>
      <c r="AK323" s="153"/>
      <c r="AL323" s="85"/>
      <c r="AM323" s="119"/>
      <c r="AN323" s="85"/>
      <c r="AO323" s="85"/>
      <c r="AP323" s="111"/>
      <c r="AQ323" s="85"/>
      <c r="AR323" s="109"/>
      <c r="AS323" s="109"/>
      <c r="AT323" s="85"/>
      <c r="AU323" s="111"/>
      <c r="AV323" s="85"/>
      <c r="AW323" s="144"/>
      <c r="AX323" s="144"/>
      <c r="AY323" s="85"/>
      <c r="AZ323" s="109"/>
      <c r="BA323" s="148"/>
      <c r="BB323" s="102"/>
      <c r="BC323" s="102"/>
      <c r="BD323" s="102"/>
      <c r="BL323" s="168"/>
      <c r="BO323" s="188"/>
      <c r="BR323" s="247" t="str">
        <f>VLOOKUP(C323,'[4]Иерархия - ФИНАЛ'!$A:$E,5,0)</f>
        <v>Y</v>
      </c>
      <c r="BS323" s="188">
        <v>0.01</v>
      </c>
      <c r="BT323" s="211">
        <f t="shared" si="107"/>
        <v>0</v>
      </c>
      <c r="BU323" s="211">
        <f t="shared" si="108"/>
        <v>0</v>
      </c>
      <c r="BV323" s="211">
        <f t="shared" si="109"/>
        <v>0</v>
      </c>
      <c r="BW323" s="235">
        <f t="shared" si="110"/>
        <v>0</v>
      </c>
      <c r="BX323" s="211">
        <f t="shared" si="111"/>
        <v>0</v>
      </c>
      <c r="BY323" s="211">
        <f t="shared" si="112"/>
        <v>0</v>
      </c>
      <c r="BZ323" s="211">
        <f t="shared" si="113"/>
        <v>0</v>
      </c>
      <c r="CA323" s="235">
        <f t="shared" si="114"/>
        <v>0</v>
      </c>
      <c r="CB323" s="235">
        <f t="shared" si="115"/>
        <v>0</v>
      </c>
      <c r="CC323" s="235">
        <f t="shared" si="116"/>
        <v>0</v>
      </c>
      <c r="CD323" s="235">
        <f t="shared" si="117"/>
        <v>0</v>
      </c>
      <c r="CE323" s="235">
        <f t="shared" si="118"/>
        <v>0</v>
      </c>
      <c r="CF323" s="235">
        <f t="shared" si="119"/>
        <v>0</v>
      </c>
      <c r="CG323" s="235">
        <f t="shared" si="120"/>
        <v>0</v>
      </c>
      <c r="CH323" s="231">
        <f t="shared" si="121"/>
        <v>0</v>
      </c>
      <c r="CI323" s="232">
        <f t="shared" si="122"/>
        <v>148.25</v>
      </c>
      <c r="CJ323" s="233"/>
      <c r="CK323" s="231"/>
      <c r="CM323" s="231">
        <f t="shared" si="123"/>
        <v>16491.669999999998</v>
      </c>
      <c r="CN323" s="231">
        <f t="shared" si="124"/>
        <v>14825</v>
      </c>
      <c r="CP323" s="1">
        <f>VLOOKUP(C323,[5]ALL!$B:$O,14,0)</f>
        <v>19590</v>
      </c>
      <c r="CQ323" s="168">
        <f t="shared" si="125"/>
        <v>-19590</v>
      </c>
      <c r="CS323" s="1">
        <f>VLOOKUP(C323,[5]ALL!$B:$O,14,0)</f>
        <v>19590</v>
      </c>
      <c r="CT323" s="233">
        <f t="shared" si="126"/>
        <v>-19590</v>
      </c>
      <c r="CU323" s="1">
        <f t="shared" si="127"/>
        <v>0</v>
      </c>
      <c r="CV323" s="168">
        <f t="shared" si="128"/>
        <v>19790</v>
      </c>
      <c r="CW323" s="231">
        <f t="shared" si="129"/>
        <v>19790</v>
      </c>
    </row>
    <row r="324" spans="1:101" ht="12.6" customHeight="1" x14ac:dyDescent="0.2">
      <c r="A324" s="185"/>
      <c r="B324" s="185" t="s">
        <v>1152</v>
      </c>
      <c r="C324" s="154" t="s">
        <v>564</v>
      </c>
      <c r="D324" s="85" t="s">
        <v>714</v>
      </c>
      <c r="E324" s="62" t="s">
        <v>622</v>
      </c>
      <c r="F324" s="116" t="s">
        <v>1035</v>
      </c>
      <c r="G324" s="116">
        <v>12290</v>
      </c>
      <c r="H324" s="148">
        <v>12290</v>
      </c>
      <c r="I324" s="202"/>
      <c r="J324" s="202"/>
      <c r="K324" s="202"/>
      <c r="L324" s="202"/>
      <c r="M324" s="251"/>
      <c r="N324" s="116"/>
      <c r="O324" s="140"/>
      <c r="P324" s="133"/>
      <c r="Q324" s="167"/>
      <c r="R324" s="167"/>
      <c r="S324" s="148"/>
      <c r="T324" s="160"/>
      <c r="U324" s="160"/>
      <c r="V324" s="62"/>
      <c r="W324" s="62"/>
      <c r="X324" s="116"/>
      <c r="Y324" s="116"/>
      <c r="Z324" s="116"/>
      <c r="AA324" s="116"/>
      <c r="AB324" s="116"/>
      <c r="AC324" s="85"/>
      <c r="AD324" s="109"/>
      <c r="AE324" s="111"/>
      <c r="AF324" s="153"/>
      <c r="AG324" s="153"/>
      <c r="AH324" s="153"/>
      <c r="AI324" s="153"/>
      <c r="AJ324" s="153"/>
      <c r="AK324" s="153"/>
      <c r="AL324" s="112"/>
      <c r="AM324" s="112"/>
      <c r="AN324" s="112"/>
      <c r="AO324" s="112"/>
      <c r="AP324" s="112"/>
      <c r="AQ324" s="112"/>
      <c r="AR324" s="112"/>
      <c r="AS324" s="112"/>
      <c r="AT324" s="112"/>
      <c r="AU324" s="112"/>
      <c r="AV324" s="112"/>
      <c r="AW324" s="133"/>
      <c r="AX324" s="133"/>
      <c r="AY324" s="112"/>
      <c r="AZ324" s="133"/>
      <c r="BA324" s="134"/>
      <c r="BB324" s="143"/>
      <c r="BC324" s="143"/>
      <c r="BD324" s="143"/>
      <c r="BF324" s="1"/>
      <c r="BL324" s="168"/>
      <c r="BO324" s="188"/>
      <c r="BR324" s="247" t="str">
        <f>VLOOKUP(C324,'[4]Иерархия - ФИНАЛ'!$A:$E,5,0)</f>
        <v>N</v>
      </c>
      <c r="BS324" s="188">
        <v>0</v>
      </c>
      <c r="BT324" s="211">
        <f t="shared" si="107"/>
        <v>0</v>
      </c>
      <c r="BU324" s="211">
        <f t="shared" si="108"/>
        <v>0</v>
      </c>
      <c r="BV324" s="211">
        <f t="shared" si="109"/>
        <v>0</v>
      </c>
      <c r="BW324" s="235">
        <f t="shared" si="110"/>
        <v>0</v>
      </c>
      <c r="BX324" s="211">
        <f t="shared" si="111"/>
        <v>0</v>
      </c>
      <c r="BY324" s="211">
        <f t="shared" si="112"/>
        <v>0</v>
      </c>
      <c r="BZ324" s="211">
        <f t="shared" si="113"/>
        <v>0</v>
      </c>
      <c r="CA324" s="235">
        <f t="shared" si="114"/>
        <v>0</v>
      </c>
      <c r="CB324" s="235">
        <f t="shared" si="115"/>
        <v>0</v>
      </c>
      <c r="CC324" s="235">
        <f t="shared" si="116"/>
        <v>0</v>
      </c>
      <c r="CD324" s="235">
        <f t="shared" si="117"/>
        <v>0</v>
      </c>
      <c r="CE324" s="235">
        <f t="shared" si="118"/>
        <v>0</v>
      </c>
      <c r="CF324" s="235">
        <f t="shared" si="119"/>
        <v>0</v>
      </c>
      <c r="CG324" s="235">
        <f t="shared" si="120"/>
        <v>0</v>
      </c>
      <c r="CH324" s="231">
        <f t="shared" si="121"/>
        <v>0</v>
      </c>
      <c r="CI324" s="232">
        <f t="shared" si="122"/>
        <v>102.41666666666667</v>
      </c>
      <c r="CJ324" s="233"/>
      <c r="CK324" s="231"/>
      <c r="CM324" s="231">
        <f t="shared" si="123"/>
        <v>10241.67</v>
      </c>
      <c r="CN324" s="231">
        <f t="shared" si="124"/>
        <v>10241.67</v>
      </c>
      <c r="CP324" s="1">
        <f>VLOOKUP(C324,[5]ALL!$B:$O,14,0)</f>
        <v>12290</v>
      </c>
      <c r="CQ324" s="168">
        <f t="shared" si="125"/>
        <v>-12290</v>
      </c>
      <c r="CS324" s="1">
        <f>VLOOKUP(C324,[5]ALL!$B:$O,14,0)</f>
        <v>12290</v>
      </c>
      <c r="CT324" s="233">
        <f t="shared" si="126"/>
        <v>-12290</v>
      </c>
      <c r="CU324" s="1">
        <f t="shared" si="127"/>
        <v>0</v>
      </c>
      <c r="CV324" s="168">
        <f t="shared" si="128"/>
        <v>12290</v>
      </c>
      <c r="CW324" s="231">
        <f t="shared" si="129"/>
        <v>12290</v>
      </c>
    </row>
    <row r="325" spans="1:101" ht="12.6" customHeight="1" x14ac:dyDescent="0.2">
      <c r="A325" s="185"/>
      <c r="B325" s="185" t="s">
        <v>1152</v>
      </c>
      <c r="C325" s="154" t="s">
        <v>565</v>
      </c>
      <c r="D325" s="85" t="s">
        <v>715</v>
      </c>
      <c r="E325" s="62" t="s">
        <v>622</v>
      </c>
      <c r="F325" s="116" t="s">
        <v>1035</v>
      </c>
      <c r="G325" s="116">
        <v>14490</v>
      </c>
      <c r="H325" s="148">
        <v>14490</v>
      </c>
      <c r="I325" s="202"/>
      <c r="J325" s="202"/>
      <c r="K325" s="202"/>
      <c r="L325" s="202"/>
      <c r="M325" s="251"/>
      <c r="N325" s="116"/>
      <c r="O325" s="140"/>
      <c r="P325" s="133"/>
      <c r="Q325" s="167"/>
      <c r="R325" s="167"/>
      <c r="S325" s="148"/>
      <c r="T325" s="160"/>
      <c r="U325" s="160"/>
      <c r="V325" s="62"/>
      <c r="W325" s="62"/>
      <c r="X325" s="116"/>
      <c r="Y325" s="116"/>
      <c r="Z325" s="116"/>
      <c r="AA325" s="116"/>
      <c r="AB325" s="116"/>
      <c r="AC325" s="85"/>
      <c r="AD325" s="109"/>
      <c r="AE325" s="111"/>
      <c r="AF325" s="153"/>
      <c r="AG325" s="153"/>
      <c r="AH325" s="153"/>
      <c r="AI325" s="153"/>
      <c r="AJ325" s="153"/>
      <c r="AK325" s="153"/>
      <c r="AL325" s="112"/>
      <c r="AM325" s="112"/>
      <c r="AN325" s="112"/>
      <c r="AO325" s="112"/>
      <c r="AP325" s="112"/>
      <c r="AQ325" s="112"/>
      <c r="AR325" s="112"/>
      <c r="AS325" s="112"/>
      <c r="AT325" s="112"/>
      <c r="AU325" s="112"/>
      <c r="AV325" s="112"/>
      <c r="AW325" s="133"/>
      <c r="AX325" s="133"/>
      <c r="AY325" s="112"/>
      <c r="AZ325" s="133"/>
      <c r="BA325" s="134"/>
      <c r="BB325" s="143"/>
      <c r="BC325" s="143"/>
      <c r="BF325" s="1"/>
      <c r="BL325" s="168"/>
      <c r="BO325" s="188"/>
      <c r="BR325" s="247" t="str">
        <f>VLOOKUP(C325,'[4]Иерархия - ФИНАЛ'!$A:$E,5,0)</f>
        <v>N</v>
      </c>
      <c r="BS325" s="188">
        <v>0</v>
      </c>
      <c r="BT325" s="211">
        <f t="shared" si="107"/>
        <v>0</v>
      </c>
      <c r="BU325" s="211">
        <f t="shared" si="108"/>
        <v>0</v>
      </c>
      <c r="BV325" s="211">
        <f t="shared" si="109"/>
        <v>0</v>
      </c>
      <c r="BW325" s="235">
        <f t="shared" si="110"/>
        <v>0</v>
      </c>
      <c r="BX325" s="211">
        <f t="shared" si="111"/>
        <v>0</v>
      </c>
      <c r="BY325" s="211">
        <f t="shared" si="112"/>
        <v>0</v>
      </c>
      <c r="BZ325" s="211">
        <f t="shared" si="113"/>
        <v>0</v>
      </c>
      <c r="CA325" s="235">
        <f t="shared" si="114"/>
        <v>0</v>
      </c>
      <c r="CB325" s="235">
        <f t="shared" si="115"/>
        <v>0</v>
      </c>
      <c r="CC325" s="235">
        <f t="shared" si="116"/>
        <v>0</v>
      </c>
      <c r="CD325" s="235">
        <f t="shared" si="117"/>
        <v>0</v>
      </c>
      <c r="CE325" s="235">
        <f t="shared" si="118"/>
        <v>0</v>
      </c>
      <c r="CF325" s="235">
        <f t="shared" si="119"/>
        <v>0</v>
      </c>
      <c r="CG325" s="235">
        <f t="shared" si="120"/>
        <v>0</v>
      </c>
      <c r="CH325" s="231">
        <f t="shared" si="121"/>
        <v>0</v>
      </c>
      <c r="CI325" s="232">
        <f t="shared" si="122"/>
        <v>120.75</v>
      </c>
      <c r="CJ325" s="233"/>
      <c r="CK325" s="231"/>
      <c r="CM325" s="231">
        <f t="shared" si="123"/>
        <v>12075</v>
      </c>
      <c r="CN325" s="231">
        <f t="shared" si="124"/>
        <v>12075</v>
      </c>
      <c r="CP325" s="1">
        <f>VLOOKUP(C325,[5]ALL!$B:$O,14,0)</f>
        <v>14490</v>
      </c>
      <c r="CQ325" s="168">
        <f t="shared" si="125"/>
        <v>-14490</v>
      </c>
      <c r="CS325" s="1">
        <f>VLOOKUP(C325,[5]ALL!$B:$O,14,0)</f>
        <v>14490</v>
      </c>
      <c r="CT325" s="233">
        <f t="shared" si="126"/>
        <v>-14490</v>
      </c>
      <c r="CU325" s="1">
        <f t="shared" si="127"/>
        <v>0</v>
      </c>
      <c r="CV325" s="168">
        <f t="shared" si="128"/>
        <v>14490</v>
      </c>
      <c r="CW325" s="231">
        <f t="shared" si="129"/>
        <v>14490</v>
      </c>
    </row>
    <row r="326" spans="1:101" ht="12.6" customHeight="1" x14ac:dyDescent="0.2">
      <c r="A326" s="185"/>
      <c r="B326" s="185" t="s">
        <v>1152</v>
      </c>
      <c r="C326" s="154" t="s">
        <v>562</v>
      </c>
      <c r="D326" s="85" t="s">
        <v>1046</v>
      </c>
      <c r="E326" s="62" t="s">
        <v>622</v>
      </c>
      <c r="F326" s="116" t="s">
        <v>1035</v>
      </c>
      <c r="G326" s="116">
        <v>12190</v>
      </c>
      <c r="H326" s="148">
        <v>12190</v>
      </c>
      <c r="I326" s="202"/>
      <c r="J326" s="202"/>
      <c r="K326" s="202"/>
      <c r="L326" s="202"/>
      <c r="M326" s="251"/>
      <c r="N326" s="116"/>
      <c r="O326" s="140"/>
      <c r="P326" s="133"/>
      <c r="Q326" s="167"/>
      <c r="R326" s="167"/>
      <c r="S326" s="148"/>
      <c r="T326" s="160"/>
      <c r="U326" s="160"/>
      <c r="V326" s="62"/>
      <c r="W326" s="62"/>
      <c r="X326" s="116"/>
      <c r="Y326" s="116"/>
      <c r="Z326" s="116"/>
      <c r="AA326" s="140"/>
      <c r="AB326" s="140"/>
      <c r="AC326" s="85"/>
      <c r="AD326" s="109"/>
      <c r="AE326" s="111"/>
      <c r="AF326" s="153"/>
      <c r="AG326" s="153"/>
      <c r="AH326" s="153"/>
      <c r="AI326" s="153"/>
      <c r="AJ326" s="153"/>
      <c r="AK326" s="153"/>
      <c r="AL326" s="112"/>
      <c r="AM326" s="112"/>
      <c r="AN326" s="112"/>
      <c r="AO326" s="112"/>
      <c r="AP326" s="112"/>
      <c r="AQ326" s="112"/>
      <c r="AR326" s="112"/>
      <c r="AS326" s="112"/>
      <c r="AT326" s="112"/>
      <c r="AU326" s="112"/>
      <c r="AV326" s="112"/>
      <c r="AW326" s="133"/>
      <c r="AX326" s="133"/>
      <c r="AY326" s="112"/>
      <c r="AZ326" s="133"/>
      <c r="BA326" s="134"/>
      <c r="BB326" s="143"/>
      <c r="BC326" s="143"/>
      <c r="BD326" s="143"/>
      <c r="BF326" s="1"/>
      <c r="BL326" s="168"/>
      <c r="BO326" s="188"/>
      <c r="BR326" s="247" t="str">
        <f>VLOOKUP(C326,'[4]Иерархия - ФИНАЛ'!$A:$E,5,0)</f>
        <v>N</v>
      </c>
      <c r="BS326" s="188">
        <v>0</v>
      </c>
      <c r="BT326" s="211">
        <f t="shared" si="107"/>
        <v>0</v>
      </c>
      <c r="BU326" s="211">
        <f t="shared" si="108"/>
        <v>0</v>
      </c>
      <c r="BV326" s="211">
        <f t="shared" si="109"/>
        <v>0</v>
      </c>
      <c r="BW326" s="235">
        <f t="shared" si="110"/>
        <v>0</v>
      </c>
      <c r="BX326" s="211">
        <f t="shared" si="111"/>
        <v>0</v>
      </c>
      <c r="BY326" s="211">
        <f t="shared" si="112"/>
        <v>0</v>
      </c>
      <c r="BZ326" s="211">
        <f t="shared" si="113"/>
        <v>0</v>
      </c>
      <c r="CA326" s="235">
        <f t="shared" si="114"/>
        <v>0</v>
      </c>
      <c r="CB326" s="235">
        <f t="shared" si="115"/>
        <v>0</v>
      </c>
      <c r="CC326" s="235">
        <f t="shared" si="116"/>
        <v>0</v>
      </c>
      <c r="CD326" s="235">
        <f t="shared" si="117"/>
        <v>0</v>
      </c>
      <c r="CE326" s="235">
        <f t="shared" si="118"/>
        <v>0</v>
      </c>
      <c r="CF326" s="235">
        <f t="shared" si="119"/>
        <v>0</v>
      </c>
      <c r="CG326" s="235">
        <f t="shared" si="120"/>
        <v>0</v>
      </c>
      <c r="CH326" s="231">
        <f t="shared" si="121"/>
        <v>0</v>
      </c>
      <c r="CI326" s="232">
        <f t="shared" si="122"/>
        <v>101.58333333333333</v>
      </c>
      <c r="CJ326" s="233"/>
      <c r="CK326" s="231"/>
      <c r="CM326" s="231">
        <f t="shared" si="123"/>
        <v>10158.33</v>
      </c>
      <c r="CN326" s="231">
        <f t="shared" si="124"/>
        <v>10158.33</v>
      </c>
      <c r="CP326" s="1">
        <f>VLOOKUP(C326,[5]ALL!$B:$O,14,0)</f>
        <v>12190</v>
      </c>
      <c r="CQ326" s="168">
        <f t="shared" si="125"/>
        <v>-12190</v>
      </c>
      <c r="CS326" s="1">
        <f>VLOOKUP(C326,[5]ALL!$B:$O,14,0)</f>
        <v>12190</v>
      </c>
      <c r="CT326" s="233">
        <f t="shared" si="126"/>
        <v>-12190</v>
      </c>
      <c r="CU326" s="1">
        <f t="shared" si="127"/>
        <v>0</v>
      </c>
      <c r="CV326" s="168">
        <f t="shared" si="128"/>
        <v>12190</v>
      </c>
      <c r="CW326" s="231">
        <f t="shared" si="129"/>
        <v>12190</v>
      </c>
    </row>
    <row r="327" spans="1:101" ht="12.6" customHeight="1" x14ac:dyDescent="0.2">
      <c r="A327" s="185"/>
      <c r="B327" s="185" t="s">
        <v>1152</v>
      </c>
      <c r="C327" s="154" t="s">
        <v>563</v>
      </c>
      <c r="D327" s="85" t="s">
        <v>1047</v>
      </c>
      <c r="E327" s="62" t="s">
        <v>622</v>
      </c>
      <c r="F327" s="116" t="s">
        <v>1035</v>
      </c>
      <c r="G327" s="116">
        <v>13390</v>
      </c>
      <c r="H327" s="148">
        <v>13390</v>
      </c>
      <c r="I327" s="202"/>
      <c r="J327" s="202"/>
      <c r="K327" s="202"/>
      <c r="L327" s="202"/>
      <c r="M327" s="251"/>
      <c r="N327" s="116"/>
      <c r="O327" s="140"/>
      <c r="P327" s="133"/>
      <c r="Q327" s="167"/>
      <c r="R327" s="167"/>
      <c r="S327" s="148"/>
      <c r="T327" s="160"/>
      <c r="U327" s="160"/>
      <c r="V327" s="62"/>
      <c r="W327" s="62"/>
      <c r="X327" s="116"/>
      <c r="Y327" s="116"/>
      <c r="Z327" s="116"/>
      <c r="AA327" s="116"/>
      <c r="AB327" s="116"/>
      <c r="AC327" s="85"/>
      <c r="AD327" s="109"/>
      <c r="AE327" s="111"/>
      <c r="AF327" s="153"/>
      <c r="AG327" s="153"/>
      <c r="AH327" s="153"/>
      <c r="AI327" s="153"/>
      <c r="AJ327" s="153"/>
      <c r="AK327" s="153"/>
      <c r="AL327" s="112"/>
      <c r="AM327" s="112"/>
      <c r="AN327" s="112"/>
      <c r="AO327" s="112"/>
      <c r="AP327" s="112"/>
      <c r="AQ327" s="112"/>
      <c r="AR327" s="112"/>
      <c r="AS327" s="112"/>
      <c r="AT327" s="112"/>
      <c r="AU327" s="112"/>
      <c r="AV327" s="112"/>
      <c r="AW327" s="133"/>
      <c r="AX327" s="133"/>
      <c r="AY327" s="112"/>
      <c r="AZ327" s="133"/>
      <c r="BA327" s="134"/>
      <c r="BB327" s="143"/>
      <c r="BC327" s="143"/>
      <c r="BF327" s="1"/>
      <c r="BL327" s="168"/>
      <c r="BO327" s="188"/>
      <c r="BR327" s="247" t="str">
        <f>VLOOKUP(C327,'[4]Иерархия - ФИНАЛ'!$A:$E,5,0)</f>
        <v>N</v>
      </c>
      <c r="BS327" s="188">
        <v>0</v>
      </c>
      <c r="BT327" s="211">
        <f t="shared" si="107"/>
        <v>0</v>
      </c>
      <c r="BU327" s="211">
        <f t="shared" si="108"/>
        <v>0</v>
      </c>
      <c r="BV327" s="211">
        <f t="shared" si="109"/>
        <v>0</v>
      </c>
      <c r="BW327" s="235">
        <f t="shared" si="110"/>
        <v>0</v>
      </c>
      <c r="BX327" s="211">
        <f t="shared" si="111"/>
        <v>0</v>
      </c>
      <c r="BY327" s="211">
        <f t="shared" si="112"/>
        <v>0</v>
      </c>
      <c r="BZ327" s="211">
        <f t="shared" si="113"/>
        <v>0</v>
      </c>
      <c r="CA327" s="235">
        <f t="shared" si="114"/>
        <v>0</v>
      </c>
      <c r="CB327" s="235">
        <f t="shared" si="115"/>
        <v>0</v>
      </c>
      <c r="CC327" s="235">
        <f t="shared" si="116"/>
        <v>0</v>
      </c>
      <c r="CD327" s="235">
        <f t="shared" si="117"/>
        <v>0</v>
      </c>
      <c r="CE327" s="235">
        <f t="shared" si="118"/>
        <v>0</v>
      </c>
      <c r="CF327" s="235">
        <f t="shared" si="119"/>
        <v>0</v>
      </c>
      <c r="CG327" s="235">
        <f t="shared" si="120"/>
        <v>0</v>
      </c>
      <c r="CH327" s="231">
        <f t="shared" si="121"/>
        <v>0</v>
      </c>
      <c r="CI327" s="232">
        <f t="shared" si="122"/>
        <v>111.58333333333333</v>
      </c>
      <c r="CJ327" s="233"/>
      <c r="CK327" s="231"/>
      <c r="CM327" s="231">
        <f t="shared" si="123"/>
        <v>11158.33</v>
      </c>
      <c r="CN327" s="231">
        <f t="shared" si="124"/>
        <v>11158.33</v>
      </c>
      <c r="CP327" s="1">
        <f>VLOOKUP(C327,[5]ALL!$B:$O,14,0)</f>
        <v>13390</v>
      </c>
      <c r="CQ327" s="168">
        <f t="shared" si="125"/>
        <v>-13390</v>
      </c>
      <c r="CS327" s="1">
        <f>VLOOKUP(C327,[5]ALL!$B:$O,14,0)</f>
        <v>13390</v>
      </c>
      <c r="CT327" s="233">
        <f t="shared" si="126"/>
        <v>-13390</v>
      </c>
      <c r="CU327" s="1">
        <f t="shared" si="127"/>
        <v>0</v>
      </c>
      <c r="CV327" s="168">
        <f t="shared" si="128"/>
        <v>13390</v>
      </c>
      <c r="CW327" s="231">
        <f t="shared" si="129"/>
        <v>13390</v>
      </c>
    </row>
    <row r="328" spans="1:101" ht="12.6" customHeight="1" x14ac:dyDescent="0.2">
      <c r="A328" s="185"/>
      <c r="B328" s="185" t="s">
        <v>707</v>
      </c>
      <c r="C328" s="242" t="s">
        <v>34</v>
      </c>
      <c r="D328" s="122" t="s">
        <v>1048</v>
      </c>
      <c r="E328" s="62" t="s">
        <v>623</v>
      </c>
      <c r="F328" s="116" t="s">
        <v>33</v>
      </c>
      <c r="G328" s="116">
        <v>71990</v>
      </c>
      <c r="H328" s="148">
        <v>71990</v>
      </c>
      <c r="I328" s="202"/>
      <c r="J328" s="202"/>
      <c r="K328" s="202"/>
      <c r="L328" s="202"/>
      <c r="M328" s="251"/>
      <c r="N328" s="116"/>
      <c r="O328" s="140"/>
      <c r="P328" s="133"/>
      <c r="Q328" s="167"/>
      <c r="R328" s="167"/>
      <c r="S328" s="148"/>
      <c r="T328" s="160"/>
      <c r="U328" s="160"/>
      <c r="V328" s="62"/>
      <c r="W328" s="62"/>
      <c r="X328" s="116"/>
      <c r="Y328" s="116"/>
      <c r="Z328" s="116"/>
      <c r="AA328" s="116"/>
      <c r="AB328" s="116"/>
      <c r="AC328" s="85"/>
      <c r="AD328" s="109"/>
      <c r="AE328" s="111"/>
      <c r="AF328" s="153"/>
      <c r="AG328" s="153"/>
      <c r="AH328" s="153"/>
      <c r="AI328" s="153"/>
      <c r="AJ328" s="153"/>
      <c r="AK328" s="153"/>
      <c r="AL328" s="85"/>
      <c r="AM328" s="119"/>
      <c r="AN328" s="85"/>
      <c r="AO328" s="85"/>
      <c r="AP328" s="111"/>
      <c r="AQ328" s="85"/>
      <c r="AR328" s="109"/>
      <c r="AS328" s="109"/>
      <c r="AT328" s="85"/>
      <c r="AU328" s="111"/>
      <c r="AV328" s="85"/>
      <c r="AW328" s="85"/>
      <c r="AX328" s="85"/>
      <c r="AY328" s="85"/>
      <c r="AZ328" s="62"/>
      <c r="BA328" s="134"/>
      <c r="BB328" s="102"/>
      <c r="BC328" s="102"/>
      <c r="BD328" s="102"/>
      <c r="BF328" s="1"/>
      <c r="BG328" s="1"/>
      <c r="BL328" s="168"/>
      <c r="BO328" s="188"/>
      <c r="BR328" s="247" t="str">
        <f>VLOOKUP(C328,'[4]Иерархия - ФИНАЛ'!$A:$E,5,0)</f>
        <v>Y</v>
      </c>
      <c r="BS328" s="188">
        <v>0</v>
      </c>
      <c r="BT328" s="211">
        <f t="shared" si="107"/>
        <v>0</v>
      </c>
      <c r="BU328" s="211">
        <f t="shared" si="108"/>
        <v>0</v>
      </c>
      <c r="BV328" s="211">
        <f t="shared" si="109"/>
        <v>0</v>
      </c>
      <c r="BW328" s="235">
        <f t="shared" si="110"/>
        <v>0</v>
      </c>
      <c r="BX328" s="211">
        <f t="shared" si="111"/>
        <v>0</v>
      </c>
      <c r="BY328" s="211">
        <f t="shared" si="112"/>
        <v>0</v>
      </c>
      <c r="BZ328" s="211">
        <f t="shared" si="113"/>
        <v>0</v>
      </c>
      <c r="CA328" s="235">
        <f t="shared" si="114"/>
        <v>0</v>
      </c>
      <c r="CB328" s="235">
        <f t="shared" si="115"/>
        <v>0</v>
      </c>
      <c r="CC328" s="235">
        <f t="shared" si="116"/>
        <v>0</v>
      </c>
      <c r="CD328" s="235">
        <f t="shared" si="117"/>
        <v>0</v>
      </c>
      <c r="CE328" s="235">
        <f t="shared" si="118"/>
        <v>0</v>
      </c>
      <c r="CF328" s="235">
        <f t="shared" si="119"/>
        <v>0</v>
      </c>
      <c r="CG328" s="235">
        <f t="shared" si="120"/>
        <v>0</v>
      </c>
      <c r="CH328" s="231">
        <f t="shared" si="121"/>
        <v>0</v>
      </c>
      <c r="CI328" s="232">
        <f t="shared" si="122"/>
        <v>599.91666666666663</v>
      </c>
      <c r="CJ328" s="233"/>
      <c r="CK328" s="231"/>
      <c r="CM328" s="231">
        <f t="shared" si="123"/>
        <v>59991.67</v>
      </c>
      <c r="CN328" s="231">
        <f t="shared" si="124"/>
        <v>59991.67</v>
      </c>
      <c r="CP328" s="1">
        <f>VLOOKUP(C328,[5]ALL!$B:$O,14,0)</f>
        <v>71990</v>
      </c>
      <c r="CQ328" s="168">
        <f t="shared" si="125"/>
        <v>-71990</v>
      </c>
      <c r="CS328" s="1">
        <f>VLOOKUP(C328,[5]ALL!$B:$O,14,0)</f>
        <v>71990</v>
      </c>
      <c r="CT328" s="233">
        <f t="shared" si="126"/>
        <v>-71990</v>
      </c>
      <c r="CU328" s="1">
        <f t="shared" si="127"/>
        <v>0</v>
      </c>
      <c r="CV328" s="168">
        <f t="shared" si="128"/>
        <v>71990</v>
      </c>
      <c r="CW328" s="231">
        <f t="shared" si="129"/>
        <v>71990</v>
      </c>
    </row>
    <row r="329" spans="1:101" ht="12.6" customHeight="1" x14ac:dyDescent="0.2">
      <c r="A329" s="185"/>
      <c r="B329" s="185" t="s">
        <v>707</v>
      </c>
      <c r="C329" s="242" t="s">
        <v>35</v>
      </c>
      <c r="D329" s="122" t="s">
        <v>1049</v>
      </c>
      <c r="E329" s="62" t="s">
        <v>623</v>
      </c>
      <c r="F329" s="116" t="s">
        <v>33</v>
      </c>
      <c r="G329" s="116">
        <v>81990</v>
      </c>
      <c r="H329" s="148">
        <v>81990</v>
      </c>
      <c r="I329" s="202"/>
      <c r="J329" s="202"/>
      <c r="K329" s="202"/>
      <c r="L329" s="202"/>
      <c r="M329" s="251"/>
      <c r="N329" s="116"/>
      <c r="O329" s="140"/>
      <c r="P329" s="133"/>
      <c r="Q329" s="167"/>
      <c r="R329" s="167"/>
      <c r="S329" s="148"/>
      <c r="T329" s="160"/>
      <c r="U329" s="160"/>
      <c r="V329" s="62"/>
      <c r="W329" s="62"/>
      <c r="X329" s="116"/>
      <c r="Y329" s="116"/>
      <c r="Z329" s="116"/>
      <c r="AA329" s="116"/>
      <c r="AB329" s="116"/>
      <c r="AC329" s="85"/>
      <c r="AD329" s="109"/>
      <c r="AE329" s="111"/>
      <c r="AF329" s="153"/>
      <c r="AG329" s="153"/>
      <c r="AH329" s="153"/>
      <c r="AI329" s="153"/>
      <c r="AJ329" s="153"/>
      <c r="AK329" s="153"/>
      <c r="AL329" s="85"/>
      <c r="AM329" s="119"/>
      <c r="AN329" s="85"/>
      <c r="AO329" s="85"/>
      <c r="AP329" s="111"/>
      <c r="AQ329" s="85"/>
      <c r="AR329" s="109"/>
      <c r="AS329" s="109"/>
      <c r="AT329" s="85"/>
      <c r="AU329" s="111"/>
      <c r="AV329" s="85"/>
      <c r="AW329" s="85"/>
      <c r="AX329" s="85"/>
      <c r="AY329" s="85"/>
      <c r="AZ329" s="62"/>
      <c r="BA329" s="134"/>
      <c r="BB329" s="102"/>
      <c r="BC329" s="102"/>
      <c r="BD329" s="102"/>
      <c r="BF329" s="1"/>
      <c r="BG329" s="1"/>
      <c r="BL329" s="168"/>
      <c r="BO329" s="188"/>
      <c r="BR329" s="247" t="str">
        <f>VLOOKUP(C329,'[4]Иерархия - ФИНАЛ'!$A:$E,5,0)</f>
        <v>Y</v>
      </c>
      <c r="BS329" s="188">
        <v>0</v>
      </c>
      <c r="BT329" s="211">
        <f t="shared" si="107"/>
        <v>0</v>
      </c>
      <c r="BU329" s="211">
        <f t="shared" si="108"/>
        <v>0</v>
      </c>
      <c r="BV329" s="211">
        <f t="shared" si="109"/>
        <v>0</v>
      </c>
      <c r="BW329" s="235">
        <f t="shared" si="110"/>
        <v>0</v>
      </c>
      <c r="BX329" s="211">
        <f t="shared" si="111"/>
        <v>0</v>
      </c>
      <c r="BY329" s="211">
        <f t="shared" si="112"/>
        <v>0</v>
      </c>
      <c r="BZ329" s="211">
        <f t="shared" si="113"/>
        <v>0</v>
      </c>
      <c r="CA329" s="235">
        <f t="shared" si="114"/>
        <v>0</v>
      </c>
      <c r="CB329" s="235">
        <f t="shared" si="115"/>
        <v>0</v>
      </c>
      <c r="CC329" s="235">
        <f t="shared" si="116"/>
        <v>0</v>
      </c>
      <c r="CD329" s="235">
        <f t="shared" si="117"/>
        <v>0</v>
      </c>
      <c r="CE329" s="235">
        <f t="shared" si="118"/>
        <v>0</v>
      </c>
      <c r="CF329" s="235">
        <f t="shared" si="119"/>
        <v>0</v>
      </c>
      <c r="CG329" s="235">
        <f t="shared" si="120"/>
        <v>0</v>
      </c>
      <c r="CH329" s="231">
        <f t="shared" ref="CH329:CH392" si="130">BW329/120</f>
        <v>0</v>
      </c>
      <c r="CI329" s="232">
        <f t="shared" si="122"/>
        <v>683.25</v>
      </c>
      <c r="CJ329" s="233"/>
      <c r="CK329" s="231"/>
      <c r="CM329" s="231">
        <f t="shared" si="123"/>
        <v>68325</v>
      </c>
      <c r="CN329" s="231">
        <f t="shared" si="124"/>
        <v>68325</v>
      </c>
      <c r="CP329" s="1">
        <f>VLOOKUP(C329,[5]ALL!$B:$O,14,0)</f>
        <v>81990</v>
      </c>
      <c r="CQ329" s="168">
        <f t="shared" si="125"/>
        <v>-81990</v>
      </c>
      <c r="CS329" s="1">
        <f>VLOOKUP(C329,[5]ALL!$B:$O,14,0)</f>
        <v>81990</v>
      </c>
      <c r="CT329" s="233">
        <f t="shared" si="126"/>
        <v>-81990</v>
      </c>
      <c r="CU329" s="1">
        <f t="shared" si="127"/>
        <v>0</v>
      </c>
      <c r="CV329" s="168">
        <f t="shared" si="128"/>
        <v>81990</v>
      </c>
      <c r="CW329" s="231">
        <f t="shared" si="129"/>
        <v>81990</v>
      </c>
    </row>
    <row r="330" spans="1:101" ht="12.6" customHeight="1" x14ac:dyDescent="0.2">
      <c r="A330" s="185"/>
      <c r="B330" s="185" t="s">
        <v>707</v>
      </c>
      <c r="C330" s="242" t="s">
        <v>36</v>
      </c>
      <c r="D330" s="122" t="s">
        <v>1050</v>
      </c>
      <c r="E330" s="62" t="s">
        <v>623</v>
      </c>
      <c r="F330" s="116" t="s">
        <v>33</v>
      </c>
      <c r="G330" s="116">
        <v>93690</v>
      </c>
      <c r="H330" s="148">
        <v>93690</v>
      </c>
      <c r="I330" s="202"/>
      <c r="J330" s="202"/>
      <c r="K330" s="202"/>
      <c r="L330" s="202"/>
      <c r="M330" s="251"/>
      <c r="N330" s="116"/>
      <c r="O330" s="140"/>
      <c r="P330" s="133"/>
      <c r="Q330" s="167"/>
      <c r="R330" s="167"/>
      <c r="S330" s="148"/>
      <c r="T330" s="160"/>
      <c r="U330" s="160"/>
      <c r="V330" s="62"/>
      <c r="W330" s="62"/>
      <c r="X330" s="116"/>
      <c r="Y330" s="116"/>
      <c r="Z330" s="116"/>
      <c r="AA330" s="116"/>
      <c r="AB330" s="116"/>
      <c r="AC330" s="85"/>
      <c r="AD330" s="109"/>
      <c r="AE330" s="111"/>
      <c r="AF330" s="153"/>
      <c r="AG330" s="153"/>
      <c r="AH330" s="153"/>
      <c r="AI330" s="153"/>
      <c r="AJ330" s="153"/>
      <c r="AK330" s="153"/>
      <c r="AL330" s="85"/>
      <c r="AM330" s="119"/>
      <c r="AN330" s="85"/>
      <c r="AO330" s="85"/>
      <c r="AP330" s="111"/>
      <c r="AQ330" s="85"/>
      <c r="AR330" s="109"/>
      <c r="AS330" s="109"/>
      <c r="AT330" s="85"/>
      <c r="AU330" s="111"/>
      <c r="AV330" s="85"/>
      <c r="AW330" s="85"/>
      <c r="AX330" s="85"/>
      <c r="AY330" s="85"/>
      <c r="AZ330" s="62"/>
      <c r="BA330" s="134"/>
      <c r="BB330" s="102"/>
      <c r="BC330" s="102"/>
      <c r="BD330" s="102"/>
      <c r="BF330" s="1"/>
      <c r="BG330" s="1"/>
      <c r="BL330" s="168"/>
      <c r="BO330" s="188"/>
      <c r="BR330" s="247" t="str">
        <f>VLOOKUP(C330,'[4]Иерархия - ФИНАЛ'!$A:$E,5,0)</f>
        <v>Y</v>
      </c>
      <c r="BS330" s="188">
        <v>0</v>
      </c>
      <c r="BT330" s="211">
        <f t="shared" si="107"/>
        <v>0</v>
      </c>
      <c r="BU330" s="211">
        <f t="shared" si="108"/>
        <v>0</v>
      </c>
      <c r="BV330" s="211">
        <f t="shared" si="109"/>
        <v>0</v>
      </c>
      <c r="BW330" s="235">
        <f t="shared" si="110"/>
        <v>0</v>
      </c>
      <c r="BX330" s="211">
        <f t="shared" si="111"/>
        <v>0</v>
      </c>
      <c r="BY330" s="211">
        <f t="shared" si="112"/>
        <v>0</v>
      </c>
      <c r="BZ330" s="211">
        <f t="shared" si="113"/>
        <v>0</v>
      </c>
      <c r="CA330" s="235">
        <f t="shared" si="114"/>
        <v>0</v>
      </c>
      <c r="CB330" s="235">
        <f t="shared" si="115"/>
        <v>0</v>
      </c>
      <c r="CC330" s="235">
        <f t="shared" si="116"/>
        <v>0</v>
      </c>
      <c r="CD330" s="235">
        <f t="shared" si="117"/>
        <v>0</v>
      </c>
      <c r="CE330" s="235">
        <f t="shared" si="118"/>
        <v>0</v>
      </c>
      <c r="CF330" s="235">
        <f t="shared" si="119"/>
        <v>0</v>
      </c>
      <c r="CG330" s="235">
        <f t="shared" si="120"/>
        <v>0</v>
      </c>
      <c r="CH330" s="231">
        <f t="shared" si="130"/>
        <v>0</v>
      </c>
      <c r="CI330" s="232">
        <f t="shared" si="122"/>
        <v>780.75</v>
      </c>
      <c r="CJ330" s="233"/>
      <c r="CK330" s="231"/>
      <c r="CM330" s="231">
        <f t="shared" si="123"/>
        <v>78075</v>
      </c>
      <c r="CN330" s="231">
        <f t="shared" si="124"/>
        <v>78075</v>
      </c>
      <c r="CP330" s="1">
        <f>VLOOKUP(C330,[5]ALL!$B:$O,14,0)</f>
        <v>90990</v>
      </c>
      <c r="CQ330" s="168">
        <f t="shared" si="125"/>
        <v>-90990</v>
      </c>
      <c r="CS330" s="1">
        <f>VLOOKUP(C330,[5]ALL!$B:$O,14,0)</f>
        <v>90990</v>
      </c>
      <c r="CT330" s="233">
        <f t="shared" si="126"/>
        <v>-90990</v>
      </c>
      <c r="CU330" s="1">
        <f t="shared" si="127"/>
        <v>0</v>
      </c>
      <c r="CV330" s="168">
        <f t="shared" si="128"/>
        <v>93690</v>
      </c>
      <c r="CW330" s="231">
        <f t="shared" si="129"/>
        <v>93690</v>
      </c>
    </row>
    <row r="331" spans="1:101" ht="12.6" customHeight="1" x14ac:dyDescent="0.2">
      <c r="A331" s="185"/>
      <c r="B331" s="185" t="s">
        <v>707</v>
      </c>
      <c r="C331" s="156" t="s">
        <v>83</v>
      </c>
      <c r="D331" s="85" t="s">
        <v>1051</v>
      </c>
      <c r="E331" s="62" t="s">
        <v>622</v>
      </c>
      <c r="F331" s="116" t="s">
        <v>705</v>
      </c>
      <c r="G331" s="116">
        <v>11190</v>
      </c>
      <c r="H331" s="148">
        <v>11190</v>
      </c>
      <c r="I331" s="202"/>
      <c r="J331" s="202"/>
      <c r="K331" s="202"/>
      <c r="L331" s="202"/>
      <c r="M331" s="251"/>
      <c r="N331" s="116"/>
      <c r="O331" s="140"/>
      <c r="P331" s="133"/>
      <c r="Q331" s="167"/>
      <c r="R331" s="167"/>
      <c r="S331" s="148"/>
      <c r="T331" s="160"/>
      <c r="U331" s="160"/>
      <c r="V331" s="62"/>
      <c r="W331" s="62"/>
      <c r="X331" s="116"/>
      <c r="Y331" s="116"/>
      <c r="Z331" s="116"/>
      <c r="AA331" s="116"/>
      <c r="AB331" s="116"/>
      <c r="AC331" s="85"/>
      <c r="AD331" s="109"/>
      <c r="AE331" s="111"/>
      <c r="AF331" s="153"/>
      <c r="AG331" s="153"/>
      <c r="AH331" s="153"/>
      <c r="AI331" s="153"/>
      <c r="AJ331" s="153"/>
      <c r="AK331" s="153"/>
      <c r="AL331" s="85"/>
      <c r="AM331" s="119"/>
      <c r="AN331" s="85"/>
      <c r="AO331" s="85"/>
      <c r="AP331" s="111"/>
      <c r="AQ331" s="85"/>
      <c r="AR331" s="109"/>
      <c r="AS331" s="109"/>
      <c r="AT331" s="85"/>
      <c r="AU331" s="111"/>
      <c r="AV331" s="85"/>
      <c r="AW331" s="144"/>
      <c r="AX331" s="144"/>
      <c r="AY331" s="85"/>
      <c r="AZ331" s="109"/>
      <c r="BA331" s="148"/>
      <c r="BB331" s="102"/>
      <c r="BC331" s="102"/>
      <c r="BD331" s="102"/>
      <c r="BL331" s="168"/>
      <c r="BO331" s="188"/>
      <c r="BR331" s="247" t="str">
        <f>VLOOKUP(C331,'[4]Иерархия - ФИНАЛ'!$A:$E,5,0)</f>
        <v>Y</v>
      </c>
      <c r="BS331" s="188">
        <v>0</v>
      </c>
      <c r="BT331" s="211">
        <f t="shared" si="107"/>
        <v>0</v>
      </c>
      <c r="BU331" s="211">
        <f t="shared" si="108"/>
        <v>0</v>
      </c>
      <c r="BV331" s="211">
        <f t="shared" si="109"/>
        <v>0</v>
      </c>
      <c r="BW331" s="235">
        <f t="shared" si="110"/>
        <v>0</v>
      </c>
      <c r="BX331" s="211">
        <f t="shared" si="111"/>
        <v>0</v>
      </c>
      <c r="BY331" s="211">
        <f t="shared" si="112"/>
        <v>0</v>
      </c>
      <c r="BZ331" s="211">
        <f t="shared" si="113"/>
        <v>0</v>
      </c>
      <c r="CA331" s="235">
        <f t="shared" si="114"/>
        <v>0</v>
      </c>
      <c r="CB331" s="235">
        <f t="shared" si="115"/>
        <v>0</v>
      </c>
      <c r="CC331" s="235">
        <f t="shared" si="116"/>
        <v>0</v>
      </c>
      <c r="CD331" s="235">
        <f t="shared" si="117"/>
        <v>0</v>
      </c>
      <c r="CE331" s="235">
        <f t="shared" si="118"/>
        <v>0</v>
      </c>
      <c r="CF331" s="235">
        <f t="shared" si="119"/>
        <v>0</v>
      </c>
      <c r="CG331" s="235">
        <f t="shared" si="120"/>
        <v>0</v>
      </c>
      <c r="CH331" s="231">
        <f t="shared" si="130"/>
        <v>0</v>
      </c>
      <c r="CI331" s="232">
        <f t="shared" si="122"/>
        <v>93.25</v>
      </c>
      <c r="CJ331" s="233"/>
      <c r="CK331" s="231"/>
      <c r="CM331" s="231">
        <f t="shared" si="123"/>
        <v>9325</v>
      </c>
      <c r="CN331" s="231">
        <f t="shared" si="124"/>
        <v>9325</v>
      </c>
      <c r="CP331" s="1">
        <f>VLOOKUP(C331,[5]ALL!$B:$O,14,0)</f>
        <v>11190</v>
      </c>
      <c r="CQ331" s="168">
        <f t="shared" si="125"/>
        <v>-11190</v>
      </c>
      <c r="CS331" s="1">
        <f>VLOOKUP(C331,[5]ALL!$B:$O,14,0)</f>
        <v>11190</v>
      </c>
      <c r="CT331" s="233">
        <f t="shared" si="126"/>
        <v>-11190</v>
      </c>
      <c r="CU331" s="1">
        <f t="shared" si="127"/>
        <v>0</v>
      </c>
      <c r="CV331" s="168">
        <f t="shared" si="128"/>
        <v>11190</v>
      </c>
      <c r="CW331" s="231">
        <f t="shared" si="129"/>
        <v>11190</v>
      </c>
    </row>
    <row r="332" spans="1:101" ht="12.6" customHeight="1" x14ac:dyDescent="0.2">
      <c r="A332" s="185"/>
      <c r="B332" s="185" t="s">
        <v>707</v>
      </c>
      <c r="C332" s="156" t="s">
        <v>84</v>
      </c>
      <c r="D332" s="85" t="s">
        <v>1052</v>
      </c>
      <c r="E332" s="62" t="s">
        <v>622</v>
      </c>
      <c r="F332" s="116" t="s">
        <v>705</v>
      </c>
      <c r="G332" s="116">
        <v>11190</v>
      </c>
      <c r="H332" s="148">
        <v>11190</v>
      </c>
      <c r="I332" s="202"/>
      <c r="J332" s="202"/>
      <c r="K332" s="202"/>
      <c r="L332" s="202"/>
      <c r="M332" s="251"/>
      <c r="N332" s="116"/>
      <c r="O332" s="140"/>
      <c r="P332" s="133"/>
      <c r="Q332" s="167"/>
      <c r="R332" s="167"/>
      <c r="S332" s="148"/>
      <c r="T332" s="160"/>
      <c r="U332" s="160"/>
      <c r="V332" s="62"/>
      <c r="W332" s="62"/>
      <c r="X332" s="116"/>
      <c r="Y332" s="116"/>
      <c r="Z332" s="116"/>
      <c r="AA332" s="116"/>
      <c r="AB332" s="116"/>
      <c r="AC332" s="85"/>
      <c r="AD332" s="109"/>
      <c r="AE332" s="111"/>
      <c r="AF332" s="153"/>
      <c r="AG332" s="153"/>
      <c r="AH332" s="153"/>
      <c r="AI332" s="153"/>
      <c r="AJ332" s="153"/>
      <c r="AK332" s="153"/>
      <c r="AL332" s="85"/>
      <c r="AM332" s="119"/>
      <c r="AN332" s="85"/>
      <c r="AO332" s="85"/>
      <c r="AP332" s="111"/>
      <c r="AQ332" s="85"/>
      <c r="AR332" s="109"/>
      <c r="AS332" s="109"/>
      <c r="AT332" s="85"/>
      <c r="AU332" s="111"/>
      <c r="AV332" s="85"/>
      <c r="AW332" s="144"/>
      <c r="AX332" s="144"/>
      <c r="AY332" s="85"/>
      <c r="AZ332" s="109"/>
      <c r="BA332" s="148"/>
      <c r="BB332" s="102"/>
      <c r="BC332" s="102"/>
      <c r="BD332" s="102"/>
      <c r="BL332" s="168"/>
      <c r="BO332" s="188"/>
      <c r="BR332" s="247" t="str">
        <f>VLOOKUP(C332,'[4]Иерархия - ФИНАЛ'!$A:$E,5,0)</f>
        <v>Y</v>
      </c>
      <c r="BS332" s="188">
        <v>0</v>
      </c>
      <c r="BT332" s="211">
        <f t="shared" ref="BT332:BT395" si="131">ROUND(BW332/BW$9*BT$9,-1)</f>
        <v>0</v>
      </c>
      <c r="BU332" s="211">
        <f t="shared" ref="BU332:BU395" si="132">ROUND($BW332/BW$9*BU$9,-1)</f>
        <v>0</v>
      </c>
      <c r="BV332" s="211">
        <f t="shared" ref="BV332:BV395" si="133">ROUND($BW332/BW$9*BV$9,-1)</f>
        <v>0</v>
      </c>
      <c r="BW332" s="235">
        <f t="shared" ref="BW332:BW395" si="134">J332*120</f>
        <v>0</v>
      </c>
      <c r="BX332" s="211">
        <f t="shared" ref="BX332:BX395" si="135">ROUND(BW332/$BW$9*$BX$9,-1)</f>
        <v>0</v>
      </c>
      <c r="BY332" s="211">
        <f t="shared" ref="BY332:BY395" si="136">ROUND(BW332/$BW$9*$BY$9,-1)</f>
        <v>0</v>
      </c>
      <c r="BZ332" s="211">
        <f t="shared" ref="BZ332:BZ395" si="137">ROUND(BW332/$BW$9*$BZ$9,-1)</f>
        <v>0</v>
      </c>
      <c r="CA332" s="235">
        <f t="shared" ref="CA332:CA395" si="138">ROUND(CD332/$CD$9*$CA$9,-1)</f>
        <v>0</v>
      </c>
      <c r="CB332" s="235">
        <f t="shared" ref="CB332:CB395" si="139">ROUND(CD332/$CD$9*$CB$9,-1)</f>
        <v>0</v>
      </c>
      <c r="CC332" s="235">
        <f t="shared" ref="CC332:CC395" si="140">ROUND(CD332/$CD$9*$CC$9,-1)</f>
        <v>0</v>
      </c>
      <c r="CD332" s="235">
        <f t="shared" ref="CD332:CD395" si="141">J332/1.2*120</f>
        <v>0</v>
      </c>
      <c r="CE332" s="235">
        <f t="shared" ref="CE332:CE395" si="142">ROUND(CD332/$CD$9*$CE$9,-1)</f>
        <v>0</v>
      </c>
      <c r="CF332" s="235">
        <f t="shared" ref="CF332:CF395" si="143">ROUND(CD332/$CD$9*$CF$9,-1)</f>
        <v>0</v>
      </c>
      <c r="CG332" s="235">
        <f t="shared" ref="CG332:CG395" si="144">ROUND(CD332/$CD$9*$CG$9,-1)</f>
        <v>0</v>
      </c>
      <c r="CH332" s="231">
        <f t="shared" si="130"/>
        <v>0</v>
      </c>
      <c r="CI332" s="232">
        <f t="shared" ref="CI332:CI394" si="145">H332/120</f>
        <v>93.25</v>
      </c>
      <c r="CJ332" s="233"/>
      <c r="CK332" s="231"/>
      <c r="CM332" s="231">
        <f t="shared" ref="CM332:CM395" si="146">ROUND(G332/1.2,2)</f>
        <v>9325</v>
      </c>
      <c r="CN332" s="231">
        <f t="shared" ref="CN332:CN395" si="147">ROUND(H332/1.2,2)</f>
        <v>9325</v>
      </c>
      <c r="CP332" s="1">
        <f>VLOOKUP(C332,[5]ALL!$B:$O,14,0)</f>
        <v>11190</v>
      </c>
      <c r="CQ332" s="168">
        <f t="shared" ref="CQ332:CQ395" si="148">K332-CP332</f>
        <v>-11190</v>
      </c>
      <c r="CS332" s="1">
        <f>VLOOKUP(C332,[5]ALL!$B:$O,14,0)</f>
        <v>11190</v>
      </c>
      <c r="CT332" s="233">
        <f t="shared" ref="CT332:CT395" si="149">K332-CS332</f>
        <v>-11190</v>
      </c>
      <c r="CU332" s="1">
        <f t="shared" ref="CU332:CU395" si="150">K332*(1+A332)</f>
        <v>0</v>
      </c>
      <c r="CV332" s="168">
        <f t="shared" ref="CV332:CV395" si="151">G332-CU332</f>
        <v>11190</v>
      </c>
      <c r="CW332" s="231">
        <f t="shared" ref="CW332:CW395" si="152">G332</f>
        <v>11190</v>
      </c>
    </row>
    <row r="333" spans="1:101" ht="12.6" customHeight="1" x14ac:dyDescent="0.2">
      <c r="A333" s="185"/>
      <c r="B333" s="185" t="s">
        <v>707</v>
      </c>
      <c r="C333" s="156" t="s">
        <v>85</v>
      </c>
      <c r="D333" s="85" t="s">
        <v>1053</v>
      </c>
      <c r="E333" s="62" t="s">
        <v>622</v>
      </c>
      <c r="F333" s="116" t="s">
        <v>705</v>
      </c>
      <c r="G333" s="116">
        <v>11890</v>
      </c>
      <c r="H333" s="148">
        <v>11890</v>
      </c>
      <c r="I333" s="202"/>
      <c r="J333" s="202"/>
      <c r="K333" s="202"/>
      <c r="L333" s="202"/>
      <c r="M333" s="251"/>
      <c r="N333" s="116"/>
      <c r="O333" s="140"/>
      <c r="P333" s="133"/>
      <c r="Q333" s="167"/>
      <c r="R333" s="167"/>
      <c r="S333" s="148"/>
      <c r="T333" s="160"/>
      <c r="U333" s="160"/>
      <c r="V333" s="62"/>
      <c r="W333" s="62"/>
      <c r="X333" s="116"/>
      <c r="Y333" s="116"/>
      <c r="Z333" s="116"/>
      <c r="AA333" s="116"/>
      <c r="AB333" s="116"/>
      <c r="AC333" s="85"/>
      <c r="AD333" s="109"/>
      <c r="AE333" s="111"/>
      <c r="AF333" s="153"/>
      <c r="AG333" s="153"/>
      <c r="AH333" s="153"/>
      <c r="AI333" s="153"/>
      <c r="AJ333" s="153"/>
      <c r="AK333" s="153"/>
      <c r="AL333" s="85"/>
      <c r="AM333" s="119"/>
      <c r="AN333" s="85"/>
      <c r="AO333" s="85"/>
      <c r="AP333" s="111"/>
      <c r="AQ333" s="85"/>
      <c r="AR333" s="109"/>
      <c r="AS333" s="109"/>
      <c r="AT333" s="85"/>
      <c r="AU333" s="111"/>
      <c r="AV333" s="85"/>
      <c r="AW333" s="144"/>
      <c r="AX333" s="144"/>
      <c r="AY333" s="85"/>
      <c r="AZ333" s="109"/>
      <c r="BA333" s="148"/>
      <c r="BB333" s="102"/>
      <c r="BC333" s="102"/>
      <c r="BD333" s="102"/>
      <c r="BL333" s="168"/>
      <c r="BO333" s="188"/>
      <c r="BR333" s="247" t="str">
        <f>VLOOKUP(C333,'[4]Иерархия - ФИНАЛ'!$A:$E,5,0)</f>
        <v>Y</v>
      </c>
      <c r="BS333" s="188">
        <v>0</v>
      </c>
      <c r="BT333" s="211">
        <f t="shared" si="131"/>
        <v>0</v>
      </c>
      <c r="BU333" s="211">
        <f t="shared" si="132"/>
        <v>0</v>
      </c>
      <c r="BV333" s="211">
        <f t="shared" si="133"/>
        <v>0</v>
      </c>
      <c r="BW333" s="235">
        <f t="shared" si="134"/>
        <v>0</v>
      </c>
      <c r="BX333" s="211">
        <f t="shared" si="135"/>
        <v>0</v>
      </c>
      <c r="BY333" s="211">
        <f t="shared" si="136"/>
        <v>0</v>
      </c>
      <c r="BZ333" s="211">
        <f t="shared" si="137"/>
        <v>0</v>
      </c>
      <c r="CA333" s="235">
        <f t="shared" si="138"/>
        <v>0</v>
      </c>
      <c r="CB333" s="235">
        <f t="shared" si="139"/>
        <v>0</v>
      </c>
      <c r="CC333" s="235">
        <f t="shared" si="140"/>
        <v>0</v>
      </c>
      <c r="CD333" s="235">
        <f t="shared" si="141"/>
        <v>0</v>
      </c>
      <c r="CE333" s="235">
        <f t="shared" si="142"/>
        <v>0</v>
      </c>
      <c r="CF333" s="235">
        <f t="shared" si="143"/>
        <v>0</v>
      </c>
      <c r="CG333" s="235">
        <f t="shared" si="144"/>
        <v>0</v>
      </c>
      <c r="CH333" s="231">
        <f t="shared" si="130"/>
        <v>0</v>
      </c>
      <c r="CI333" s="232">
        <f t="shared" si="145"/>
        <v>99.083333333333329</v>
      </c>
      <c r="CJ333" s="233"/>
      <c r="CK333" s="231"/>
      <c r="CM333" s="231">
        <f t="shared" si="146"/>
        <v>9908.33</v>
      </c>
      <c r="CN333" s="231">
        <f t="shared" si="147"/>
        <v>9908.33</v>
      </c>
      <c r="CP333" s="1">
        <f>VLOOKUP(C333,[5]ALL!$B:$O,14,0)</f>
        <v>11890</v>
      </c>
      <c r="CQ333" s="168">
        <f t="shared" si="148"/>
        <v>-11890</v>
      </c>
      <c r="CS333" s="1">
        <f>VLOOKUP(C333,[5]ALL!$B:$O,14,0)</f>
        <v>11890</v>
      </c>
      <c r="CT333" s="233">
        <f t="shared" si="149"/>
        <v>-11890</v>
      </c>
      <c r="CU333" s="1">
        <f t="shared" si="150"/>
        <v>0</v>
      </c>
      <c r="CV333" s="168">
        <f t="shared" si="151"/>
        <v>11890</v>
      </c>
      <c r="CW333" s="231">
        <f t="shared" si="152"/>
        <v>11890</v>
      </c>
    </row>
    <row r="334" spans="1:101" ht="12.6" customHeight="1" x14ac:dyDescent="0.2">
      <c r="A334" s="185"/>
      <c r="B334" s="185" t="s">
        <v>707</v>
      </c>
      <c r="C334" s="156" t="s">
        <v>86</v>
      </c>
      <c r="D334" s="85" t="s">
        <v>1054</v>
      </c>
      <c r="E334" s="62" t="s">
        <v>622</v>
      </c>
      <c r="F334" s="116" t="s">
        <v>705</v>
      </c>
      <c r="G334" s="116">
        <v>11890</v>
      </c>
      <c r="H334" s="148">
        <v>11890</v>
      </c>
      <c r="I334" s="202"/>
      <c r="J334" s="202"/>
      <c r="K334" s="202"/>
      <c r="L334" s="202"/>
      <c r="M334" s="251"/>
      <c r="N334" s="116"/>
      <c r="O334" s="140"/>
      <c r="P334" s="133"/>
      <c r="Q334" s="167"/>
      <c r="R334" s="167"/>
      <c r="S334" s="148"/>
      <c r="T334" s="160"/>
      <c r="U334" s="160"/>
      <c r="V334" s="62"/>
      <c r="W334" s="62"/>
      <c r="X334" s="116"/>
      <c r="Y334" s="116"/>
      <c r="Z334" s="116"/>
      <c r="AA334" s="116"/>
      <c r="AB334" s="116"/>
      <c r="AC334" s="85"/>
      <c r="AD334" s="109"/>
      <c r="AE334" s="111"/>
      <c r="AF334" s="153"/>
      <c r="AG334" s="153"/>
      <c r="AH334" s="153"/>
      <c r="AI334" s="153"/>
      <c r="AJ334" s="153"/>
      <c r="AK334" s="153"/>
      <c r="AL334" s="85"/>
      <c r="AM334" s="119"/>
      <c r="AN334" s="85"/>
      <c r="AO334" s="85"/>
      <c r="AP334" s="111"/>
      <c r="AQ334" s="85"/>
      <c r="AR334" s="109"/>
      <c r="AS334" s="109"/>
      <c r="AT334" s="85"/>
      <c r="AU334" s="111"/>
      <c r="AV334" s="85"/>
      <c r="AW334" s="144"/>
      <c r="AX334" s="144"/>
      <c r="AY334" s="85"/>
      <c r="AZ334" s="109"/>
      <c r="BA334" s="148"/>
      <c r="BB334" s="102"/>
      <c r="BC334" s="102"/>
      <c r="BD334" s="102"/>
      <c r="BL334" s="168"/>
      <c r="BO334" s="188"/>
      <c r="BR334" s="247" t="str">
        <f>VLOOKUP(C334,'[4]Иерархия - ФИНАЛ'!$A:$E,5,0)</f>
        <v>Y</v>
      </c>
      <c r="BS334" s="188">
        <v>0</v>
      </c>
      <c r="BT334" s="211">
        <f t="shared" si="131"/>
        <v>0</v>
      </c>
      <c r="BU334" s="211">
        <f t="shared" si="132"/>
        <v>0</v>
      </c>
      <c r="BV334" s="211">
        <f t="shared" si="133"/>
        <v>0</v>
      </c>
      <c r="BW334" s="235">
        <f t="shared" si="134"/>
        <v>0</v>
      </c>
      <c r="BX334" s="211">
        <f t="shared" si="135"/>
        <v>0</v>
      </c>
      <c r="BY334" s="211">
        <f t="shared" si="136"/>
        <v>0</v>
      </c>
      <c r="BZ334" s="211">
        <f t="shared" si="137"/>
        <v>0</v>
      </c>
      <c r="CA334" s="235">
        <f t="shared" si="138"/>
        <v>0</v>
      </c>
      <c r="CB334" s="235">
        <f t="shared" si="139"/>
        <v>0</v>
      </c>
      <c r="CC334" s="235">
        <f t="shared" si="140"/>
        <v>0</v>
      </c>
      <c r="CD334" s="235">
        <f t="shared" si="141"/>
        <v>0</v>
      </c>
      <c r="CE334" s="235">
        <f t="shared" si="142"/>
        <v>0</v>
      </c>
      <c r="CF334" s="235">
        <f t="shared" si="143"/>
        <v>0</v>
      </c>
      <c r="CG334" s="235">
        <f t="shared" si="144"/>
        <v>0</v>
      </c>
      <c r="CH334" s="231">
        <f t="shared" si="130"/>
        <v>0</v>
      </c>
      <c r="CI334" s="232">
        <f t="shared" si="145"/>
        <v>99.083333333333329</v>
      </c>
      <c r="CJ334" s="233"/>
      <c r="CK334" s="231"/>
      <c r="CM334" s="231">
        <f t="shared" si="146"/>
        <v>9908.33</v>
      </c>
      <c r="CN334" s="231">
        <f t="shared" si="147"/>
        <v>9908.33</v>
      </c>
      <c r="CP334" s="1">
        <f>VLOOKUP(C334,[5]ALL!$B:$O,14,0)</f>
        <v>11890</v>
      </c>
      <c r="CQ334" s="168">
        <f t="shared" si="148"/>
        <v>-11890</v>
      </c>
      <c r="CS334" s="1">
        <f>VLOOKUP(C334,[5]ALL!$B:$O,14,0)</f>
        <v>11890</v>
      </c>
      <c r="CT334" s="233">
        <f t="shared" si="149"/>
        <v>-11890</v>
      </c>
      <c r="CU334" s="1">
        <f t="shared" si="150"/>
        <v>0</v>
      </c>
      <c r="CV334" s="168">
        <f t="shared" si="151"/>
        <v>11890</v>
      </c>
      <c r="CW334" s="231">
        <f t="shared" si="152"/>
        <v>11890</v>
      </c>
    </row>
    <row r="335" spans="1:101" ht="12.6" customHeight="1" x14ac:dyDescent="0.2">
      <c r="A335" s="185"/>
      <c r="B335" s="185" t="s">
        <v>707</v>
      </c>
      <c r="C335" s="254" t="s">
        <v>87</v>
      </c>
      <c r="D335" s="122" t="s">
        <v>1055</v>
      </c>
      <c r="E335" s="62" t="s">
        <v>622</v>
      </c>
      <c r="F335" s="116" t="s">
        <v>705</v>
      </c>
      <c r="G335" s="116">
        <v>15790</v>
      </c>
      <c r="H335" s="148">
        <v>15790</v>
      </c>
      <c r="I335" s="202"/>
      <c r="J335" s="202"/>
      <c r="K335" s="202"/>
      <c r="L335" s="202"/>
      <c r="M335" s="251"/>
      <c r="N335" s="116"/>
      <c r="O335" s="140"/>
      <c r="P335" s="133"/>
      <c r="Q335" s="167"/>
      <c r="R335" s="167"/>
      <c r="S335" s="148"/>
      <c r="T335" s="160"/>
      <c r="U335" s="160"/>
      <c r="V335" s="62"/>
      <c r="W335" s="62"/>
      <c r="X335" s="116"/>
      <c r="Y335" s="116"/>
      <c r="Z335" s="116"/>
      <c r="AA335" s="116"/>
      <c r="AB335" s="116"/>
      <c r="AC335" s="85"/>
      <c r="AD335" s="109"/>
      <c r="AE335" s="111"/>
      <c r="AF335" s="153"/>
      <c r="AG335" s="153"/>
      <c r="AH335" s="153"/>
      <c r="AI335" s="153"/>
      <c r="AJ335" s="153"/>
      <c r="AK335" s="153"/>
      <c r="AL335" s="85"/>
      <c r="AM335" s="119"/>
      <c r="AN335" s="85"/>
      <c r="AO335" s="85"/>
      <c r="AP335" s="111"/>
      <c r="AQ335" s="85"/>
      <c r="AR335" s="109"/>
      <c r="AS335" s="109"/>
      <c r="AT335" s="85"/>
      <c r="AU335" s="111"/>
      <c r="AV335" s="85"/>
      <c r="AW335" s="144"/>
      <c r="AX335" s="144"/>
      <c r="AY335" s="85"/>
      <c r="AZ335" s="109"/>
      <c r="BA335" s="148"/>
      <c r="BB335" s="102"/>
      <c r="BC335" s="102"/>
      <c r="BD335" s="102"/>
      <c r="BL335" s="168"/>
      <c r="BO335" s="188"/>
      <c r="BR335" s="247" t="str">
        <f>VLOOKUP(C335,'[4]Иерархия - ФИНАЛ'!$A:$E,5,0)</f>
        <v>Y</v>
      </c>
      <c r="BS335" s="188">
        <v>0</v>
      </c>
      <c r="BT335" s="211">
        <f t="shared" si="131"/>
        <v>0</v>
      </c>
      <c r="BU335" s="211">
        <f t="shared" si="132"/>
        <v>0</v>
      </c>
      <c r="BV335" s="211">
        <f t="shared" si="133"/>
        <v>0</v>
      </c>
      <c r="BW335" s="235">
        <f t="shared" si="134"/>
        <v>0</v>
      </c>
      <c r="BX335" s="211">
        <f t="shared" si="135"/>
        <v>0</v>
      </c>
      <c r="BY335" s="211">
        <f t="shared" si="136"/>
        <v>0</v>
      </c>
      <c r="BZ335" s="211">
        <f t="shared" si="137"/>
        <v>0</v>
      </c>
      <c r="CA335" s="235">
        <f t="shared" si="138"/>
        <v>0</v>
      </c>
      <c r="CB335" s="235">
        <f t="shared" si="139"/>
        <v>0</v>
      </c>
      <c r="CC335" s="235">
        <f t="shared" si="140"/>
        <v>0</v>
      </c>
      <c r="CD335" s="235">
        <f t="shared" si="141"/>
        <v>0</v>
      </c>
      <c r="CE335" s="235">
        <f t="shared" si="142"/>
        <v>0</v>
      </c>
      <c r="CF335" s="235">
        <f t="shared" si="143"/>
        <v>0</v>
      </c>
      <c r="CG335" s="235">
        <f t="shared" si="144"/>
        <v>0</v>
      </c>
      <c r="CH335" s="231">
        <f t="shared" si="130"/>
        <v>0</v>
      </c>
      <c r="CI335" s="232">
        <f t="shared" si="145"/>
        <v>131.58333333333334</v>
      </c>
      <c r="CJ335" s="233"/>
      <c r="CK335" s="231"/>
      <c r="CM335" s="231">
        <f t="shared" si="146"/>
        <v>13158.33</v>
      </c>
      <c r="CN335" s="231">
        <f t="shared" si="147"/>
        <v>13158.33</v>
      </c>
      <c r="CP335" s="1">
        <f>VLOOKUP(C335,[5]ALL!$B:$O,14,0)</f>
        <v>15790</v>
      </c>
      <c r="CQ335" s="168">
        <f t="shared" si="148"/>
        <v>-15790</v>
      </c>
      <c r="CS335" s="1">
        <f>VLOOKUP(C335,[5]ALL!$B:$O,14,0)</f>
        <v>15790</v>
      </c>
      <c r="CT335" s="233">
        <f t="shared" si="149"/>
        <v>-15790</v>
      </c>
      <c r="CU335" s="1">
        <f t="shared" si="150"/>
        <v>0</v>
      </c>
      <c r="CV335" s="168">
        <f t="shared" si="151"/>
        <v>15790</v>
      </c>
      <c r="CW335" s="231">
        <f t="shared" si="152"/>
        <v>15790</v>
      </c>
    </row>
    <row r="336" spans="1:101" ht="12.6" customHeight="1" x14ac:dyDescent="0.2">
      <c r="A336" s="185"/>
      <c r="B336" s="185" t="s">
        <v>707</v>
      </c>
      <c r="C336" s="156" t="s">
        <v>165</v>
      </c>
      <c r="D336" s="85" t="s">
        <v>1056</v>
      </c>
      <c r="E336" s="62" t="s">
        <v>622</v>
      </c>
      <c r="F336" s="116" t="s">
        <v>705</v>
      </c>
      <c r="G336" s="116">
        <v>10390</v>
      </c>
      <c r="H336" s="148">
        <v>10390</v>
      </c>
      <c r="I336" s="202"/>
      <c r="J336" s="202"/>
      <c r="K336" s="202"/>
      <c r="L336" s="202"/>
      <c r="M336" s="251"/>
      <c r="N336" s="116"/>
      <c r="O336" s="140"/>
      <c r="P336" s="133"/>
      <c r="Q336" s="167"/>
      <c r="R336" s="167"/>
      <c r="S336" s="148"/>
      <c r="T336" s="160"/>
      <c r="U336" s="160"/>
      <c r="V336" s="62"/>
      <c r="W336" s="62"/>
      <c r="X336" s="116"/>
      <c r="Y336" s="150"/>
      <c r="Z336" s="116"/>
      <c r="AA336" s="140"/>
      <c r="AB336" s="140"/>
      <c r="AC336" s="85"/>
      <c r="AD336" s="109"/>
      <c r="AE336" s="111"/>
      <c r="AF336" s="153"/>
      <c r="AG336" s="153"/>
      <c r="AH336" s="153"/>
      <c r="AI336" s="153"/>
      <c r="AJ336" s="153"/>
      <c r="AK336" s="153"/>
      <c r="AL336" s="85"/>
      <c r="AM336" s="119"/>
      <c r="AN336" s="85"/>
      <c r="AO336" s="85"/>
      <c r="AP336" s="111"/>
      <c r="AQ336" s="85"/>
      <c r="AR336" s="109"/>
      <c r="AS336" s="109"/>
      <c r="AT336" s="85"/>
      <c r="AU336" s="111"/>
      <c r="AV336" s="85"/>
      <c r="AW336" s="144"/>
      <c r="AX336" s="144"/>
      <c r="AY336" s="85"/>
      <c r="AZ336" s="109"/>
      <c r="BA336" s="148"/>
      <c r="BB336" s="102"/>
      <c r="BC336" s="102"/>
      <c r="BD336" s="102"/>
      <c r="BL336" s="168"/>
      <c r="BO336" s="188"/>
      <c r="BR336" s="247" t="str">
        <f>VLOOKUP(C336,'[4]Иерархия - ФИНАЛ'!$A:$E,5,0)</f>
        <v>Y</v>
      </c>
      <c r="BS336" s="188">
        <v>0</v>
      </c>
      <c r="BT336" s="211">
        <f t="shared" si="131"/>
        <v>0</v>
      </c>
      <c r="BU336" s="211">
        <f t="shared" si="132"/>
        <v>0</v>
      </c>
      <c r="BV336" s="211">
        <f t="shared" si="133"/>
        <v>0</v>
      </c>
      <c r="BW336" s="235">
        <f t="shared" si="134"/>
        <v>0</v>
      </c>
      <c r="BX336" s="211">
        <f t="shared" si="135"/>
        <v>0</v>
      </c>
      <c r="BY336" s="211">
        <f t="shared" si="136"/>
        <v>0</v>
      </c>
      <c r="BZ336" s="211">
        <f t="shared" si="137"/>
        <v>0</v>
      </c>
      <c r="CA336" s="235">
        <f t="shared" si="138"/>
        <v>0</v>
      </c>
      <c r="CB336" s="235">
        <f t="shared" si="139"/>
        <v>0</v>
      </c>
      <c r="CC336" s="235">
        <f t="shared" si="140"/>
        <v>0</v>
      </c>
      <c r="CD336" s="235">
        <f t="shared" si="141"/>
        <v>0</v>
      </c>
      <c r="CE336" s="235">
        <f t="shared" si="142"/>
        <v>0</v>
      </c>
      <c r="CF336" s="235">
        <f t="shared" si="143"/>
        <v>0</v>
      </c>
      <c r="CG336" s="235">
        <f t="shared" si="144"/>
        <v>0</v>
      </c>
      <c r="CH336" s="231">
        <f t="shared" si="130"/>
        <v>0</v>
      </c>
      <c r="CI336" s="232">
        <f t="shared" si="145"/>
        <v>86.583333333333329</v>
      </c>
      <c r="CJ336" s="233"/>
      <c r="CK336" s="231"/>
      <c r="CM336" s="231">
        <f t="shared" si="146"/>
        <v>8658.33</v>
      </c>
      <c r="CN336" s="231">
        <f t="shared" si="147"/>
        <v>8658.33</v>
      </c>
      <c r="CP336" s="1">
        <f>VLOOKUP(C336,[5]ALL!$B:$O,14,0)</f>
        <v>10990</v>
      </c>
      <c r="CQ336" s="168">
        <f t="shared" si="148"/>
        <v>-10990</v>
      </c>
      <c r="CS336" s="1">
        <f>VLOOKUP(C336,[5]ALL!$B:$O,14,0)</f>
        <v>10990</v>
      </c>
      <c r="CT336" s="233">
        <f t="shared" si="149"/>
        <v>-10990</v>
      </c>
      <c r="CU336" s="1">
        <f t="shared" si="150"/>
        <v>0</v>
      </c>
      <c r="CV336" s="168">
        <f t="shared" si="151"/>
        <v>10390</v>
      </c>
      <c r="CW336" s="231">
        <f t="shared" si="152"/>
        <v>10390</v>
      </c>
    </row>
    <row r="337" spans="1:101" ht="12.6" customHeight="1" x14ac:dyDescent="0.2">
      <c r="A337" s="185"/>
      <c r="B337" s="185" t="s">
        <v>707</v>
      </c>
      <c r="C337" s="156" t="s">
        <v>166</v>
      </c>
      <c r="D337" s="85" t="s">
        <v>1057</v>
      </c>
      <c r="E337" s="62" t="s">
        <v>622</v>
      </c>
      <c r="F337" s="116" t="s">
        <v>705</v>
      </c>
      <c r="G337" s="116">
        <v>10390</v>
      </c>
      <c r="H337" s="148">
        <v>10390</v>
      </c>
      <c r="I337" s="202"/>
      <c r="J337" s="202"/>
      <c r="K337" s="202"/>
      <c r="L337" s="202"/>
      <c r="M337" s="251"/>
      <c r="N337" s="116"/>
      <c r="O337" s="140"/>
      <c r="P337" s="133"/>
      <c r="Q337" s="167"/>
      <c r="R337" s="167"/>
      <c r="S337" s="148"/>
      <c r="T337" s="160"/>
      <c r="U337" s="160"/>
      <c r="V337" s="62"/>
      <c r="W337" s="62"/>
      <c r="X337" s="116"/>
      <c r="Y337" s="116"/>
      <c r="Z337" s="116"/>
      <c r="AA337" s="140"/>
      <c r="AB337" s="140"/>
      <c r="AC337" s="85"/>
      <c r="AD337" s="109"/>
      <c r="AE337" s="111"/>
      <c r="AF337" s="153"/>
      <c r="AG337" s="153"/>
      <c r="AH337" s="153"/>
      <c r="AI337" s="153"/>
      <c r="AJ337" s="153"/>
      <c r="AK337" s="153"/>
      <c r="AL337" s="85"/>
      <c r="AM337" s="119"/>
      <c r="AN337" s="85"/>
      <c r="AO337" s="85"/>
      <c r="AP337" s="111"/>
      <c r="AQ337" s="85"/>
      <c r="AR337" s="109"/>
      <c r="AS337" s="109"/>
      <c r="AT337" s="85"/>
      <c r="AU337" s="111"/>
      <c r="AV337" s="85"/>
      <c r="AW337" s="144"/>
      <c r="AX337" s="144"/>
      <c r="AY337" s="85"/>
      <c r="AZ337" s="109"/>
      <c r="BA337" s="148"/>
      <c r="BB337" s="102"/>
      <c r="BC337" s="102"/>
      <c r="BD337" s="102"/>
      <c r="BL337" s="168"/>
      <c r="BO337" s="188"/>
      <c r="BR337" s="247" t="str">
        <f>VLOOKUP(C337,'[4]Иерархия - ФИНАЛ'!$A:$E,5,0)</f>
        <v>Y</v>
      </c>
      <c r="BS337" s="188">
        <v>0</v>
      </c>
      <c r="BT337" s="211">
        <f t="shared" si="131"/>
        <v>0</v>
      </c>
      <c r="BU337" s="211">
        <f t="shared" si="132"/>
        <v>0</v>
      </c>
      <c r="BV337" s="211">
        <f t="shared" si="133"/>
        <v>0</v>
      </c>
      <c r="BW337" s="235">
        <f t="shared" si="134"/>
        <v>0</v>
      </c>
      <c r="BX337" s="211">
        <f t="shared" si="135"/>
        <v>0</v>
      </c>
      <c r="BY337" s="211">
        <f t="shared" si="136"/>
        <v>0</v>
      </c>
      <c r="BZ337" s="211">
        <f t="shared" si="137"/>
        <v>0</v>
      </c>
      <c r="CA337" s="235">
        <f t="shared" si="138"/>
        <v>0</v>
      </c>
      <c r="CB337" s="235">
        <f t="shared" si="139"/>
        <v>0</v>
      </c>
      <c r="CC337" s="235">
        <f t="shared" si="140"/>
        <v>0</v>
      </c>
      <c r="CD337" s="235">
        <f t="shared" si="141"/>
        <v>0</v>
      </c>
      <c r="CE337" s="235">
        <f t="shared" si="142"/>
        <v>0</v>
      </c>
      <c r="CF337" s="235">
        <f t="shared" si="143"/>
        <v>0</v>
      </c>
      <c r="CG337" s="235">
        <f t="shared" si="144"/>
        <v>0</v>
      </c>
      <c r="CH337" s="231">
        <f t="shared" si="130"/>
        <v>0</v>
      </c>
      <c r="CI337" s="232">
        <f t="shared" si="145"/>
        <v>86.583333333333329</v>
      </c>
      <c r="CJ337" s="233"/>
      <c r="CK337" s="231"/>
      <c r="CM337" s="231">
        <f t="shared" si="146"/>
        <v>8658.33</v>
      </c>
      <c r="CN337" s="231">
        <f t="shared" si="147"/>
        <v>8658.33</v>
      </c>
      <c r="CP337" s="1">
        <f>VLOOKUP(C337,[5]ALL!$B:$O,14,0)</f>
        <v>10990</v>
      </c>
      <c r="CQ337" s="168">
        <f t="shared" si="148"/>
        <v>-10990</v>
      </c>
      <c r="CS337" s="1">
        <f>VLOOKUP(C337,[5]ALL!$B:$O,14,0)</f>
        <v>10990</v>
      </c>
      <c r="CT337" s="233">
        <f t="shared" si="149"/>
        <v>-10990</v>
      </c>
      <c r="CU337" s="1">
        <f t="shared" si="150"/>
        <v>0</v>
      </c>
      <c r="CV337" s="168">
        <f t="shared" si="151"/>
        <v>10390</v>
      </c>
      <c r="CW337" s="231">
        <f t="shared" si="152"/>
        <v>10390</v>
      </c>
    </row>
    <row r="338" spans="1:101" ht="12.6" customHeight="1" x14ac:dyDescent="0.2">
      <c r="A338" s="185"/>
      <c r="B338" s="185" t="s">
        <v>707</v>
      </c>
      <c r="C338" s="156" t="s">
        <v>167</v>
      </c>
      <c r="D338" s="85" t="s">
        <v>1058</v>
      </c>
      <c r="E338" s="62" t="s">
        <v>622</v>
      </c>
      <c r="F338" s="116" t="s">
        <v>705</v>
      </c>
      <c r="G338" s="116">
        <v>10990</v>
      </c>
      <c r="H338" s="148">
        <v>10990</v>
      </c>
      <c r="I338" s="202"/>
      <c r="J338" s="202"/>
      <c r="K338" s="202"/>
      <c r="L338" s="202"/>
      <c r="M338" s="251"/>
      <c r="N338" s="116"/>
      <c r="O338" s="140"/>
      <c r="P338" s="133"/>
      <c r="Q338" s="167"/>
      <c r="R338" s="167"/>
      <c r="S338" s="148"/>
      <c r="T338" s="160"/>
      <c r="U338" s="160"/>
      <c r="V338" s="62"/>
      <c r="W338" s="62"/>
      <c r="X338" s="116"/>
      <c r="Y338" s="116"/>
      <c r="Z338" s="116"/>
      <c r="AA338" s="116"/>
      <c r="AB338" s="116"/>
      <c r="AC338" s="85"/>
      <c r="AD338" s="109"/>
      <c r="AE338" s="111"/>
      <c r="AF338" s="153"/>
      <c r="AG338" s="153"/>
      <c r="AH338" s="153"/>
      <c r="AI338" s="153"/>
      <c r="AJ338" s="153"/>
      <c r="AK338" s="153"/>
      <c r="AL338" s="85"/>
      <c r="AM338" s="119"/>
      <c r="AN338" s="85"/>
      <c r="AO338" s="85"/>
      <c r="AP338" s="111"/>
      <c r="AQ338" s="85"/>
      <c r="AR338" s="109"/>
      <c r="AS338" s="109"/>
      <c r="AT338" s="85"/>
      <c r="AU338" s="111"/>
      <c r="AV338" s="85"/>
      <c r="AW338" s="144"/>
      <c r="AX338" s="144"/>
      <c r="AY338" s="85"/>
      <c r="AZ338" s="109"/>
      <c r="BA338" s="148"/>
      <c r="BB338" s="102"/>
      <c r="BC338" s="102"/>
      <c r="BD338" s="102"/>
      <c r="BL338" s="168"/>
      <c r="BO338" s="188"/>
      <c r="BR338" s="247" t="str">
        <f>VLOOKUP(C338,'[4]Иерархия - ФИНАЛ'!$A:$E,5,0)</f>
        <v>Y</v>
      </c>
      <c r="BS338" s="188">
        <v>0</v>
      </c>
      <c r="BT338" s="211">
        <f t="shared" si="131"/>
        <v>0</v>
      </c>
      <c r="BU338" s="211">
        <f t="shared" si="132"/>
        <v>0</v>
      </c>
      <c r="BV338" s="211">
        <f t="shared" si="133"/>
        <v>0</v>
      </c>
      <c r="BW338" s="235">
        <f t="shared" si="134"/>
        <v>0</v>
      </c>
      <c r="BX338" s="211">
        <f t="shared" si="135"/>
        <v>0</v>
      </c>
      <c r="BY338" s="211">
        <f t="shared" si="136"/>
        <v>0</v>
      </c>
      <c r="BZ338" s="211">
        <f t="shared" si="137"/>
        <v>0</v>
      </c>
      <c r="CA338" s="235">
        <f t="shared" si="138"/>
        <v>0</v>
      </c>
      <c r="CB338" s="235">
        <f t="shared" si="139"/>
        <v>0</v>
      </c>
      <c r="CC338" s="235">
        <f t="shared" si="140"/>
        <v>0</v>
      </c>
      <c r="CD338" s="235">
        <f t="shared" si="141"/>
        <v>0</v>
      </c>
      <c r="CE338" s="235">
        <f t="shared" si="142"/>
        <v>0</v>
      </c>
      <c r="CF338" s="235">
        <f t="shared" si="143"/>
        <v>0</v>
      </c>
      <c r="CG338" s="235">
        <f t="shared" si="144"/>
        <v>0</v>
      </c>
      <c r="CH338" s="231">
        <f t="shared" si="130"/>
        <v>0</v>
      </c>
      <c r="CI338" s="232">
        <f t="shared" si="145"/>
        <v>91.583333333333329</v>
      </c>
      <c r="CJ338" s="233"/>
      <c r="CK338" s="231"/>
      <c r="CM338" s="231">
        <f t="shared" si="146"/>
        <v>9158.33</v>
      </c>
      <c r="CN338" s="231">
        <f t="shared" si="147"/>
        <v>9158.33</v>
      </c>
      <c r="CP338" s="1">
        <f>VLOOKUP(C338,[5]ALL!$B:$O,14,0)</f>
        <v>11190</v>
      </c>
      <c r="CQ338" s="168">
        <f t="shared" si="148"/>
        <v>-11190</v>
      </c>
      <c r="CS338" s="1">
        <f>VLOOKUP(C338,[5]ALL!$B:$O,14,0)</f>
        <v>11190</v>
      </c>
      <c r="CT338" s="233">
        <f t="shared" si="149"/>
        <v>-11190</v>
      </c>
      <c r="CU338" s="1">
        <f t="shared" si="150"/>
        <v>0</v>
      </c>
      <c r="CV338" s="168">
        <f t="shared" si="151"/>
        <v>10990</v>
      </c>
      <c r="CW338" s="231">
        <f t="shared" si="152"/>
        <v>10990</v>
      </c>
    </row>
    <row r="339" spans="1:101" ht="12.6" customHeight="1" x14ac:dyDescent="0.2">
      <c r="A339" s="185"/>
      <c r="B339" s="185" t="s">
        <v>707</v>
      </c>
      <c r="C339" s="156" t="s">
        <v>168</v>
      </c>
      <c r="D339" s="85" t="s">
        <v>1059</v>
      </c>
      <c r="E339" s="62" t="s">
        <v>622</v>
      </c>
      <c r="F339" s="116" t="s">
        <v>705</v>
      </c>
      <c r="G339" s="116">
        <v>10990</v>
      </c>
      <c r="H339" s="148">
        <v>10990</v>
      </c>
      <c r="I339" s="202"/>
      <c r="J339" s="202"/>
      <c r="K339" s="202"/>
      <c r="L339" s="202"/>
      <c r="M339" s="251"/>
      <c r="N339" s="116"/>
      <c r="O339" s="140"/>
      <c r="P339" s="133"/>
      <c r="Q339" s="167"/>
      <c r="R339" s="167"/>
      <c r="S339" s="148"/>
      <c r="T339" s="160"/>
      <c r="U339" s="160"/>
      <c r="V339" s="62"/>
      <c r="W339" s="62"/>
      <c r="X339" s="116"/>
      <c r="Y339" s="116"/>
      <c r="Z339" s="116"/>
      <c r="AA339" s="116"/>
      <c r="AB339" s="116"/>
      <c r="AC339" s="85"/>
      <c r="AD339" s="109"/>
      <c r="AE339" s="111"/>
      <c r="AF339" s="153"/>
      <c r="AG339" s="153"/>
      <c r="AH339" s="153"/>
      <c r="AI339" s="153"/>
      <c r="AJ339" s="153"/>
      <c r="AK339" s="153"/>
      <c r="AL339" s="85"/>
      <c r="AM339" s="119"/>
      <c r="AN339" s="85"/>
      <c r="AO339" s="85"/>
      <c r="AP339" s="111"/>
      <c r="AQ339" s="85"/>
      <c r="AR339" s="109"/>
      <c r="AS339" s="109"/>
      <c r="AT339" s="85"/>
      <c r="AU339" s="111"/>
      <c r="AV339" s="85"/>
      <c r="AW339" s="144"/>
      <c r="AX339" s="144"/>
      <c r="AY339" s="85"/>
      <c r="AZ339" s="109"/>
      <c r="BA339" s="148"/>
      <c r="BB339" s="102"/>
      <c r="BC339" s="102"/>
      <c r="BD339" s="102"/>
      <c r="BL339" s="168"/>
      <c r="BO339" s="188"/>
      <c r="BR339" s="247" t="str">
        <f>VLOOKUP(C339,'[4]Иерархия - ФИНАЛ'!$A:$E,5,0)</f>
        <v>Y</v>
      </c>
      <c r="BS339" s="188">
        <v>0</v>
      </c>
      <c r="BT339" s="211">
        <f t="shared" si="131"/>
        <v>0</v>
      </c>
      <c r="BU339" s="211">
        <f t="shared" si="132"/>
        <v>0</v>
      </c>
      <c r="BV339" s="211">
        <f t="shared" si="133"/>
        <v>0</v>
      </c>
      <c r="BW339" s="235">
        <f t="shared" si="134"/>
        <v>0</v>
      </c>
      <c r="BX339" s="211">
        <f t="shared" si="135"/>
        <v>0</v>
      </c>
      <c r="BY339" s="211">
        <f t="shared" si="136"/>
        <v>0</v>
      </c>
      <c r="BZ339" s="211">
        <f t="shared" si="137"/>
        <v>0</v>
      </c>
      <c r="CA339" s="235">
        <f t="shared" si="138"/>
        <v>0</v>
      </c>
      <c r="CB339" s="235">
        <f t="shared" si="139"/>
        <v>0</v>
      </c>
      <c r="CC339" s="235">
        <f t="shared" si="140"/>
        <v>0</v>
      </c>
      <c r="CD339" s="235">
        <f t="shared" si="141"/>
        <v>0</v>
      </c>
      <c r="CE339" s="235">
        <f t="shared" si="142"/>
        <v>0</v>
      </c>
      <c r="CF339" s="235">
        <f t="shared" si="143"/>
        <v>0</v>
      </c>
      <c r="CG339" s="235">
        <f t="shared" si="144"/>
        <v>0</v>
      </c>
      <c r="CH339" s="231">
        <f t="shared" si="130"/>
        <v>0</v>
      </c>
      <c r="CI339" s="232">
        <f t="shared" si="145"/>
        <v>91.583333333333329</v>
      </c>
      <c r="CJ339" s="233"/>
      <c r="CK339" s="231"/>
      <c r="CM339" s="231">
        <f t="shared" si="146"/>
        <v>9158.33</v>
      </c>
      <c r="CN339" s="231">
        <f t="shared" si="147"/>
        <v>9158.33</v>
      </c>
      <c r="CP339" s="1">
        <f>VLOOKUP(C339,[5]ALL!$B:$O,14,0)</f>
        <v>11190</v>
      </c>
      <c r="CQ339" s="168">
        <f t="shared" si="148"/>
        <v>-11190</v>
      </c>
      <c r="CS339" s="1">
        <f>VLOOKUP(C339,[5]ALL!$B:$O,14,0)</f>
        <v>11190</v>
      </c>
      <c r="CT339" s="233">
        <f t="shared" si="149"/>
        <v>-11190</v>
      </c>
      <c r="CU339" s="1">
        <f t="shared" si="150"/>
        <v>0</v>
      </c>
      <c r="CV339" s="168">
        <f t="shared" si="151"/>
        <v>10990</v>
      </c>
      <c r="CW339" s="231">
        <f t="shared" si="152"/>
        <v>10990</v>
      </c>
    </row>
    <row r="340" spans="1:101" ht="12.6" customHeight="1" x14ac:dyDescent="0.2">
      <c r="A340" s="185"/>
      <c r="B340" s="185" t="s">
        <v>707</v>
      </c>
      <c r="C340" s="254" t="s">
        <v>169</v>
      </c>
      <c r="D340" s="122" t="s">
        <v>1060</v>
      </c>
      <c r="E340" s="62" t="s">
        <v>622</v>
      </c>
      <c r="F340" s="116" t="s">
        <v>705</v>
      </c>
      <c r="G340" s="116">
        <v>14490</v>
      </c>
      <c r="H340" s="148">
        <v>14490</v>
      </c>
      <c r="I340" s="202"/>
      <c r="J340" s="202"/>
      <c r="K340" s="202"/>
      <c r="L340" s="202"/>
      <c r="M340" s="251"/>
      <c r="N340" s="116"/>
      <c r="O340" s="140"/>
      <c r="P340" s="133"/>
      <c r="Q340" s="167"/>
      <c r="R340" s="167"/>
      <c r="S340" s="148"/>
      <c r="T340" s="160"/>
      <c r="U340" s="160"/>
      <c r="V340" s="62"/>
      <c r="W340" s="62"/>
      <c r="X340" s="116"/>
      <c r="Y340" s="116"/>
      <c r="Z340" s="116"/>
      <c r="AA340" s="116"/>
      <c r="AB340" s="116"/>
      <c r="AC340" s="85"/>
      <c r="AD340" s="109"/>
      <c r="AE340" s="111"/>
      <c r="AF340" s="153"/>
      <c r="AG340" s="153"/>
      <c r="AH340" s="153"/>
      <c r="AI340" s="153"/>
      <c r="AJ340" s="153"/>
      <c r="AK340" s="153"/>
      <c r="AL340" s="85"/>
      <c r="AM340" s="119"/>
      <c r="AN340" s="85"/>
      <c r="AO340" s="85"/>
      <c r="AP340" s="111"/>
      <c r="AQ340" s="85"/>
      <c r="AR340" s="109"/>
      <c r="AS340" s="109"/>
      <c r="AT340" s="85"/>
      <c r="AU340" s="111"/>
      <c r="AV340" s="85"/>
      <c r="AW340" s="144"/>
      <c r="AX340" s="144"/>
      <c r="AY340" s="85"/>
      <c r="AZ340" s="109"/>
      <c r="BA340" s="148"/>
      <c r="BB340" s="102"/>
      <c r="BC340" s="102"/>
      <c r="BD340" s="102"/>
      <c r="BL340" s="168"/>
      <c r="BO340" s="188"/>
      <c r="BR340" s="247" t="str">
        <f>VLOOKUP(C340,'[4]Иерархия - ФИНАЛ'!$A:$E,5,0)</f>
        <v>Y</v>
      </c>
      <c r="BS340" s="188">
        <v>0</v>
      </c>
      <c r="BT340" s="211">
        <f t="shared" si="131"/>
        <v>0</v>
      </c>
      <c r="BU340" s="211">
        <f t="shared" si="132"/>
        <v>0</v>
      </c>
      <c r="BV340" s="211">
        <f t="shared" si="133"/>
        <v>0</v>
      </c>
      <c r="BW340" s="235">
        <f t="shared" si="134"/>
        <v>0</v>
      </c>
      <c r="BX340" s="211">
        <f t="shared" si="135"/>
        <v>0</v>
      </c>
      <c r="BY340" s="211">
        <f t="shared" si="136"/>
        <v>0</v>
      </c>
      <c r="BZ340" s="211">
        <f t="shared" si="137"/>
        <v>0</v>
      </c>
      <c r="CA340" s="235">
        <f t="shared" si="138"/>
        <v>0</v>
      </c>
      <c r="CB340" s="235">
        <f t="shared" si="139"/>
        <v>0</v>
      </c>
      <c r="CC340" s="235">
        <f t="shared" si="140"/>
        <v>0</v>
      </c>
      <c r="CD340" s="235">
        <f t="shared" si="141"/>
        <v>0</v>
      </c>
      <c r="CE340" s="235">
        <f t="shared" si="142"/>
        <v>0</v>
      </c>
      <c r="CF340" s="235">
        <f t="shared" si="143"/>
        <v>0</v>
      </c>
      <c r="CG340" s="235">
        <f t="shared" si="144"/>
        <v>0</v>
      </c>
      <c r="CH340" s="231">
        <f t="shared" si="130"/>
        <v>0</v>
      </c>
      <c r="CI340" s="232">
        <f t="shared" si="145"/>
        <v>120.75</v>
      </c>
      <c r="CJ340" s="233"/>
      <c r="CK340" s="231"/>
      <c r="CM340" s="231">
        <f t="shared" si="146"/>
        <v>12075</v>
      </c>
      <c r="CN340" s="231">
        <f t="shared" si="147"/>
        <v>12075</v>
      </c>
      <c r="CP340" s="1">
        <f>VLOOKUP(C340,[5]ALL!$B:$O,14,0)</f>
        <v>15390</v>
      </c>
      <c r="CQ340" s="168">
        <f t="shared" si="148"/>
        <v>-15390</v>
      </c>
      <c r="CS340" s="1">
        <f>VLOOKUP(C340,[5]ALL!$B:$O,14,0)</f>
        <v>15390</v>
      </c>
      <c r="CT340" s="233">
        <f t="shared" si="149"/>
        <v>-15390</v>
      </c>
      <c r="CU340" s="1">
        <f t="shared" si="150"/>
        <v>0</v>
      </c>
      <c r="CV340" s="168">
        <f t="shared" si="151"/>
        <v>14490</v>
      </c>
      <c r="CW340" s="231">
        <f t="shared" si="152"/>
        <v>14490</v>
      </c>
    </row>
    <row r="341" spans="1:101" ht="12.6" customHeight="1" x14ac:dyDescent="0.2">
      <c r="A341" s="185"/>
      <c r="B341" s="185" t="s">
        <v>707</v>
      </c>
      <c r="C341" s="93" t="s">
        <v>185</v>
      </c>
      <c r="D341" s="85" t="s">
        <v>1061</v>
      </c>
      <c r="E341" s="62" t="s">
        <v>622</v>
      </c>
      <c r="F341" s="116" t="s">
        <v>705</v>
      </c>
      <c r="G341" s="116">
        <v>8890</v>
      </c>
      <c r="H341" s="148">
        <v>8890</v>
      </c>
      <c r="I341" s="202"/>
      <c r="J341" s="202"/>
      <c r="K341" s="202"/>
      <c r="L341" s="202"/>
      <c r="M341" s="251"/>
      <c r="N341" s="116"/>
      <c r="O341" s="140"/>
      <c r="P341" s="133"/>
      <c r="Q341" s="167"/>
      <c r="R341" s="167"/>
      <c r="S341" s="148"/>
      <c r="T341" s="160"/>
      <c r="U341" s="160"/>
      <c r="V341" s="62"/>
      <c r="W341" s="62"/>
      <c r="X341" s="116"/>
      <c r="Y341" s="116"/>
      <c r="Z341" s="116"/>
      <c r="AA341" s="116"/>
      <c r="AB341" s="116"/>
      <c r="AC341" s="85"/>
      <c r="AD341" s="109"/>
      <c r="AE341" s="111"/>
      <c r="AF341" s="153"/>
      <c r="AG341" s="153"/>
      <c r="AH341" s="153"/>
      <c r="AI341" s="153"/>
      <c r="AJ341" s="153"/>
      <c r="AK341" s="153"/>
      <c r="AL341" s="85"/>
      <c r="AM341" s="119"/>
      <c r="AN341" s="85"/>
      <c r="AO341" s="85"/>
      <c r="AP341" s="111"/>
      <c r="AQ341" s="85"/>
      <c r="AR341" s="109"/>
      <c r="AS341" s="109"/>
      <c r="AT341" s="85"/>
      <c r="AU341" s="111"/>
      <c r="AV341" s="85"/>
      <c r="AW341" s="144"/>
      <c r="AX341" s="144"/>
      <c r="AY341" s="85"/>
      <c r="AZ341" s="109"/>
      <c r="BA341" s="148"/>
      <c r="BB341" s="102"/>
      <c r="BC341" s="102"/>
      <c r="BD341" s="102"/>
      <c r="BL341" s="168"/>
      <c r="BO341" s="188"/>
      <c r="BR341" s="247" t="str">
        <f>VLOOKUP(C341,'[4]Иерархия - ФИНАЛ'!$A:$E,5,0)</f>
        <v>Y</v>
      </c>
      <c r="BS341" s="188">
        <v>0</v>
      </c>
      <c r="BT341" s="211">
        <f t="shared" si="131"/>
        <v>0</v>
      </c>
      <c r="BU341" s="211">
        <f t="shared" si="132"/>
        <v>0</v>
      </c>
      <c r="BV341" s="211">
        <f t="shared" si="133"/>
        <v>0</v>
      </c>
      <c r="BW341" s="235">
        <f t="shared" si="134"/>
        <v>0</v>
      </c>
      <c r="BX341" s="211">
        <f t="shared" si="135"/>
        <v>0</v>
      </c>
      <c r="BY341" s="211">
        <f t="shared" si="136"/>
        <v>0</v>
      </c>
      <c r="BZ341" s="211">
        <f t="shared" si="137"/>
        <v>0</v>
      </c>
      <c r="CA341" s="235">
        <f t="shared" si="138"/>
        <v>0</v>
      </c>
      <c r="CB341" s="235">
        <f t="shared" si="139"/>
        <v>0</v>
      </c>
      <c r="CC341" s="235">
        <f t="shared" si="140"/>
        <v>0</v>
      </c>
      <c r="CD341" s="235">
        <f t="shared" si="141"/>
        <v>0</v>
      </c>
      <c r="CE341" s="235">
        <f t="shared" si="142"/>
        <v>0</v>
      </c>
      <c r="CF341" s="235">
        <f t="shared" si="143"/>
        <v>0</v>
      </c>
      <c r="CG341" s="235">
        <f t="shared" si="144"/>
        <v>0</v>
      </c>
      <c r="CH341" s="231">
        <f t="shared" si="130"/>
        <v>0</v>
      </c>
      <c r="CI341" s="232">
        <f t="shared" si="145"/>
        <v>74.083333333333329</v>
      </c>
      <c r="CJ341" s="233"/>
      <c r="CK341" s="231"/>
      <c r="CM341" s="231">
        <f t="shared" si="146"/>
        <v>7408.33</v>
      </c>
      <c r="CN341" s="231">
        <f t="shared" si="147"/>
        <v>7408.33</v>
      </c>
      <c r="CP341" s="1">
        <f>VLOOKUP(C341,[5]ALL!$B:$O,14,0)</f>
        <v>8890</v>
      </c>
      <c r="CQ341" s="168">
        <f t="shared" si="148"/>
        <v>-8890</v>
      </c>
      <c r="CS341" s="1">
        <f>VLOOKUP(C341,[5]ALL!$B:$O,14,0)</f>
        <v>8890</v>
      </c>
      <c r="CT341" s="233">
        <f t="shared" si="149"/>
        <v>-8890</v>
      </c>
      <c r="CU341" s="1">
        <f t="shared" si="150"/>
        <v>0</v>
      </c>
      <c r="CV341" s="168">
        <f t="shared" si="151"/>
        <v>8890</v>
      </c>
      <c r="CW341" s="231">
        <f t="shared" si="152"/>
        <v>8890</v>
      </c>
    </row>
    <row r="342" spans="1:101" ht="12.6" customHeight="1" x14ac:dyDescent="0.2">
      <c r="A342" s="185"/>
      <c r="B342" s="185" t="s">
        <v>707</v>
      </c>
      <c r="C342" s="93" t="s">
        <v>187</v>
      </c>
      <c r="D342" s="85" t="s">
        <v>1062</v>
      </c>
      <c r="E342" s="62" t="s">
        <v>622</v>
      </c>
      <c r="F342" s="116" t="s">
        <v>705</v>
      </c>
      <c r="G342" s="116">
        <v>8890</v>
      </c>
      <c r="H342" s="148">
        <v>8890</v>
      </c>
      <c r="I342" s="202"/>
      <c r="J342" s="202"/>
      <c r="K342" s="202"/>
      <c r="L342" s="202"/>
      <c r="M342" s="251"/>
      <c r="N342" s="116"/>
      <c r="O342" s="140"/>
      <c r="P342" s="133"/>
      <c r="Q342" s="167"/>
      <c r="R342" s="167"/>
      <c r="S342" s="148"/>
      <c r="T342" s="160"/>
      <c r="U342" s="160"/>
      <c r="V342" s="62"/>
      <c r="W342" s="62"/>
      <c r="X342" s="116"/>
      <c r="Y342" s="116"/>
      <c r="Z342" s="116"/>
      <c r="AA342" s="116"/>
      <c r="AB342" s="116"/>
      <c r="AC342" s="85"/>
      <c r="AD342" s="109"/>
      <c r="AE342" s="111"/>
      <c r="AF342" s="153"/>
      <c r="AG342" s="153"/>
      <c r="AH342" s="153"/>
      <c r="AI342" s="153"/>
      <c r="AJ342" s="153"/>
      <c r="AK342" s="153"/>
      <c r="AL342" s="85"/>
      <c r="AM342" s="119"/>
      <c r="AN342" s="85"/>
      <c r="AO342" s="85"/>
      <c r="AP342" s="111"/>
      <c r="AQ342" s="85"/>
      <c r="AR342" s="109"/>
      <c r="AS342" s="109"/>
      <c r="AT342" s="85"/>
      <c r="AU342" s="111"/>
      <c r="AV342" s="85"/>
      <c r="AW342" s="144"/>
      <c r="AX342" s="144"/>
      <c r="AY342" s="85"/>
      <c r="AZ342" s="109"/>
      <c r="BA342" s="148"/>
      <c r="BB342" s="102"/>
      <c r="BC342" s="102"/>
      <c r="BD342" s="102"/>
      <c r="BL342" s="168"/>
      <c r="BO342" s="188"/>
      <c r="BR342" s="247" t="str">
        <f>VLOOKUP(C342,'[4]Иерархия - ФИНАЛ'!$A:$E,5,0)</f>
        <v>Y</v>
      </c>
      <c r="BS342" s="188">
        <v>0</v>
      </c>
      <c r="BT342" s="211">
        <f t="shared" si="131"/>
        <v>0</v>
      </c>
      <c r="BU342" s="211">
        <f t="shared" si="132"/>
        <v>0</v>
      </c>
      <c r="BV342" s="211">
        <f t="shared" si="133"/>
        <v>0</v>
      </c>
      <c r="BW342" s="235">
        <f t="shared" si="134"/>
        <v>0</v>
      </c>
      <c r="BX342" s="211">
        <f t="shared" si="135"/>
        <v>0</v>
      </c>
      <c r="BY342" s="211">
        <f t="shared" si="136"/>
        <v>0</v>
      </c>
      <c r="BZ342" s="211">
        <f t="shared" si="137"/>
        <v>0</v>
      </c>
      <c r="CA342" s="235">
        <f t="shared" si="138"/>
        <v>0</v>
      </c>
      <c r="CB342" s="235">
        <f t="shared" si="139"/>
        <v>0</v>
      </c>
      <c r="CC342" s="235">
        <f t="shared" si="140"/>
        <v>0</v>
      </c>
      <c r="CD342" s="235">
        <f t="shared" si="141"/>
        <v>0</v>
      </c>
      <c r="CE342" s="235">
        <f t="shared" si="142"/>
        <v>0</v>
      </c>
      <c r="CF342" s="235">
        <f t="shared" si="143"/>
        <v>0</v>
      </c>
      <c r="CG342" s="235">
        <f t="shared" si="144"/>
        <v>0</v>
      </c>
      <c r="CH342" s="231">
        <f t="shared" si="130"/>
        <v>0</v>
      </c>
      <c r="CI342" s="232">
        <f t="shared" si="145"/>
        <v>74.083333333333329</v>
      </c>
      <c r="CJ342" s="233"/>
      <c r="CK342" s="231"/>
      <c r="CM342" s="231">
        <f t="shared" si="146"/>
        <v>7408.33</v>
      </c>
      <c r="CN342" s="231">
        <f t="shared" si="147"/>
        <v>7408.33</v>
      </c>
      <c r="CP342" s="1">
        <f>VLOOKUP(C342,[5]ALL!$B:$O,14,0)</f>
        <v>8890</v>
      </c>
      <c r="CQ342" s="168">
        <f t="shared" si="148"/>
        <v>-8890</v>
      </c>
      <c r="CS342" s="1">
        <f>VLOOKUP(C342,[5]ALL!$B:$O,14,0)</f>
        <v>8890</v>
      </c>
      <c r="CT342" s="233">
        <f t="shared" si="149"/>
        <v>-8890</v>
      </c>
      <c r="CU342" s="1">
        <f t="shared" si="150"/>
        <v>0</v>
      </c>
      <c r="CV342" s="168">
        <f t="shared" si="151"/>
        <v>8890</v>
      </c>
      <c r="CW342" s="231">
        <f t="shared" si="152"/>
        <v>8890</v>
      </c>
    </row>
    <row r="343" spans="1:101" ht="12.6" customHeight="1" x14ac:dyDescent="0.2">
      <c r="A343" s="185"/>
      <c r="B343" s="185" t="s">
        <v>1152</v>
      </c>
      <c r="C343" s="242" t="s">
        <v>92</v>
      </c>
      <c r="D343" s="122" t="s">
        <v>1063</v>
      </c>
      <c r="E343" s="62" t="s">
        <v>622</v>
      </c>
      <c r="F343" s="116" t="s">
        <v>705</v>
      </c>
      <c r="G343" s="116">
        <v>15590</v>
      </c>
      <c r="H343" s="148">
        <v>15590</v>
      </c>
      <c r="I343" s="202"/>
      <c r="J343" s="202"/>
      <c r="K343" s="202"/>
      <c r="L343" s="202"/>
      <c r="M343" s="251"/>
      <c r="N343" s="116"/>
      <c r="O343" s="140"/>
      <c r="P343" s="133"/>
      <c r="Q343" s="167"/>
      <c r="R343" s="167"/>
      <c r="S343" s="148"/>
      <c r="T343" s="160"/>
      <c r="U343" s="160"/>
      <c r="V343" s="62"/>
      <c r="W343" s="62"/>
      <c r="X343" s="116"/>
      <c r="Y343" s="116"/>
      <c r="Z343" s="116"/>
      <c r="AA343" s="116"/>
      <c r="AB343" s="116"/>
      <c r="AC343" s="85"/>
      <c r="AD343" s="109"/>
      <c r="AE343" s="111"/>
      <c r="AF343" s="153"/>
      <c r="AG343" s="153"/>
      <c r="AH343" s="153"/>
      <c r="AI343" s="153"/>
      <c r="AJ343" s="153"/>
      <c r="AK343" s="153"/>
      <c r="AL343" s="85"/>
      <c r="AM343" s="119"/>
      <c r="AN343" s="85"/>
      <c r="AO343" s="85"/>
      <c r="AP343" s="111"/>
      <c r="AQ343" s="85"/>
      <c r="AR343" s="109"/>
      <c r="AS343" s="109"/>
      <c r="AT343" s="85"/>
      <c r="AU343" s="111"/>
      <c r="AV343" s="85"/>
      <c r="AW343" s="144"/>
      <c r="AX343" s="144"/>
      <c r="AY343" s="85"/>
      <c r="AZ343" s="109"/>
      <c r="BA343" s="148"/>
      <c r="BB343" s="102"/>
      <c r="BC343" s="102"/>
      <c r="BD343" s="102"/>
      <c r="BL343" s="168"/>
      <c r="BO343" s="188"/>
      <c r="BR343" s="247" t="str">
        <f>VLOOKUP(C343,'[4]Иерархия - ФИНАЛ'!$A:$E,5,0)</f>
        <v>N</v>
      </c>
      <c r="BS343" s="188">
        <v>0</v>
      </c>
      <c r="BT343" s="211">
        <f t="shared" si="131"/>
        <v>0</v>
      </c>
      <c r="BU343" s="211">
        <f t="shared" si="132"/>
        <v>0</v>
      </c>
      <c r="BV343" s="211">
        <f t="shared" si="133"/>
        <v>0</v>
      </c>
      <c r="BW343" s="235">
        <f t="shared" si="134"/>
        <v>0</v>
      </c>
      <c r="BX343" s="211">
        <f t="shared" si="135"/>
        <v>0</v>
      </c>
      <c r="BY343" s="211">
        <f t="shared" si="136"/>
        <v>0</v>
      </c>
      <c r="BZ343" s="211">
        <f t="shared" si="137"/>
        <v>0</v>
      </c>
      <c r="CA343" s="235">
        <f t="shared" si="138"/>
        <v>0</v>
      </c>
      <c r="CB343" s="235">
        <f t="shared" si="139"/>
        <v>0</v>
      </c>
      <c r="CC343" s="235">
        <f t="shared" si="140"/>
        <v>0</v>
      </c>
      <c r="CD343" s="235">
        <f t="shared" si="141"/>
        <v>0</v>
      </c>
      <c r="CE343" s="235">
        <f t="shared" si="142"/>
        <v>0</v>
      </c>
      <c r="CF343" s="235">
        <f t="shared" si="143"/>
        <v>0</v>
      </c>
      <c r="CG343" s="235">
        <f t="shared" si="144"/>
        <v>0</v>
      </c>
      <c r="CH343" s="231">
        <f t="shared" si="130"/>
        <v>0</v>
      </c>
      <c r="CI343" s="232">
        <f t="shared" si="145"/>
        <v>129.91666666666666</v>
      </c>
      <c r="CJ343" s="233"/>
      <c r="CK343" s="231"/>
      <c r="CM343" s="231">
        <f t="shared" si="146"/>
        <v>12991.67</v>
      </c>
      <c r="CN343" s="231">
        <f t="shared" si="147"/>
        <v>12991.67</v>
      </c>
      <c r="CP343" s="1">
        <f>VLOOKUP(C343,[5]ALL!$B:$O,14,0)</f>
        <v>15590</v>
      </c>
      <c r="CQ343" s="168">
        <f t="shared" si="148"/>
        <v>-15590</v>
      </c>
      <c r="CS343" s="1">
        <f>VLOOKUP(C343,[5]ALL!$B:$O,14,0)</f>
        <v>15590</v>
      </c>
      <c r="CT343" s="233">
        <f t="shared" si="149"/>
        <v>-15590</v>
      </c>
      <c r="CU343" s="1">
        <f t="shared" si="150"/>
        <v>0</v>
      </c>
      <c r="CV343" s="168">
        <f t="shared" si="151"/>
        <v>15590</v>
      </c>
      <c r="CW343" s="231">
        <f t="shared" si="152"/>
        <v>15590</v>
      </c>
    </row>
    <row r="344" spans="1:101" ht="12.6" customHeight="1" x14ac:dyDescent="0.2">
      <c r="A344" s="185"/>
      <c r="B344" s="185" t="s">
        <v>707</v>
      </c>
      <c r="C344" s="92" t="s">
        <v>456</v>
      </c>
      <c r="D344" s="85" t="s">
        <v>649</v>
      </c>
      <c r="E344" s="62" t="s">
        <v>622</v>
      </c>
      <c r="F344" s="116" t="s">
        <v>705</v>
      </c>
      <c r="G344" s="116">
        <v>10390</v>
      </c>
      <c r="H344" s="148">
        <v>10390</v>
      </c>
      <c r="I344" s="202"/>
      <c r="J344" s="202"/>
      <c r="K344" s="202"/>
      <c r="L344" s="202"/>
      <c r="M344" s="251"/>
      <c r="N344" s="116"/>
      <c r="O344" s="140"/>
      <c r="P344" s="133"/>
      <c r="Q344" s="167"/>
      <c r="R344" s="167"/>
      <c r="S344" s="148"/>
      <c r="T344" s="160"/>
      <c r="U344" s="160"/>
      <c r="V344" s="62"/>
      <c r="W344" s="62"/>
      <c r="X344" s="116"/>
      <c r="Y344" s="116"/>
      <c r="Z344" s="116"/>
      <c r="AA344" s="116"/>
      <c r="AB344" s="116"/>
      <c r="AC344" s="85"/>
      <c r="AD344" s="109"/>
      <c r="AE344" s="111"/>
      <c r="AF344" s="153"/>
      <c r="AG344" s="153"/>
      <c r="AH344" s="153"/>
      <c r="AI344" s="153"/>
      <c r="AJ344" s="153"/>
      <c r="AK344" s="153"/>
      <c r="AL344" s="85"/>
      <c r="AM344" s="119"/>
      <c r="AN344" s="112"/>
      <c r="AO344" s="85"/>
      <c r="AP344" s="111"/>
      <c r="AQ344" s="85"/>
      <c r="AR344" s="109"/>
      <c r="AS344" s="109"/>
      <c r="AT344" s="85"/>
      <c r="AU344" s="111"/>
      <c r="AV344" s="85"/>
      <c r="AW344" s="144"/>
      <c r="AX344" s="134"/>
      <c r="AY344" s="134"/>
      <c r="AZ344" s="134"/>
      <c r="BA344" s="134"/>
      <c r="BB344" s="147"/>
      <c r="BC344" s="147"/>
      <c r="BD344" s="147"/>
      <c r="BL344" s="168"/>
      <c r="BO344" s="188"/>
      <c r="BR344" s="247" t="str">
        <f>VLOOKUP(C344,'[4]Иерархия - ФИНАЛ'!$A:$E,5,0)</f>
        <v>Y</v>
      </c>
      <c r="BS344" s="188">
        <v>0</v>
      </c>
      <c r="BT344" s="211">
        <f t="shared" si="131"/>
        <v>0</v>
      </c>
      <c r="BU344" s="211">
        <f t="shared" si="132"/>
        <v>0</v>
      </c>
      <c r="BV344" s="211">
        <f t="shared" si="133"/>
        <v>0</v>
      </c>
      <c r="BW344" s="235">
        <f t="shared" si="134"/>
        <v>0</v>
      </c>
      <c r="BX344" s="211">
        <f t="shared" si="135"/>
        <v>0</v>
      </c>
      <c r="BY344" s="211">
        <f t="shared" si="136"/>
        <v>0</v>
      </c>
      <c r="BZ344" s="211">
        <f t="shared" si="137"/>
        <v>0</v>
      </c>
      <c r="CA344" s="235">
        <f t="shared" si="138"/>
        <v>0</v>
      </c>
      <c r="CB344" s="235">
        <f t="shared" si="139"/>
        <v>0</v>
      </c>
      <c r="CC344" s="235">
        <f t="shared" si="140"/>
        <v>0</v>
      </c>
      <c r="CD344" s="235">
        <f t="shared" si="141"/>
        <v>0</v>
      </c>
      <c r="CE344" s="235">
        <f t="shared" si="142"/>
        <v>0</v>
      </c>
      <c r="CF344" s="235">
        <f t="shared" si="143"/>
        <v>0</v>
      </c>
      <c r="CG344" s="235">
        <f t="shared" si="144"/>
        <v>0</v>
      </c>
      <c r="CH344" s="231">
        <f t="shared" si="130"/>
        <v>0</v>
      </c>
      <c r="CI344" s="232">
        <f t="shared" si="145"/>
        <v>86.583333333333329</v>
      </c>
      <c r="CJ344" s="233"/>
      <c r="CK344" s="231"/>
      <c r="CM344" s="231">
        <f t="shared" si="146"/>
        <v>8658.33</v>
      </c>
      <c r="CN344" s="231">
        <f t="shared" si="147"/>
        <v>8658.33</v>
      </c>
      <c r="CP344" s="1">
        <f>VLOOKUP(C344,[5]ALL!$B:$O,14,0)</f>
        <v>10990</v>
      </c>
      <c r="CQ344" s="168">
        <f t="shared" si="148"/>
        <v>-10990</v>
      </c>
      <c r="CS344" s="1">
        <f>VLOOKUP(C344,[5]ALL!$B:$O,14,0)</f>
        <v>10990</v>
      </c>
      <c r="CT344" s="233">
        <f t="shared" si="149"/>
        <v>-10990</v>
      </c>
      <c r="CU344" s="1">
        <f t="shared" si="150"/>
        <v>0</v>
      </c>
      <c r="CV344" s="168">
        <f t="shared" si="151"/>
        <v>10390</v>
      </c>
      <c r="CW344" s="231">
        <f t="shared" si="152"/>
        <v>10390</v>
      </c>
    </row>
    <row r="345" spans="1:101" ht="12.6" customHeight="1" x14ac:dyDescent="0.2">
      <c r="A345" s="185"/>
      <c r="B345" s="185" t="s">
        <v>1152</v>
      </c>
      <c r="C345" s="92" t="s">
        <v>91</v>
      </c>
      <c r="D345" s="85" t="s">
        <v>1064</v>
      </c>
      <c r="E345" s="62" t="s">
        <v>622</v>
      </c>
      <c r="F345" s="116" t="s">
        <v>705</v>
      </c>
      <c r="G345" s="116">
        <v>11690</v>
      </c>
      <c r="H345" s="148">
        <v>11690</v>
      </c>
      <c r="I345" s="202"/>
      <c r="J345" s="202"/>
      <c r="K345" s="202"/>
      <c r="L345" s="202"/>
      <c r="M345" s="251"/>
      <c r="N345" s="116"/>
      <c r="O345" s="140"/>
      <c r="P345" s="133"/>
      <c r="Q345" s="167"/>
      <c r="R345" s="167"/>
      <c r="S345" s="148"/>
      <c r="T345" s="160"/>
      <c r="U345" s="160"/>
      <c r="V345" s="62"/>
      <c r="W345" s="62"/>
      <c r="X345" s="116"/>
      <c r="Y345" s="116"/>
      <c r="Z345" s="116"/>
      <c r="AA345" s="116"/>
      <c r="AB345" s="116"/>
      <c r="AC345" s="85"/>
      <c r="AD345" s="109"/>
      <c r="AE345" s="111"/>
      <c r="AF345" s="153"/>
      <c r="AG345" s="153"/>
      <c r="AH345" s="153"/>
      <c r="AI345" s="153"/>
      <c r="AJ345" s="153"/>
      <c r="AK345" s="153"/>
      <c r="AL345" s="85"/>
      <c r="AM345" s="119"/>
      <c r="AN345" s="85"/>
      <c r="AO345" s="85"/>
      <c r="AP345" s="111"/>
      <c r="AQ345" s="85"/>
      <c r="AR345" s="109"/>
      <c r="AS345" s="109"/>
      <c r="AT345" s="85"/>
      <c r="AU345" s="111"/>
      <c r="AV345" s="85"/>
      <c r="AW345" s="144"/>
      <c r="AX345" s="144"/>
      <c r="AY345" s="85"/>
      <c r="AZ345" s="109"/>
      <c r="BA345" s="148"/>
      <c r="BB345" s="102"/>
      <c r="BC345" s="102"/>
      <c r="BD345" s="102"/>
      <c r="BL345" s="168"/>
      <c r="BO345" s="188"/>
      <c r="BR345" s="247" t="str">
        <f>VLOOKUP(C345,'[4]Иерархия - ФИНАЛ'!$A:$E,5,0)</f>
        <v>N</v>
      </c>
      <c r="BS345" s="188">
        <v>0</v>
      </c>
      <c r="BT345" s="211">
        <f t="shared" si="131"/>
        <v>0</v>
      </c>
      <c r="BU345" s="211">
        <f t="shared" si="132"/>
        <v>0</v>
      </c>
      <c r="BV345" s="211">
        <f t="shared" si="133"/>
        <v>0</v>
      </c>
      <c r="BW345" s="235">
        <f t="shared" si="134"/>
        <v>0</v>
      </c>
      <c r="BX345" s="211">
        <f t="shared" si="135"/>
        <v>0</v>
      </c>
      <c r="BY345" s="211">
        <f t="shared" si="136"/>
        <v>0</v>
      </c>
      <c r="BZ345" s="211">
        <f t="shared" si="137"/>
        <v>0</v>
      </c>
      <c r="CA345" s="235">
        <f t="shared" si="138"/>
        <v>0</v>
      </c>
      <c r="CB345" s="235">
        <f t="shared" si="139"/>
        <v>0</v>
      </c>
      <c r="CC345" s="235">
        <f t="shared" si="140"/>
        <v>0</v>
      </c>
      <c r="CD345" s="235">
        <f t="shared" si="141"/>
        <v>0</v>
      </c>
      <c r="CE345" s="235">
        <f t="shared" si="142"/>
        <v>0</v>
      </c>
      <c r="CF345" s="235">
        <f t="shared" si="143"/>
        <v>0</v>
      </c>
      <c r="CG345" s="235">
        <f t="shared" si="144"/>
        <v>0</v>
      </c>
      <c r="CH345" s="231">
        <f t="shared" si="130"/>
        <v>0</v>
      </c>
      <c r="CI345" s="232">
        <f t="shared" si="145"/>
        <v>97.416666666666671</v>
      </c>
      <c r="CJ345" s="233"/>
      <c r="CK345" s="231"/>
      <c r="CM345" s="231">
        <f t="shared" si="146"/>
        <v>9741.67</v>
      </c>
      <c r="CN345" s="231">
        <f t="shared" si="147"/>
        <v>9741.67</v>
      </c>
      <c r="CP345" s="1">
        <f>VLOOKUP(C345,[5]ALL!$B:$O,14,0)</f>
        <v>11690</v>
      </c>
      <c r="CQ345" s="168">
        <f t="shared" si="148"/>
        <v>-11690</v>
      </c>
      <c r="CS345" s="1">
        <f>VLOOKUP(C345,[5]ALL!$B:$O,14,0)</f>
        <v>11690</v>
      </c>
      <c r="CT345" s="233">
        <f t="shared" si="149"/>
        <v>-11690</v>
      </c>
      <c r="CU345" s="1">
        <f t="shared" si="150"/>
        <v>0</v>
      </c>
      <c r="CV345" s="168">
        <f t="shared" si="151"/>
        <v>11690</v>
      </c>
      <c r="CW345" s="231">
        <f t="shared" si="152"/>
        <v>11690</v>
      </c>
    </row>
    <row r="346" spans="1:101" ht="12.6" customHeight="1" x14ac:dyDescent="0.2">
      <c r="A346" s="185"/>
      <c r="B346" s="185" t="s">
        <v>707</v>
      </c>
      <c r="C346" s="92" t="s">
        <v>455</v>
      </c>
      <c r="D346" s="85" t="s">
        <v>1065</v>
      </c>
      <c r="E346" s="62" t="s">
        <v>622</v>
      </c>
      <c r="F346" s="116" t="s">
        <v>705</v>
      </c>
      <c r="G346" s="116">
        <v>10390</v>
      </c>
      <c r="H346" s="148">
        <v>10390</v>
      </c>
      <c r="I346" s="202"/>
      <c r="J346" s="202"/>
      <c r="K346" s="202"/>
      <c r="L346" s="202"/>
      <c r="M346" s="251"/>
      <c r="N346" s="116"/>
      <c r="O346" s="140"/>
      <c r="P346" s="133"/>
      <c r="Q346" s="167"/>
      <c r="R346" s="167"/>
      <c r="S346" s="148"/>
      <c r="T346" s="160"/>
      <c r="U346" s="160"/>
      <c r="V346" s="62"/>
      <c r="W346" s="62"/>
      <c r="X346" s="116"/>
      <c r="Y346" s="116"/>
      <c r="Z346" s="116"/>
      <c r="AA346" s="116"/>
      <c r="AB346" s="116"/>
      <c r="AC346" s="85"/>
      <c r="AD346" s="109"/>
      <c r="AE346" s="111"/>
      <c r="AF346" s="153"/>
      <c r="AG346" s="153"/>
      <c r="AH346" s="153"/>
      <c r="AI346" s="153"/>
      <c r="AJ346" s="153"/>
      <c r="AK346" s="153"/>
      <c r="AL346" s="85"/>
      <c r="AM346" s="119"/>
      <c r="AN346" s="112"/>
      <c r="AO346" s="85"/>
      <c r="AP346" s="111"/>
      <c r="AQ346" s="85"/>
      <c r="AR346" s="109"/>
      <c r="AS346" s="109"/>
      <c r="AT346" s="85"/>
      <c r="AU346" s="111"/>
      <c r="AV346" s="85"/>
      <c r="AW346" s="144"/>
      <c r="AX346" s="134"/>
      <c r="AY346" s="134"/>
      <c r="AZ346" s="134"/>
      <c r="BA346" s="134"/>
      <c r="BB346" s="147"/>
      <c r="BC346" s="147"/>
      <c r="BD346" s="147"/>
      <c r="BL346" s="168"/>
      <c r="BO346" s="188"/>
      <c r="BR346" s="247" t="str">
        <f>VLOOKUP(C346,'[4]Иерархия - ФИНАЛ'!$A:$E,5,0)</f>
        <v>Y</v>
      </c>
      <c r="BS346" s="188">
        <v>0</v>
      </c>
      <c r="BT346" s="211">
        <f t="shared" si="131"/>
        <v>0</v>
      </c>
      <c r="BU346" s="211">
        <f t="shared" si="132"/>
        <v>0</v>
      </c>
      <c r="BV346" s="211">
        <f t="shared" si="133"/>
        <v>0</v>
      </c>
      <c r="BW346" s="235">
        <f t="shared" si="134"/>
        <v>0</v>
      </c>
      <c r="BX346" s="211">
        <f t="shared" si="135"/>
        <v>0</v>
      </c>
      <c r="BY346" s="211">
        <f t="shared" si="136"/>
        <v>0</v>
      </c>
      <c r="BZ346" s="211">
        <f t="shared" si="137"/>
        <v>0</v>
      </c>
      <c r="CA346" s="235">
        <f t="shared" si="138"/>
        <v>0</v>
      </c>
      <c r="CB346" s="235">
        <f t="shared" si="139"/>
        <v>0</v>
      </c>
      <c r="CC346" s="235">
        <f t="shared" si="140"/>
        <v>0</v>
      </c>
      <c r="CD346" s="235">
        <f t="shared" si="141"/>
        <v>0</v>
      </c>
      <c r="CE346" s="235">
        <f t="shared" si="142"/>
        <v>0</v>
      </c>
      <c r="CF346" s="235">
        <f t="shared" si="143"/>
        <v>0</v>
      </c>
      <c r="CG346" s="235">
        <f t="shared" si="144"/>
        <v>0</v>
      </c>
      <c r="CH346" s="231">
        <f t="shared" si="130"/>
        <v>0</v>
      </c>
      <c r="CI346" s="232">
        <f t="shared" si="145"/>
        <v>86.583333333333329</v>
      </c>
      <c r="CJ346" s="233"/>
      <c r="CK346" s="231"/>
      <c r="CM346" s="231">
        <f t="shared" si="146"/>
        <v>8658.33</v>
      </c>
      <c r="CN346" s="231">
        <f t="shared" si="147"/>
        <v>8658.33</v>
      </c>
      <c r="CP346" s="1">
        <f>VLOOKUP(C346,[5]ALL!$B:$O,14,0)</f>
        <v>10990</v>
      </c>
      <c r="CQ346" s="168">
        <f t="shared" si="148"/>
        <v>-10990</v>
      </c>
      <c r="CS346" s="1">
        <f>VLOOKUP(C346,[5]ALL!$B:$O,14,0)</f>
        <v>10990</v>
      </c>
      <c r="CT346" s="233">
        <f t="shared" si="149"/>
        <v>-10990</v>
      </c>
      <c r="CU346" s="1">
        <f t="shared" si="150"/>
        <v>0</v>
      </c>
      <c r="CV346" s="168">
        <f t="shared" si="151"/>
        <v>10390</v>
      </c>
      <c r="CW346" s="231">
        <f t="shared" si="152"/>
        <v>10390</v>
      </c>
    </row>
    <row r="347" spans="1:101" ht="12.6" customHeight="1" x14ac:dyDescent="0.2">
      <c r="A347" s="185"/>
      <c r="B347" s="185" t="s">
        <v>707</v>
      </c>
      <c r="C347" s="92" t="s">
        <v>458</v>
      </c>
      <c r="D347" s="85" t="s">
        <v>650</v>
      </c>
      <c r="E347" s="62" t="s">
        <v>622</v>
      </c>
      <c r="F347" s="116" t="s">
        <v>705</v>
      </c>
      <c r="G347" s="116">
        <v>10990</v>
      </c>
      <c r="H347" s="148">
        <v>10990</v>
      </c>
      <c r="I347" s="202"/>
      <c r="J347" s="202"/>
      <c r="K347" s="202"/>
      <c r="L347" s="202"/>
      <c r="M347" s="251"/>
      <c r="N347" s="116"/>
      <c r="O347" s="140"/>
      <c r="P347" s="133"/>
      <c r="Q347" s="167"/>
      <c r="R347" s="167"/>
      <c r="S347" s="148"/>
      <c r="T347" s="160"/>
      <c r="U347" s="160"/>
      <c r="V347" s="62"/>
      <c r="W347" s="62"/>
      <c r="X347" s="116"/>
      <c r="Y347" s="116"/>
      <c r="Z347" s="116"/>
      <c r="AA347" s="116"/>
      <c r="AB347" s="116"/>
      <c r="AC347" s="85"/>
      <c r="AD347" s="109"/>
      <c r="AE347" s="111"/>
      <c r="AF347" s="153"/>
      <c r="AG347" s="153"/>
      <c r="AH347" s="153"/>
      <c r="AI347" s="153"/>
      <c r="AJ347" s="153"/>
      <c r="AK347" s="153"/>
      <c r="AL347" s="85"/>
      <c r="AM347" s="119"/>
      <c r="AN347" s="112"/>
      <c r="AO347" s="85"/>
      <c r="AP347" s="111"/>
      <c r="AQ347" s="85"/>
      <c r="AR347" s="109"/>
      <c r="AS347" s="109"/>
      <c r="AT347" s="85"/>
      <c r="AU347" s="111"/>
      <c r="AV347" s="85"/>
      <c r="AW347" s="144"/>
      <c r="AX347" s="134"/>
      <c r="AY347" s="134"/>
      <c r="AZ347" s="134"/>
      <c r="BA347" s="134"/>
      <c r="BB347" s="147"/>
      <c r="BC347" s="147"/>
      <c r="BD347" s="147"/>
      <c r="BL347" s="168"/>
      <c r="BO347" s="188"/>
      <c r="BR347" s="247" t="str">
        <f>VLOOKUP(C347,'[4]Иерархия - ФИНАЛ'!$A:$E,5,0)</f>
        <v>Y</v>
      </c>
      <c r="BS347" s="188">
        <v>0</v>
      </c>
      <c r="BT347" s="211">
        <f t="shared" si="131"/>
        <v>0</v>
      </c>
      <c r="BU347" s="211">
        <f t="shared" si="132"/>
        <v>0</v>
      </c>
      <c r="BV347" s="211">
        <f t="shared" si="133"/>
        <v>0</v>
      </c>
      <c r="BW347" s="235">
        <f t="shared" si="134"/>
        <v>0</v>
      </c>
      <c r="BX347" s="211">
        <f t="shared" si="135"/>
        <v>0</v>
      </c>
      <c r="BY347" s="211">
        <f t="shared" si="136"/>
        <v>0</v>
      </c>
      <c r="BZ347" s="211">
        <f t="shared" si="137"/>
        <v>0</v>
      </c>
      <c r="CA347" s="235">
        <f t="shared" si="138"/>
        <v>0</v>
      </c>
      <c r="CB347" s="235">
        <f t="shared" si="139"/>
        <v>0</v>
      </c>
      <c r="CC347" s="235">
        <f t="shared" si="140"/>
        <v>0</v>
      </c>
      <c r="CD347" s="235">
        <f t="shared" si="141"/>
        <v>0</v>
      </c>
      <c r="CE347" s="235">
        <f t="shared" si="142"/>
        <v>0</v>
      </c>
      <c r="CF347" s="235">
        <f t="shared" si="143"/>
        <v>0</v>
      </c>
      <c r="CG347" s="235">
        <f t="shared" si="144"/>
        <v>0</v>
      </c>
      <c r="CH347" s="231">
        <f t="shared" si="130"/>
        <v>0</v>
      </c>
      <c r="CI347" s="232">
        <f t="shared" si="145"/>
        <v>91.583333333333329</v>
      </c>
      <c r="CJ347" s="233"/>
      <c r="CK347" s="231"/>
      <c r="CM347" s="231">
        <f t="shared" si="146"/>
        <v>9158.33</v>
      </c>
      <c r="CN347" s="231">
        <f t="shared" si="147"/>
        <v>9158.33</v>
      </c>
      <c r="CP347" s="1">
        <f>VLOOKUP(C347,[5]ALL!$B:$O,14,0)</f>
        <v>11190</v>
      </c>
      <c r="CQ347" s="168">
        <f t="shared" si="148"/>
        <v>-11190</v>
      </c>
      <c r="CS347" s="1">
        <f>VLOOKUP(C347,[5]ALL!$B:$O,14,0)</f>
        <v>11190</v>
      </c>
      <c r="CT347" s="233">
        <f t="shared" si="149"/>
        <v>-11190</v>
      </c>
      <c r="CU347" s="1">
        <f t="shared" si="150"/>
        <v>0</v>
      </c>
      <c r="CV347" s="168">
        <f t="shared" si="151"/>
        <v>10990</v>
      </c>
      <c r="CW347" s="231">
        <f t="shared" si="152"/>
        <v>10990</v>
      </c>
    </row>
    <row r="348" spans="1:101" ht="12.6" customHeight="1" x14ac:dyDescent="0.2">
      <c r="A348" s="185"/>
      <c r="B348" s="185" t="s">
        <v>1152</v>
      </c>
      <c r="C348" s="92" t="s">
        <v>89</v>
      </c>
      <c r="D348" s="85" t="s">
        <v>1066</v>
      </c>
      <c r="E348" s="62" t="s">
        <v>622</v>
      </c>
      <c r="F348" s="116" t="s">
        <v>705</v>
      </c>
      <c r="G348" s="116">
        <v>11090</v>
      </c>
      <c r="H348" s="148">
        <v>11090</v>
      </c>
      <c r="I348" s="202"/>
      <c r="J348" s="202"/>
      <c r="K348" s="202"/>
      <c r="L348" s="202"/>
      <c r="M348" s="251"/>
      <c r="N348" s="116"/>
      <c r="O348" s="140"/>
      <c r="P348" s="133"/>
      <c r="Q348" s="167"/>
      <c r="R348" s="167"/>
      <c r="S348" s="148"/>
      <c r="T348" s="160"/>
      <c r="U348" s="160"/>
      <c r="V348" s="62"/>
      <c r="W348" s="62"/>
      <c r="X348" s="116"/>
      <c r="Y348" s="116"/>
      <c r="Z348" s="116"/>
      <c r="AA348" s="140"/>
      <c r="AB348" s="140"/>
      <c r="AC348" s="85"/>
      <c r="AD348" s="109"/>
      <c r="AE348" s="111"/>
      <c r="AF348" s="153"/>
      <c r="AG348" s="153"/>
      <c r="AH348" s="153"/>
      <c r="AI348" s="153"/>
      <c r="AJ348" s="153"/>
      <c r="AK348" s="153"/>
      <c r="AL348" s="85"/>
      <c r="AM348" s="119"/>
      <c r="AN348" s="85"/>
      <c r="AO348" s="85"/>
      <c r="AP348" s="111"/>
      <c r="AQ348" s="85"/>
      <c r="AR348" s="109"/>
      <c r="AS348" s="109"/>
      <c r="AT348" s="85"/>
      <c r="AU348" s="111"/>
      <c r="AV348" s="85"/>
      <c r="AW348" s="144"/>
      <c r="AX348" s="144"/>
      <c r="AY348" s="85"/>
      <c r="AZ348" s="109"/>
      <c r="BA348" s="148"/>
      <c r="BB348" s="102"/>
      <c r="BC348" s="102"/>
      <c r="BD348" s="102"/>
      <c r="BL348" s="168"/>
      <c r="BO348" s="188"/>
      <c r="BR348" s="247" t="str">
        <f>VLOOKUP(C348,'[4]Иерархия - ФИНАЛ'!$A:$E,5,0)</f>
        <v>N</v>
      </c>
      <c r="BS348" s="188">
        <v>0</v>
      </c>
      <c r="BT348" s="211">
        <f t="shared" si="131"/>
        <v>0</v>
      </c>
      <c r="BU348" s="211">
        <f t="shared" si="132"/>
        <v>0</v>
      </c>
      <c r="BV348" s="211">
        <f t="shared" si="133"/>
        <v>0</v>
      </c>
      <c r="BW348" s="235">
        <f t="shared" si="134"/>
        <v>0</v>
      </c>
      <c r="BX348" s="211">
        <f t="shared" si="135"/>
        <v>0</v>
      </c>
      <c r="BY348" s="211">
        <f t="shared" si="136"/>
        <v>0</v>
      </c>
      <c r="BZ348" s="211">
        <f t="shared" si="137"/>
        <v>0</v>
      </c>
      <c r="CA348" s="235">
        <f t="shared" si="138"/>
        <v>0</v>
      </c>
      <c r="CB348" s="235">
        <f t="shared" si="139"/>
        <v>0</v>
      </c>
      <c r="CC348" s="235">
        <f t="shared" si="140"/>
        <v>0</v>
      </c>
      <c r="CD348" s="235">
        <f t="shared" si="141"/>
        <v>0</v>
      </c>
      <c r="CE348" s="235">
        <f t="shared" si="142"/>
        <v>0</v>
      </c>
      <c r="CF348" s="235">
        <f t="shared" si="143"/>
        <v>0</v>
      </c>
      <c r="CG348" s="235">
        <f t="shared" si="144"/>
        <v>0</v>
      </c>
      <c r="CH348" s="231">
        <f t="shared" si="130"/>
        <v>0</v>
      </c>
      <c r="CI348" s="232">
        <f t="shared" si="145"/>
        <v>92.416666666666671</v>
      </c>
      <c r="CJ348" s="233"/>
      <c r="CK348" s="231"/>
      <c r="CM348" s="231">
        <f t="shared" si="146"/>
        <v>9241.67</v>
      </c>
      <c r="CN348" s="231">
        <f t="shared" si="147"/>
        <v>9241.67</v>
      </c>
      <c r="CP348" s="1">
        <f>VLOOKUP(C348,[5]ALL!$B:$O,14,0)</f>
        <v>11090</v>
      </c>
      <c r="CQ348" s="168">
        <f t="shared" si="148"/>
        <v>-11090</v>
      </c>
      <c r="CS348" s="1">
        <f>VLOOKUP(C348,[5]ALL!$B:$O,14,0)</f>
        <v>11090</v>
      </c>
      <c r="CT348" s="233">
        <f t="shared" si="149"/>
        <v>-11090</v>
      </c>
      <c r="CU348" s="1">
        <f t="shared" si="150"/>
        <v>0</v>
      </c>
      <c r="CV348" s="168">
        <f t="shared" si="151"/>
        <v>11090</v>
      </c>
      <c r="CW348" s="231">
        <f t="shared" si="152"/>
        <v>11090</v>
      </c>
    </row>
    <row r="349" spans="1:101" ht="12.95" customHeight="1" x14ac:dyDescent="0.2">
      <c r="A349" s="185"/>
      <c r="B349" s="185" t="s">
        <v>707</v>
      </c>
      <c r="C349" s="92" t="s">
        <v>457</v>
      </c>
      <c r="D349" s="85" t="s">
        <v>1067</v>
      </c>
      <c r="E349" s="62" t="s">
        <v>622</v>
      </c>
      <c r="F349" s="116" t="s">
        <v>705</v>
      </c>
      <c r="G349" s="116">
        <v>10990</v>
      </c>
      <c r="H349" s="148">
        <v>10990</v>
      </c>
      <c r="I349" s="202"/>
      <c r="J349" s="202"/>
      <c r="K349" s="202"/>
      <c r="L349" s="202"/>
      <c r="M349" s="251"/>
      <c r="N349" s="116"/>
      <c r="O349" s="140"/>
      <c r="P349" s="133"/>
      <c r="Q349" s="167"/>
      <c r="R349" s="167"/>
      <c r="S349" s="148"/>
      <c r="T349" s="160"/>
      <c r="U349" s="160"/>
      <c r="V349" s="62"/>
      <c r="W349" s="62"/>
      <c r="X349" s="116"/>
      <c r="Y349" s="116"/>
      <c r="Z349" s="116"/>
      <c r="AA349" s="116"/>
      <c r="AB349" s="116"/>
      <c r="AC349" s="85"/>
      <c r="AD349" s="109"/>
      <c r="AE349" s="111"/>
      <c r="AF349" s="153"/>
      <c r="AG349" s="153"/>
      <c r="AH349" s="153"/>
      <c r="AI349" s="153"/>
      <c r="AJ349" s="153"/>
      <c r="AK349" s="153"/>
      <c r="AL349" s="85"/>
      <c r="AM349" s="119"/>
      <c r="AN349" s="112"/>
      <c r="AO349" s="85"/>
      <c r="AP349" s="111"/>
      <c r="AQ349" s="85"/>
      <c r="AR349" s="109"/>
      <c r="AS349" s="109"/>
      <c r="AT349" s="85"/>
      <c r="AU349" s="111"/>
      <c r="AV349" s="85"/>
      <c r="AW349" s="144"/>
      <c r="AX349" s="134"/>
      <c r="AY349" s="134"/>
      <c r="AZ349" s="134"/>
      <c r="BA349" s="134"/>
      <c r="BB349" s="147"/>
      <c r="BC349" s="147"/>
      <c r="BD349" s="147"/>
      <c r="BL349" s="168"/>
      <c r="BO349" s="188"/>
      <c r="BR349" s="247" t="str">
        <f>VLOOKUP(C349,'[4]Иерархия - ФИНАЛ'!$A:$E,5,0)</f>
        <v>Y</v>
      </c>
      <c r="BS349" s="188">
        <v>0</v>
      </c>
      <c r="BT349" s="211">
        <f t="shared" si="131"/>
        <v>0</v>
      </c>
      <c r="BU349" s="211">
        <f t="shared" si="132"/>
        <v>0</v>
      </c>
      <c r="BV349" s="211">
        <f t="shared" si="133"/>
        <v>0</v>
      </c>
      <c r="BW349" s="235">
        <f t="shared" si="134"/>
        <v>0</v>
      </c>
      <c r="BX349" s="211">
        <f t="shared" si="135"/>
        <v>0</v>
      </c>
      <c r="BY349" s="211">
        <f t="shared" si="136"/>
        <v>0</v>
      </c>
      <c r="BZ349" s="211">
        <f t="shared" si="137"/>
        <v>0</v>
      </c>
      <c r="CA349" s="235">
        <f t="shared" si="138"/>
        <v>0</v>
      </c>
      <c r="CB349" s="235">
        <f t="shared" si="139"/>
        <v>0</v>
      </c>
      <c r="CC349" s="235">
        <f t="shared" si="140"/>
        <v>0</v>
      </c>
      <c r="CD349" s="235">
        <f t="shared" si="141"/>
        <v>0</v>
      </c>
      <c r="CE349" s="235">
        <f t="shared" si="142"/>
        <v>0</v>
      </c>
      <c r="CF349" s="235">
        <f t="shared" si="143"/>
        <v>0</v>
      </c>
      <c r="CG349" s="235">
        <f t="shared" si="144"/>
        <v>0</v>
      </c>
      <c r="CH349" s="231">
        <f t="shared" si="130"/>
        <v>0</v>
      </c>
      <c r="CI349" s="232">
        <f t="shared" si="145"/>
        <v>91.583333333333329</v>
      </c>
      <c r="CJ349" s="233"/>
      <c r="CK349" s="231"/>
      <c r="CM349" s="231">
        <f t="shared" si="146"/>
        <v>9158.33</v>
      </c>
      <c r="CN349" s="231">
        <f t="shared" si="147"/>
        <v>9158.33</v>
      </c>
      <c r="CP349" s="1">
        <f>VLOOKUP(C349,[5]ALL!$B:$O,14,0)</f>
        <v>11190</v>
      </c>
      <c r="CQ349" s="168">
        <f t="shared" si="148"/>
        <v>-11190</v>
      </c>
      <c r="CS349" s="1">
        <f>VLOOKUP(C349,[5]ALL!$B:$O,14,0)</f>
        <v>11190</v>
      </c>
      <c r="CT349" s="233">
        <f t="shared" si="149"/>
        <v>-11190</v>
      </c>
      <c r="CU349" s="1">
        <f t="shared" si="150"/>
        <v>0</v>
      </c>
      <c r="CV349" s="168">
        <f t="shared" si="151"/>
        <v>10990</v>
      </c>
      <c r="CW349" s="231">
        <f t="shared" si="152"/>
        <v>10990</v>
      </c>
    </row>
    <row r="350" spans="1:101" ht="12.6" customHeight="1" x14ac:dyDescent="0.2">
      <c r="A350" s="185"/>
      <c r="B350" s="185" t="s">
        <v>1152</v>
      </c>
      <c r="C350" s="92" t="s">
        <v>88</v>
      </c>
      <c r="D350" s="85" t="s">
        <v>1068</v>
      </c>
      <c r="E350" s="62" t="s">
        <v>622</v>
      </c>
      <c r="F350" s="116" t="s">
        <v>705</v>
      </c>
      <c r="G350" s="116">
        <v>11090</v>
      </c>
      <c r="H350" s="148">
        <v>11090</v>
      </c>
      <c r="I350" s="202"/>
      <c r="J350" s="202"/>
      <c r="K350" s="202"/>
      <c r="L350" s="202"/>
      <c r="M350" s="251"/>
      <c r="N350" s="116"/>
      <c r="O350" s="140"/>
      <c r="P350" s="133"/>
      <c r="Q350" s="167"/>
      <c r="R350" s="167"/>
      <c r="S350" s="148"/>
      <c r="T350" s="160"/>
      <c r="U350" s="160"/>
      <c r="V350" s="62"/>
      <c r="W350" s="62"/>
      <c r="X350" s="116"/>
      <c r="Y350" s="116"/>
      <c r="Z350" s="116"/>
      <c r="AA350" s="116"/>
      <c r="AB350" s="116"/>
      <c r="AC350" s="85"/>
      <c r="AD350" s="109"/>
      <c r="AE350" s="111"/>
      <c r="AF350" s="153"/>
      <c r="AG350" s="153"/>
      <c r="AH350" s="153"/>
      <c r="AI350" s="153"/>
      <c r="AJ350" s="153"/>
      <c r="AK350" s="153"/>
      <c r="AL350" s="85"/>
      <c r="AM350" s="119"/>
      <c r="AN350" s="85"/>
      <c r="AO350" s="85"/>
      <c r="AP350" s="111"/>
      <c r="AQ350" s="85"/>
      <c r="AR350" s="109"/>
      <c r="AS350" s="109"/>
      <c r="AT350" s="85"/>
      <c r="AU350" s="111"/>
      <c r="AV350" s="85"/>
      <c r="AW350" s="144"/>
      <c r="AX350" s="144"/>
      <c r="AY350" s="85"/>
      <c r="AZ350" s="109"/>
      <c r="BA350" s="148"/>
      <c r="BB350" s="102"/>
      <c r="BC350" s="102"/>
      <c r="BD350" s="102"/>
      <c r="BL350" s="168"/>
      <c r="BO350" s="188"/>
      <c r="BR350" s="247" t="str">
        <f>VLOOKUP(C350,'[4]Иерархия - ФИНАЛ'!$A:$E,5,0)</f>
        <v>N</v>
      </c>
      <c r="BS350" s="188">
        <v>0</v>
      </c>
      <c r="BT350" s="211">
        <f t="shared" si="131"/>
        <v>0</v>
      </c>
      <c r="BU350" s="211">
        <f t="shared" si="132"/>
        <v>0</v>
      </c>
      <c r="BV350" s="211">
        <f t="shared" si="133"/>
        <v>0</v>
      </c>
      <c r="BW350" s="235">
        <f t="shared" si="134"/>
        <v>0</v>
      </c>
      <c r="BX350" s="211">
        <f t="shared" si="135"/>
        <v>0</v>
      </c>
      <c r="BY350" s="211">
        <f t="shared" si="136"/>
        <v>0</v>
      </c>
      <c r="BZ350" s="211">
        <f t="shared" si="137"/>
        <v>0</v>
      </c>
      <c r="CA350" s="235">
        <f t="shared" si="138"/>
        <v>0</v>
      </c>
      <c r="CB350" s="235">
        <f t="shared" si="139"/>
        <v>0</v>
      </c>
      <c r="CC350" s="235">
        <f t="shared" si="140"/>
        <v>0</v>
      </c>
      <c r="CD350" s="235">
        <f t="shared" si="141"/>
        <v>0</v>
      </c>
      <c r="CE350" s="235">
        <f t="shared" si="142"/>
        <v>0</v>
      </c>
      <c r="CF350" s="235">
        <f t="shared" si="143"/>
        <v>0</v>
      </c>
      <c r="CG350" s="235">
        <f t="shared" si="144"/>
        <v>0</v>
      </c>
      <c r="CH350" s="231">
        <f t="shared" si="130"/>
        <v>0</v>
      </c>
      <c r="CI350" s="232">
        <f t="shared" si="145"/>
        <v>92.416666666666671</v>
      </c>
      <c r="CJ350" s="233"/>
      <c r="CK350" s="231"/>
      <c r="CM350" s="231">
        <f t="shared" si="146"/>
        <v>9241.67</v>
      </c>
      <c r="CN350" s="231">
        <f t="shared" si="147"/>
        <v>9241.67</v>
      </c>
      <c r="CP350" s="1">
        <f>VLOOKUP(C350,[5]ALL!$B:$O,14,0)</f>
        <v>11090</v>
      </c>
      <c r="CQ350" s="168">
        <f t="shared" si="148"/>
        <v>-11090</v>
      </c>
      <c r="CS350" s="1">
        <f>VLOOKUP(C350,[5]ALL!$B:$O,14,0)</f>
        <v>11090</v>
      </c>
      <c r="CT350" s="233">
        <f t="shared" si="149"/>
        <v>-11090</v>
      </c>
      <c r="CU350" s="1">
        <f t="shared" si="150"/>
        <v>0</v>
      </c>
      <c r="CV350" s="168">
        <f t="shared" si="151"/>
        <v>11090</v>
      </c>
      <c r="CW350" s="231">
        <f t="shared" si="152"/>
        <v>11090</v>
      </c>
    </row>
    <row r="351" spans="1:101" ht="12.6" customHeight="1" x14ac:dyDescent="0.2">
      <c r="A351" s="185"/>
      <c r="B351" s="185" t="s">
        <v>707</v>
      </c>
      <c r="C351" s="242" t="s">
        <v>459</v>
      </c>
      <c r="D351" s="122" t="s">
        <v>1069</v>
      </c>
      <c r="E351" s="62" t="s">
        <v>622</v>
      </c>
      <c r="F351" s="116" t="s">
        <v>705</v>
      </c>
      <c r="G351" s="116">
        <v>14490</v>
      </c>
      <c r="H351" s="148">
        <v>14490</v>
      </c>
      <c r="I351" s="202"/>
      <c r="J351" s="202"/>
      <c r="K351" s="202"/>
      <c r="L351" s="202"/>
      <c r="M351" s="251"/>
      <c r="N351" s="116"/>
      <c r="O351" s="140"/>
      <c r="P351" s="133"/>
      <c r="Q351" s="167"/>
      <c r="R351" s="167"/>
      <c r="S351" s="148"/>
      <c r="T351" s="160"/>
      <c r="U351" s="160"/>
      <c r="V351" s="62"/>
      <c r="W351" s="62"/>
      <c r="X351" s="116"/>
      <c r="Y351" s="116"/>
      <c r="Z351" s="116"/>
      <c r="AA351" s="116"/>
      <c r="AB351" s="116"/>
      <c r="AC351" s="85"/>
      <c r="AD351" s="109"/>
      <c r="AE351" s="111"/>
      <c r="AF351" s="153"/>
      <c r="AG351" s="153"/>
      <c r="AH351" s="153"/>
      <c r="AI351" s="153"/>
      <c r="AJ351" s="153"/>
      <c r="AK351" s="153"/>
      <c r="AL351" s="85"/>
      <c r="AM351" s="119"/>
      <c r="AN351" s="112"/>
      <c r="AO351" s="85"/>
      <c r="AP351" s="111"/>
      <c r="AQ351" s="85"/>
      <c r="AR351" s="109"/>
      <c r="AS351" s="109"/>
      <c r="AT351" s="85"/>
      <c r="AU351" s="111"/>
      <c r="AV351" s="85"/>
      <c r="AW351" s="144"/>
      <c r="AX351" s="134"/>
      <c r="AY351" s="134"/>
      <c r="AZ351" s="134"/>
      <c r="BA351" s="134"/>
      <c r="BB351" s="147"/>
      <c r="BC351" s="147"/>
      <c r="BD351" s="1"/>
      <c r="BL351" s="168"/>
      <c r="BO351" s="188"/>
      <c r="BR351" s="247" t="str">
        <f>VLOOKUP(C351,'[4]Иерархия - ФИНАЛ'!$A:$E,5,0)</f>
        <v>Y</v>
      </c>
      <c r="BS351" s="188">
        <v>0</v>
      </c>
      <c r="BT351" s="211">
        <f t="shared" si="131"/>
        <v>0</v>
      </c>
      <c r="BU351" s="211">
        <f t="shared" si="132"/>
        <v>0</v>
      </c>
      <c r="BV351" s="211">
        <f t="shared" si="133"/>
        <v>0</v>
      </c>
      <c r="BW351" s="235">
        <f t="shared" si="134"/>
        <v>0</v>
      </c>
      <c r="BX351" s="211">
        <f t="shared" si="135"/>
        <v>0</v>
      </c>
      <c r="BY351" s="211">
        <f t="shared" si="136"/>
        <v>0</v>
      </c>
      <c r="BZ351" s="211">
        <f t="shared" si="137"/>
        <v>0</v>
      </c>
      <c r="CA351" s="235">
        <f t="shared" si="138"/>
        <v>0</v>
      </c>
      <c r="CB351" s="235">
        <f t="shared" si="139"/>
        <v>0</v>
      </c>
      <c r="CC351" s="235">
        <f t="shared" si="140"/>
        <v>0</v>
      </c>
      <c r="CD351" s="235">
        <f t="shared" si="141"/>
        <v>0</v>
      </c>
      <c r="CE351" s="235">
        <f t="shared" si="142"/>
        <v>0</v>
      </c>
      <c r="CF351" s="235">
        <f t="shared" si="143"/>
        <v>0</v>
      </c>
      <c r="CG351" s="235">
        <f t="shared" si="144"/>
        <v>0</v>
      </c>
      <c r="CH351" s="231">
        <f t="shared" si="130"/>
        <v>0</v>
      </c>
      <c r="CI351" s="232">
        <f t="shared" si="145"/>
        <v>120.75</v>
      </c>
      <c r="CJ351" s="233"/>
      <c r="CK351" s="231"/>
      <c r="CM351" s="231">
        <f t="shared" si="146"/>
        <v>12075</v>
      </c>
      <c r="CN351" s="231">
        <f t="shared" si="147"/>
        <v>12075</v>
      </c>
      <c r="CP351" s="1">
        <f>VLOOKUP(C351,[5]ALL!$B:$O,14,0)</f>
        <v>15390</v>
      </c>
      <c r="CQ351" s="168">
        <f t="shared" si="148"/>
        <v>-15390</v>
      </c>
      <c r="CS351" s="1">
        <f>VLOOKUP(C351,[5]ALL!$B:$O,14,0)</f>
        <v>15390</v>
      </c>
      <c r="CT351" s="233">
        <f t="shared" si="149"/>
        <v>-15390</v>
      </c>
      <c r="CU351" s="1">
        <f t="shared" si="150"/>
        <v>0</v>
      </c>
      <c r="CV351" s="168">
        <f t="shared" si="151"/>
        <v>14490</v>
      </c>
      <c r="CW351" s="231">
        <f t="shared" si="152"/>
        <v>14490</v>
      </c>
    </row>
    <row r="352" spans="1:101" ht="12.6" customHeight="1" x14ac:dyDescent="0.2">
      <c r="A352" s="185"/>
      <c r="B352" s="185" t="s">
        <v>1152</v>
      </c>
      <c r="C352" s="92" t="s">
        <v>90</v>
      </c>
      <c r="D352" s="85" t="s">
        <v>1070</v>
      </c>
      <c r="E352" s="62" t="s">
        <v>622</v>
      </c>
      <c r="F352" s="116" t="s">
        <v>705</v>
      </c>
      <c r="G352" s="116">
        <v>11690</v>
      </c>
      <c r="H352" s="148">
        <v>11690</v>
      </c>
      <c r="I352" s="202"/>
      <c r="J352" s="202"/>
      <c r="K352" s="202"/>
      <c r="L352" s="202"/>
      <c r="M352" s="251"/>
      <c r="N352" s="116"/>
      <c r="O352" s="140"/>
      <c r="P352" s="133"/>
      <c r="Q352" s="167"/>
      <c r="R352" s="167"/>
      <c r="S352" s="148"/>
      <c r="T352" s="160"/>
      <c r="U352" s="160"/>
      <c r="V352" s="62"/>
      <c r="W352" s="62"/>
      <c r="X352" s="116"/>
      <c r="Y352" s="116"/>
      <c r="Z352" s="116"/>
      <c r="AA352" s="116"/>
      <c r="AB352" s="116"/>
      <c r="AC352" s="85"/>
      <c r="AD352" s="109"/>
      <c r="AE352" s="111"/>
      <c r="AF352" s="153"/>
      <c r="AG352" s="153"/>
      <c r="AH352" s="153"/>
      <c r="AI352" s="153"/>
      <c r="AJ352" s="153"/>
      <c r="AK352" s="153"/>
      <c r="AL352" s="85"/>
      <c r="AM352" s="119"/>
      <c r="AN352" s="85"/>
      <c r="AO352" s="85"/>
      <c r="AP352" s="111"/>
      <c r="AQ352" s="85"/>
      <c r="AR352" s="109"/>
      <c r="AS352" s="109"/>
      <c r="AT352" s="85"/>
      <c r="AU352" s="111"/>
      <c r="AV352" s="85"/>
      <c r="AW352" s="144"/>
      <c r="AX352" s="144"/>
      <c r="AY352" s="85"/>
      <c r="AZ352" s="109"/>
      <c r="BA352" s="148"/>
      <c r="BB352" s="102"/>
      <c r="BC352" s="102"/>
      <c r="BD352" s="102"/>
      <c r="BL352" s="168"/>
      <c r="BO352" s="188"/>
      <c r="BR352" s="247" t="str">
        <f>VLOOKUP(C352,'[4]Иерархия - ФИНАЛ'!$A:$E,5,0)</f>
        <v>N</v>
      </c>
      <c r="BS352" s="188">
        <v>0</v>
      </c>
      <c r="BT352" s="211">
        <f t="shared" si="131"/>
        <v>0</v>
      </c>
      <c r="BU352" s="211">
        <f t="shared" si="132"/>
        <v>0</v>
      </c>
      <c r="BV352" s="211">
        <f t="shared" si="133"/>
        <v>0</v>
      </c>
      <c r="BW352" s="235">
        <f t="shared" si="134"/>
        <v>0</v>
      </c>
      <c r="BX352" s="211">
        <f t="shared" si="135"/>
        <v>0</v>
      </c>
      <c r="BY352" s="211">
        <f t="shared" si="136"/>
        <v>0</v>
      </c>
      <c r="BZ352" s="211">
        <f t="shared" si="137"/>
        <v>0</v>
      </c>
      <c r="CA352" s="235">
        <f t="shared" si="138"/>
        <v>0</v>
      </c>
      <c r="CB352" s="235">
        <f t="shared" si="139"/>
        <v>0</v>
      </c>
      <c r="CC352" s="235">
        <f t="shared" si="140"/>
        <v>0</v>
      </c>
      <c r="CD352" s="235">
        <f t="shared" si="141"/>
        <v>0</v>
      </c>
      <c r="CE352" s="235">
        <f t="shared" si="142"/>
        <v>0</v>
      </c>
      <c r="CF352" s="235">
        <f t="shared" si="143"/>
        <v>0</v>
      </c>
      <c r="CG352" s="235">
        <f t="shared" si="144"/>
        <v>0</v>
      </c>
      <c r="CH352" s="231">
        <f t="shared" si="130"/>
        <v>0</v>
      </c>
      <c r="CI352" s="232">
        <f t="shared" si="145"/>
        <v>97.416666666666671</v>
      </c>
      <c r="CJ352" s="233"/>
      <c r="CK352" s="231"/>
      <c r="CM352" s="231">
        <f t="shared" si="146"/>
        <v>9741.67</v>
      </c>
      <c r="CN352" s="231">
        <f t="shared" si="147"/>
        <v>9741.67</v>
      </c>
      <c r="CP352" s="1">
        <f>VLOOKUP(C352,[5]ALL!$B:$O,14,0)</f>
        <v>11690</v>
      </c>
      <c r="CQ352" s="168">
        <f t="shared" si="148"/>
        <v>-11690</v>
      </c>
      <c r="CS352" s="1">
        <f>VLOOKUP(C352,[5]ALL!$B:$O,14,0)</f>
        <v>11690</v>
      </c>
      <c r="CT352" s="233">
        <f t="shared" si="149"/>
        <v>-11690</v>
      </c>
      <c r="CU352" s="1">
        <f t="shared" si="150"/>
        <v>0</v>
      </c>
      <c r="CV352" s="168">
        <f t="shared" si="151"/>
        <v>11690</v>
      </c>
      <c r="CW352" s="231">
        <f t="shared" si="152"/>
        <v>11690</v>
      </c>
    </row>
    <row r="353" spans="1:101" ht="12.6" customHeight="1" x14ac:dyDescent="0.2">
      <c r="A353" s="185"/>
      <c r="B353" s="185" t="s">
        <v>1152</v>
      </c>
      <c r="C353" s="154" t="s">
        <v>605</v>
      </c>
      <c r="D353" s="85" t="s">
        <v>1071</v>
      </c>
      <c r="E353" s="62" t="s">
        <v>622</v>
      </c>
      <c r="F353" s="116" t="s">
        <v>705</v>
      </c>
      <c r="G353" s="116">
        <v>8890</v>
      </c>
      <c r="H353" s="148">
        <v>8890</v>
      </c>
      <c r="I353" s="202"/>
      <c r="J353" s="202"/>
      <c r="K353" s="202"/>
      <c r="L353" s="202"/>
      <c r="M353" s="251"/>
      <c r="N353" s="116"/>
      <c r="O353" s="140"/>
      <c r="P353" s="133"/>
      <c r="Q353" s="167"/>
      <c r="R353" s="167"/>
      <c r="S353" s="148"/>
      <c r="T353" s="160"/>
      <c r="U353" s="160"/>
      <c r="V353" s="62"/>
      <c r="W353" s="62"/>
      <c r="X353" s="116"/>
      <c r="Y353" s="116"/>
      <c r="Z353" s="116"/>
      <c r="AA353" s="140"/>
      <c r="AB353" s="140"/>
      <c r="AC353" s="133"/>
      <c r="AD353" s="109"/>
      <c r="AE353" s="111"/>
      <c r="AF353" s="153"/>
      <c r="AG353" s="153"/>
      <c r="AH353" s="153"/>
      <c r="AI353" s="153"/>
      <c r="AJ353" s="153"/>
      <c r="AK353" s="153"/>
      <c r="AL353" s="112"/>
      <c r="AM353" s="112"/>
      <c r="AN353" s="112"/>
      <c r="AO353" s="112"/>
      <c r="AP353" s="112"/>
      <c r="AQ353" s="112"/>
      <c r="AR353" s="112"/>
      <c r="AS353" s="112"/>
      <c r="AT353" s="112"/>
      <c r="AU353" s="112"/>
      <c r="AV353" s="112"/>
      <c r="AW353" s="133"/>
      <c r="AX353" s="133"/>
      <c r="AY353" s="112"/>
      <c r="AZ353" s="133"/>
      <c r="BA353" s="134"/>
      <c r="BB353" s="143"/>
      <c r="BC353" s="143"/>
      <c r="BF353" s="1"/>
      <c r="BL353" s="168"/>
      <c r="BO353" s="188"/>
      <c r="BR353" s="247" t="str">
        <f>VLOOKUP(C353,'[4]Иерархия - ФИНАЛ'!$A:$E,5,0)</f>
        <v>Y</v>
      </c>
      <c r="BS353" s="188">
        <v>0</v>
      </c>
      <c r="BT353" s="211">
        <f t="shared" si="131"/>
        <v>0</v>
      </c>
      <c r="BU353" s="211">
        <f t="shared" si="132"/>
        <v>0</v>
      </c>
      <c r="BV353" s="211">
        <f t="shared" si="133"/>
        <v>0</v>
      </c>
      <c r="BW353" s="235">
        <f t="shared" si="134"/>
        <v>0</v>
      </c>
      <c r="BX353" s="211">
        <f t="shared" si="135"/>
        <v>0</v>
      </c>
      <c r="BY353" s="211">
        <f t="shared" si="136"/>
        <v>0</v>
      </c>
      <c r="BZ353" s="211">
        <f t="shared" si="137"/>
        <v>0</v>
      </c>
      <c r="CA353" s="235">
        <f t="shared" si="138"/>
        <v>0</v>
      </c>
      <c r="CB353" s="235">
        <f t="shared" si="139"/>
        <v>0</v>
      </c>
      <c r="CC353" s="235">
        <f t="shared" si="140"/>
        <v>0</v>
      </c>
      <c r="CD353" s="235">
        <f t="shared" si="141"/>
        <v>0</v>
      </c>
      <c r="CE353" s="235">
        <f t="shared" si="142"/>
        <v>0</v>
      </c>
      <c r="CF353" s="235">
        <f t="shared" si="143"/>
        <v>0</v>
      </c>
      <c r="CG353" s="235">
        <f t="shared" si="144"/>
        <v>0</v>
      </c>
      <c r="CH353" s="231">
        <f t="shared" si="130"/>
        <v>0</v>
      </c>
      <c r="CI353" s="232">
        <f t="shared" si="145"/>
        <v>74.083333333333329</v>
      </c>
      <c r="CJ353" s="233"/>
      <c r="CK353" s="231"/>
      <c r="CM353" s="231">
        <f t="shared" si="146"/>
        <v>7408.33</v>
      </c>
      <c r="CN353" s="231">
        <f t="shared" si="147"/>
        <v>7408.33</v>
      </c>
      <c r="CP353" s="1">
        <f>VLOOKUP(C353,[5]ALL!$B:$O,14,0)</f>
        <v>8890</v>
      </c>
      <c r="CQ353" s="168">
        <f t="shared" si="148"/>
        <v>-8890</v>
      </c>
      <c r="CS353" s="1">
        <f>VLOOKUP(C353,[5]ALL!$B:$O,14,0)</f>
        <v>8890</v>
      </c>
      <c r="CT353" s="233">
        <f t="shared" si="149"/>
        <v>-8890</v>
      </c>
      <c r="CU353" s="1">
        <f t="shared" si="150"/>
        <v>0</v>
      </c>
      <c r="CV353" s="168">
        <f t="shared" si="151"/>
        <v>8890</v>
      </c>
      <c r="CW353" s="231">
        <f t="shared" si="152"/>
        <v>8890</v>
      </c>
    </row>
    <row r="354" spans="1:101" ht="12.6" customHeight="1" x14ac:dyDescent="0.2">
      <c r="A354" s="185"/>
      <c r="B354" s="185" t="s">
        <v>707</v>
      </c>
      <c r="C354" s="154" t="s">
        <v>606</v>
      </c>
      <c r="D354" s="85" t="s">
        <v>1072</v>
      </c>
      <c r="E354" s="62" t="s">
        <v>622</v>
      </c>
      <c r="F354" s="116" t="s">
        <v>705</v>
      </c>
      <c r="G354" s="116">
        <v>13890</v>
      </c>
      <c r="H354" s="148">
        <v>13890</v>
      </c>
      <c r="I354" s="202"/>
      <c r="J354" s="202"/>
      <c r="K354" s="202"/>
      <c r="L354" s="202"/>
      <c r="M354" s="251"/>
      <c r="N354" s="116"/>
      <c r="O354" s="140"/>
      <c r="P354" s="133"/>
      <c r="Q354" s="167"/>
      <c r="R354" s="167"/>
      <c r="S354" s="148"/>
      <c r="T354" s="160"/>
      <c r="U354" s="160"/>
      <c r="V354" s="62"/>
      <c r="W354" s="62"/>
      <c r="X354" s="116"/>
      <c r="Y354" s="116"/>
      <c r="Z354" s="116"/>
      <c r="AA354" s="116"/>
      <c r="AB354" s="116"/>
      <c r="AC354" s="133"/>
      <c r="AD354" s="109"/>
      <c r="AE354" s="111"/>
      <c r="AF354" s="153"/>
      <c r="AG354" s="153"/>
      <c r="AH354" s="153"/>
      <c r="AI354" s="153"/>
      <c r="AJ354" s="153"/>
      <c r="AK354" s="153"/>
      <c r="AL354" s="112"/>
      <c r="AM354" s="112"/>
      <c r="AN354" s="112"/>
      <c r="AO354" s="112"/>
      <c r="AP354" s="112"/>
      <c r="AQ354" s="112"/>
      <c r="AR354" s="112"/>
      <c r="AS354" s="112"/>
      <c r="AT354" s="112"/>
      <c r="AU354" s="112"/>
      <c r="AV354" s="112"/>
      <c r="AW354" s="133"/>
      <c r="AX354" s="133"/>
      <c r="AY354" s="112"/>
      <c r="AZ354" s="133"/>
      <c r="BA354" s="134"/>
      <c r="BB354" s="143"/>
      <c r="BC354" s="143"/>
      <c r="BF354" s="1"/>
      <c r="BL354" s="168"/>
      <c r="BO354" s="188"/>
      <c r="BR354" s="247" t="str">
        <f>VLOOKUP(C354,'[4]Иерархия - ФИНАЛ'!$A:$E,5,0)</f>
        <v>Y</v>
      </c>
      <c r="BS354" s="188">
        <v>0</v>
      </c>
      <c r="BT354" s="211">
        <f t="shared" si="131"/>
        <v>0</v>
      </c>
      <c r="BU354" s="211">
        <f t="shared" si="132"/>
        <v>0</v>
      </c>
      <c r="BV354" s="211">
        <f t="shared" si="133"/>
        <v>0</v>
      </c>
      <c r="BW354" s="235">
        <f t="shared" si="134"/>
        <v>0</v>
      </c>
      <c r="BX354" s="211">
        <f t="shared" si="135"/>
        <v>0</v>
      </c>
      <c r="BY354" s="211">
        <f t="shared" si="136"/>
        <v>0</v>
      </c>
      <c r="BZ354" s="211">
        <f t="shared" si="137"/>
        <v>0</v>
      </c>
      <c r="CA354" s="235">
        <f t="shared" si="138"/>
        <v>0</v>
      </c>
      <c r="CB354" s="235">
        <f t="shared" si="139"/>
        <v>0</v>
      </c>
      <c r="CC354" s="235">
        <f t="shared" si="140"/>
        <v>0</v>
      </c>
      <c r="CD354" s="235">
        <f t="shared" si="141"/>
        <v>0</v>
      </c>
      <c r="CE354" s="235">
        <f t="shared" si="142"/>
        <v>0</v>
      </c>
      <c r="CF354" s="235">
        <f t="shared" si="143"/>
        <v>0</v>
      </c>
      <c r="CG354" s="235">
        <f t="shared" si="144"/>
        <v>0</v>
      </c>
      <c r="CH354" s="231">
        <f t="shared" si="130"/>
        <v>0</v>
      </c>
      <c r="CI354" s="232">
        <f t="shared" si="145"/>
        <v>115.75</v>
      </c>
      <c r="CJ354" s="233"/>
      <c r="CK354" s="231"/>
      <c r="CM354" s="231">
        <f t="shared" si="146"/>
        <v>11575</v>
      </c>
      <c r="CN354" s="231">
        <f t="shared" si="147"/>
        <v>11575</v>
      </c>
      <c r="CP354" s="1">
        <f>VLOOKUP(C354,[5]ALL!$B:$O,14,0)</f>
        <v>13890</v>
      </c>
      <c r="CQ354" s="168">
        <f t="shared" si="148"/>
        <v>-13890</v>
      </c>
      <c r="CS354" s="1">
        <f>VLOOKUP(C354,[5]ALL!$B:$O,14,0)</f>
        <v>13890</v>
      </c>
      <c r="CT354" s="233">
        <f t="shared" si="149"/>
        <v>-13890</v>
      </c>
      <c r="CU354" s="1">
        <f t="shared" si="150"/>
        <v>0</v>
      </c>
      <c r="CV354" s="168">
        <f t="shared" si="151"/>
        <v>13890</v>
      </c>
      <c r="CW354" s="231">
        <f t="shared" si="152"/>
        <v>13890</v>
      </c>
    </row>
    <row r="355" spans="1:101" ht="12.6" customHeight="1" x14ac:dyDescent="0.2">
      <c r="A355" s="185"/>
      <c r="B355" s="185" t="s">
        <v>1152</v>
      </c>
      <c r="C355" s="154" t="s">
        <v>607</v>
      </c>
      <c r="D355" s="85" t="s">
        <v>1073</v>
      </c>
      <c r="E355" s="62" t="s">
        <v>622</v>
      </c>
      <c r="F355" s="116" t="s">
        <v>705</v>
      </c>
      <c r="G355" s="116">
        <v>7990</v>
      </c>
      <c r="H355" s="148">
        <v>7990</v>
      </c>
      <c r="I355" s="202"/>
      <c r="J355" s="202"/>
      <c r="K355" s="202"/>
      <c r="L355" s="202"/>
      <c r="M355" s="251"/>
      <c r="N355" s="116"/>
      <c r="O355" s="140"/>
      <c r="P355" s="133"/>
      <c r="Q355" s="167"/>
      <c r="R355" s="167"/>
      <c r="S355" s="148"/>
      <c r="T355" s="160"/>
      <c r="U355" s="160"/>
      <c r="V355" s="62"/>
      <c r="W355" s="62"/>
      <c r="X355" s="116"/>
      <c r="Y355" s="116"/>
      <c r="Z355" s="116"/>
      <c r="AA355" s="140"/>
      <c r="AB355" s="140"/>
      <c r="AC355" s="133"/>
      <c r="AD355" s="109"/>
      <c r="AE355" s="111"/>
      <c r="AF355" s="153"/>
      <c r="AG355" s="153"/>
      <c r="AH355" s="153"/>
      <c r="AI355" s="153"/>
      <c r="AJ355" s="153"/>
      <c r="AK355" s="153"/>
      <c r="AL355" s="112"/>
      <c r="AM355" s="112"/>
      <c r="AN355" s="112"/>
      <c r="AO355" s="112"/>
      <c r="AP355" s="112"/>
      <c r="AQ355" s="112"/>
      <c r="AR355" s="112"/>
      <c r="AS355" s="112"/>
      <c r="AT355" s="112"/>
      <c r="AU355" s="112"/>
      <c r="AV355" s="112"/>
      <c r="AW355" s="133"/>
      <c r="AX355" s="133"/>
      <c r="AY355" s="112"/>
      <c r="AZ355" s="133"/>
      <c r="BA355" s="134"/>
      <c r="BB355" s="143"/>
      <c r="BC355" s="143"/>
      <c r="BF355" s="1"/>
      <c r="BL355" s="168"/>
      <c r="BO355" s="188"/>
      <c r="BR355" s="247" t="str">
        <f>VLOOKUP(C355,'[4]Иерархия - ФИНАЛ'!$A:$E,5,0)</f>
        <v>N</v>
      </c>
      <c r="BS355" s="188">
        <v>0</v>
      </c>
      <c r="BT355" s="211">
        <f t="shared" si="131"/>
        <v>0</v>
      </c>
      <c r="BU355" s="211">
        <f t="shared" si="132"/>
        <v>0</v>
      </c>
      <c r="BV355" s="211">
        <f t="shared" si="133"/>
        <v>0</v>
      </c>
      <c r="BW355" s="235">
        <f t="shared" si="134"/>
        <v>0</v>
      </c>
      <c r="BX355" s="211">
        <f t="shared" si="135"/>
        <v>0</v>
      </c>
      <c r="BY355" s="211">
        <f t="shared" si="136"/>
        <v>0</v>
      </c>
      <c r="BZ355" s="211">
        <f t="shared" si="137"/>
        <v>0</v>
      </c>
      <c r="CA355" s="235">
        <f t="shared" si="138"/>
        <v>0</v>
      </c>
      <c r="CB355" s="235">
        <f t="shared" si="139"/>
        <v>0</v>
      </c>
      <c r="CC355" s="235">
        <f t="shared" si="140"/>
        <v>0</v>
      </c>
      <c r="CD355" s="235">
        <f t="shared" si="141"/>
        <v>0</v>
      </c>
      <c r="CE355" s="235">
        <f t="shared" si="142"/>
        <v>0</v>
      </c>
      <c r="CF355" s="235">
        <f t="shared" si="143"/>
        <v>0</v>
      </c>
      <c r="CG355" s="235">
        <f t="shared" si="144"/>
        <v>0</v>
      </c>
      <c r="CH355" s="231">
        <f t="shared" si="130"/>
        <v>0</v>
      </c>
      <c r="CI355" s="232">
        <f t="shared" si="145"/>
        <v>66.583333333333329</v>
      </c>
      <c r="CJ355" s="233"/>
      <c r="CK355" s="231"/>
      <c r="CM355" s="231">
        <f t="shared" si="146"/>
        <v>6658.33</v>
      </c>
      <c r="CN355" s="231">
        <f t="shared" si="147"/>
        <v>6658.33</v>
      </c>
      <c r="CP355" s="1">
        <f>VLOOKUP(C355,[5]ALL!$B:$O,14,0)</f>
        <v>7990</v>
      </c>
      <c r="CQ355" s="168">
        <f t="shared" si="148"/>
        <v>-7990</v>
      </c>
      <c r="CS355" s="1">
        <f>VLOOKUP(C355,[5]ALL!$B:$O,14,0)</f>
        <v>7990</v>
      </c>
      <c r="CT355" s="233">
        <f t="shared" si="149"/>
        <v>-7990</v>
      </c>
      <c r="CU355" s="1">
        <f t="shared" si="150"/>
        <v>0</v>
      </c>
      <c r="CV355" s="168">
        <f t="shared" si="151"/>
        <v>7990</v>
      </c>
      <c r="CW355" s="231">
        <f t="shared" si="152"/>
        <v>7990</v>
      </c>
    </row>
    <row r="356" spans="1:101" ht="12.6" customHeight="1" x14ac:dyDescent="0.2">
      <c r="A356" s="185"/>
      <c r="B356" s="185" t="s">
        <v>707</v>
      </c>
      <c r="C356" s="154" t="s">
        <v>608</v>
      </c>
      <c r="D356" s="85" t="s">
        <v>1074</v>
      </c>
      <c r="E356" s="62" t="s">
        <v>622</v>
      </c>
      <c r="F356" s="116" t="s">
        <v>705</v>
      </c>
      <c r="G356" s="116">
        <v>12990</v>
      </c>
      <c r="H356" s="148">
        <v>12990</v>
      </c>
      <c r="I356" s="202"/>
      <c r="J356" s="202"/>
      <c r="K356" s="202"/>
      <c r="L356" s="202"/>
      <c r="M356" s="251"/>
      <c r="N356" s="116"/>
      <c r="O356" s="140"/>
      <c r="P356" s="133"/>
      <c r="Q356" s="167"/>
      <c r="R356" s="167"/>
      <c r="S356" s="148"/>
      <c r="T356" s="160"/>
      <c r="U356" s="160"/>
      <c r="V356" s="62"/>
      <c r="W356" s="62"/>
      <c r="X356" s="116"/>
      <c r="Y356" s="116"/>
      <c r="Z356" s="116"/>
      <c r="AA356" s="116"/>
      <c r="AB356" s="116"/>
      <c r="AC356" s="133"/>
      <c r="AD356" s="109"/>
      <c r="AE356" s="111"/>
      <c r="AF356" s="153"/>
      <c r="AG356" s="153"/>
      <c r="AH356" s="153"/>
      <c r="AI356" s="153"/>
      <c r="AJ356" s="153"/>
      <c r="AK356" s="153"/>
      <c r="AL356" s="112"/>
      <c r="AM356" s="112"/>
      <c r="AN356" s="112"/>
      <c r="AO356" s="112"/>
      <c r="AP356" s="112"/>
      <c r="AQ356" s="112"/>
      <c r="AR356" s="112"/>
      <c r="AS356" s="112"/>
      <c r="AT356" s="112"/>
      <c r="AU356" s="112"/>
      <c r="AV356" s="112"/>
      <c r="AW356" s="133"/>
      <c r="AX356" s="133"/>
      <c r="AY356" s="112"/>
      <c r="AZ356" s="133"/>
      <c r="BA356" s="134"/>
      <c r="BB356" s="143"/>
      <c r="BC356" s="143"/>
      <c r="BF356" s="1"/>
      <c r="BL356" s="168"/>
      <c r="BO356" s="188"/>
      <c r="BR356" s="247" t="str">
        <f>VLOOKUP(C356,'[4]Иерархия - ФИНАЛ'!$A:$E,5,0)</f>
        <v>Y</v>
      </c>
      <c r="BS356" s="188">
        <v>0</v>
      </c>
      <c r="BT356" s="211">
        <f t="shared" si="131"/>
        <v>0</v>
      </c>
      <c r="BU356" s="211">
        <f t="shared" si="132"/>
        <v>0</v>
      </c>
      <c r="BV356" s="211">
        <f t="shared" si="133"/>
        <v>0</v>
      </c>
      <c r="BW356" s="235">
        <f t="shared" si="134"/>
        <v>0</v>
      </c>
      <c r="BX356" s="211">
        <f t="shared" si="135"/>
        <v>0</v>
      </c>
      <c r="BY356" s="211">
        <f t="shared" si="136"/>
        <v>0</v>
      </c>
      <c r="BZ356" s="211">
        <f t="shared" si="137"/>
        <v>0</v>
      </c>
      <c r="CA356" s="235">
        <f t="shared" si="138"/>
        <v>0</v>
      </c>
      <c r="CB356" s="235">
        <f t="shared" si="139"/>
        <v>0</v>
      </c>
      <c r="CC356" s="235">
        <f t="shared" si="140"/>
        <v>0</v>
      </c>
      <c r="CD356" s="235">
        <f t="shared" si="141"/>
        <v>0</v>
      </c>
      <c r="CE356" s="235">
        <f t="shared" si="142"/>
        <v>0</v>
      </c>
      <c r="CF356" s="235">
        <f t="shared" si="143"/>
        <v>0</v>
      </c>
      <c r="CG356" s="235">
        <f t="shared" si="144"/>
        <v>0</v>
      </c>
      <c r="CH356" s="231">
        <f t="shared" si="130"/>
        <v>0</v>
      </c>
      <c r="CI356" s="232">
        <f t="shared" si="145"/>
        <v>108.25</v>
      </c>
      <c r="CJ356" s="233"/>
      <c r="CK356" s="231"/>
      <c r="CM356" s="231">
        <f t="shared" si="146"/>
        <v>10825</v>
      </c>
      <c r="CN356" s="231">
        <f t="shared" si="147"/>
        <v>10825</v>
      </c>
      <c r="CP356" s="1">
        <f>VLOOKUP(C356,[5]ALL!$B:$O,14,0)</f>
        <v>8790</v>
      </c>
      <c r="CQ356" s="168">
        <f t="shared" si="148"/>
        <v>-8790</v>
      </c>
      <c r="CS356" s="1">
        <f>VLOOKUP(C356,[5]ALL!$B:$O,14,0)</f>
        <v>8790</v>
      </c>
      <c r="CT356" s="233">
        <f t="shared" si="149"/>
        <v>-8790</v>
      </c>
      <c r="CU356" s="1">
        <f t="shared" si="150"/>
        <v>0</v>
      </c>
      <c r="CV356" s="168">
        <f t="shared" si="151"/>
        <v>12990</v>
      </c>
      <c r="CW356" s="231">
        <f t="shared" si="152"/>
        <v>12990</v>
      </c>
    </row>
    <row r="357" spans="1:101" ht="12.6" customHeight="1" x14ac:dyDescent="0.2">
      <c r="A357" s="185"/>
      <c r="B357" s="185" t="s">
        <v>1152</v>
      </c>
      <c r="C357" s="154" t="s">
        <v>566</v>
      </c>
      <c r="D357" s="85" t="s">
        <v>1075</v>
      </c>
      <c r="E357" s="62" t="s">
        <v>622</v>
      </c>
      <c r="F357" s="116" t="s">
        <v>705</v>
      </c>
      <c r="G357" s="116">
        <v>6690</v>
      </c>
      <c r="H357" s="148">
        <v>6690</v>
      </c>
      <c r="I357" s="202"/>
      <c r="J357" s="202"/>
      <c r="K357" s="202"/>
      <c r="L357" s="202"/>
      <c r="M357" s="251"/>
      <c r="N357" s="116"/>
      <c r="O357" s="140"/>
      <c r="P357" s="133"/>
      <c r="Q357" s="167"/>
      <c r="R357" s="167"/>
      <c r="S357" s="148"/>
      <c r="T357" s="160"/>
      <c r="U357" s="160"/>
      <c r="V357" s="62"/>
      <c r="W357" s="62"/>
      <c r="X357" s="116"/>
      <c r="Y357" s="116"/>
      <c r="Z357" s="116"/>
      <c r="AA357" s="140"/>
      <c r="AB357" s="140"/>
      <c r="AC357" s="85"/>
      <c r="AD357" s="109"/>
      <c r="AE357" s="111"/>
      <c r="AF357" s="153"/>
      <c r="AG357" s="153"/>
      <c r="AH357" s="153"/>
      <c r="AI357" s="153"/>
      <c r="AJ357" s="153"/>
      <c r="AK357" s="153"/>
      <c r="AL357" s="112"/>
      <c r="AM357" s="112"/>
      <c r="AN357" s="112"/>
      <c r="AO357" s="112"/>
      <c r="AP357" s="112"/>
      <c r="AQ357" s="112"/>
      <c r="AR357" s="112"/>
      <c r="AS357" s="112"/>
      <c r="AT357" s="112"/>
      <c r="AU357" s="112"/>
      <c r="AV357" s="112"/>
      <c r="AW357" s="133"/>
      <c r="AX357" s="133"/>
      <c r="AY357" s="112"/>
      <c r="AZ357" s="133"/>
      <c r="BA357" s="134"/>
      <c r="BB357" s="143"/>
      <c r="BC357" s="143"/>
      <c r="BF357" s="1"/>
      <c r="BL357" s="168"/>
      <c r="BO357" s="188"/>
      <c r="BR357" s="247" t="e">
        <f>VLOOKUP(C357,'[4]Иерархия - ФИНАЛ'!$A:$E,5,0)</f>
        <v>#N/A</v>
      </c>
      <c r="BS357" s="188">
        <v>0</v>
      </c>
      <c r="BT357" s="211">
        <f t="shared" si="131"/>
        <v>0</v>
      </c>
      <c r="BU357" s="211">
        <f t="shared" si="132"/>
        <v>0</v>
      </c>
      <c r="BV357" s="211">
        <f t="shared" si="133"/>
        <v>0</v>
      </c>
      <c r="BW357" s="235">
        <f t="shared" si="134"/>
        <v>0</v>
      </c>
      <c r="BX357" s="211">
        <f t="shared" si="135"/>
        <v>0</v>
      </c>
      <c r="BY357" s="211">
        <f t="shared" si="136"/>
        <v>0</v>
      </c>
      <c r="BZ357" s="211">
        <f t="shared" si="137"/>
        <v>0</v>
      </c>
      <c r="CA357" s="235">
        <f t="shared" si="138"/>
        <v>0</v>
      </c>
      <c r="CB357" s="235">
        <f t="shared" si="139"/>
        <v>0</v>
      </c>
      <c r="CC357" s="235">
        <f t="shared" si="140"/>
        <v>0</v>
      </c>
      <c r="CD357" s="235">
        <f t="shared" si="141"/>
        <v>0</v>
      </c>
      <c r="CE357" s="235">
        <f t="shared" si="142"/>
        <v>0</v>
      </c>
      <c r="CF357" s="235">
        <f t="shared" si="143"/>
        <v>0</v>
      </c>
      <c r="CG357" s="235">
        <f t="shared" si="144"/>
        <v>0</v>
      </c>
      <c r="CH357" s="231">
        <f t="shared" si="130"/>
        <v>0</v>
      </c>
      <c r="CI357" s="232">
        <f t="shared" si="145"/>
        <v>55.75</v>
      </c>
      <c r="CJ357" s="233"/>
      <c r="CK357" s="231"/>
      <c r="CM357" s="231">
        <f t="shared" si="146"/>
        <v>5575</v>
      </c>
      <c r="CN357" s="231">
        <f t="shared" si="147"/>
        <v>5575</v>
      </c>
      <c r="CP357" s="1">
        <f>VLOOKUP(C357,[5]ALL!$B:$O,14,0)</f>
        <v>6690</v>
      </c>
      <c r="CQ357" s="168">
        <f t="shared" si="148"/>
        <v>-6690</v>
      </c>
      <c r="CS357" s="1">
        <f>VLOOKUP(C357,[5]ALL!$B:$O,14,0)</f>
        <v>6690</v>
      </c>
      <c r="CT357" s="233">
        <f t="shared" si="149"/>
        <v>-6690</v>
      </c>
      <c r="CU357" s="1">
        <f t="shared" si="150"/>
        <v>0</v>
      </c>
      <c r="CV357" s="168">
        <f t="shared" si="151"/>
        <v>6690</v>
      </c>
      <c r="CW357" s="231">
        <f t="shared" si="152"/>
        <v>6690</v>
      </c>
    </row>
    <row r="358" spans="1:101" ht="12.6" customHeight="1" x14ac:dyDescent="0.2">
      <c r="A358" s="185"/>
      <c r="B358" s="185" t="s">
        <v>1152</v>
      </c>
      <c r="C358" s="154" t="s">
        <v>569</v>
      </c>
      <c r="D358" s="85" t="s">
        <v>1076</v>
      </c>
      <c r="E358" s="62" t="s">
        <v>622</v>
      </c>
      <c r="F358" s="116" t="s">
        <v>705</v>
      </c>
      <c r="G358" s="116">
        <v>7590</v>
      </c>
      <c r="H358" s="148">
        <v>7590</v>
      </c>
      <c r="I358" s="202"/>
      <c r="J358" s="202"/>
      <c r="K358" s="202"/>
      <c r="L358" s="202"/>
      <c r="M358" s="251"/>
      <c r="N358" s="116"/>
      <c r="O358" s="140"/>
      <c r="P358" s="133"/>
      <c r="Q358" s="167"/>
      <c r="R358" s="167"/>
      <c r="S358" s="148"/>
      <c r="T358" s="160"/>
      <c r="U358" s="160"/>
      <c r="V358" s="62"/>
      <c r="W358" s="62"/>
      <c r="X358" s="116"/>
      <c r="Y358" s="116"/>
      <c r="Z358" s="116"/>
      <c r="AA358" s="116"/>
      <c r="AB358" s="116"/>
      <c r="AC358" s="85"/>
      <c r="AD358" s="109"/>
      <c r="AE358" s="111"/>
      <c r="AF358" s="153"/>
      <c r="AG358" s="153"/>
      <c r="AH358" s="153"/>
      <c r="AI358" s="153"/>
      <c r="AJ358" s="153"/>
      <c r="AK358" s="153"/>
      <c r="AL358" s="112"/>
      <c r="AM358" s="112"/>
      <c r="AN358" s="112"/>
      <c r="AO358" s="112"/>
      <c r="AP358" s="112"/>
      <c r="AQ358" s="112"/>
      <c r="AR358" s="112"/>
      <c r="AS358" s="112"/>
      <c r="AT358" s="112"/>
      <c r="AU358" s="112"/>
      <c r="AV358" s="112"/>
      <c r="AW358" s="133"/>
      <c r="AX358" s="133"/>
      <c r="AY358" s="112"/>
      <c r="AZ358" s="133"/>
      <c r="BA358" s="134"/>
      <c r="BB358" s="143"/>
      <c r="BC358" s="143"/>
      <c r="BF358" s="1"/>
      <c r="BL358" s="168"/>
      <c r="BO358" s="188"/>
      <c r="BR358" s="247" t="e">
        <f>VLOOKUP(C358,'[4]Иерархия - ФИНАЛ'!$A:$E,5,0)</f>
        <v>#N/A</v>
      </c>
      <c r="BS358" s="188">
        <v>0</v>
      </c>
      <c r="BT358" s="211">
        <f t="shared" si="131"/>
        <v>0</v>
      </c>
      <c r="BU358" s="211">
        <f t="shared" si="132"/>
        <v>0</v>
      </c>
      <c r="BV358" s="211">
        <f t="shared" si="133"/>
        <v>0</v>
      </c>
      <c r="BW358" s="235">
        <f t="shared" si="134"/>
        <v>0</v>
      </c>
      <c r="BX358" s="211">
        <f t="shared" si="135"/>
        <v>0</v>
      </c>
      <c r="BY358" s="211">
        <f t="shared" si="136"/>
        <v>0</v>
      </c>
      <c r="BZ358" s="211">
        <f t="shared" si="137"/>
        <v>0</v>
      </c>
      <c r="CA358" s="235">
        <f t="shared" si="138"/>
        <v>0</v>
      </c>
      <c r="CB358" s="235">
        <f t="shared" si="139"/>
        <v>0</v>
      </c>
      <c r="CC358" s="235">
        <f t="shared" si="140"/>
        <v>0</v>
      </c>
      <c r="CD358" s="235">
        <f t="shared" si="141"/>
        <v>0</v>
      </c>
      <c r="CE358" s="235">
        <f t="shared" si="142"/>
        <v>0</v>
      </c>
      <c r="CF358" s="235">
        <f t="shared" si="143"/>
        <v>0</v>
      </c>
      <c r="CG358" s="235">
        <f t="shared" si="144"/>
        <v>0</v>
      </c>
      <c r="CH358" s="231">
        <f t="shared" si="130"/>
        <v>0</v>
      </c>
      <c r="CI358" s="232">
        <f t="shared" si="145"/>
        <v>63.25</v>
      </c>
      <c r="CJ358" s="233"/>
      <c r="CK358" s="231"/>
      <c r="CM358" s="231">
        <f t="shared" si="146"/>
        <v>6325</v>
      </c>
      <c r="CN358" s="231">
        <f t="shared" si="147"/>
        <v>6325</v>
      </c>
      <c r="CP358" s="1">
        <f>VLOOKUP(C358,[5]ALL!$B:$O,14,0)</f>
        <v>7590</v>
      </c>
      <c r="CQ358" s="168">
        <f t="shared" si="148"/>
        <v>-7590</v>
      </c>
      <c r="CS358" s="1">
        <f>VLOOKUP(C358,[5]ALL!$B:$O,14,0)</f>
        <v>7590</v>
      </c>
      <c r="CT358" s="233">
        <f t="shared" si="149"/>
        <v>-7590</v>
      </c>
      <c r="CU358" s="1">
        <f t="shared" si="150"/>
        <v>0</v>
      </c>
      <c r="CV358" s="168">
        <f t="shared" si="151"/>
        <v>7590</v>
      </c>
      <c r="CW358" s="231">
        <f t="shared" si="152"/>
        <v>7590</v>
      </c>
    </row>
    <row r="359" spans="1:101" ht="12.6" customHeight="1" x14ac:dyDescent="0.2">
      <c r="A359" s="185"/>
      <c r="B359" s="185" t="s">
        <v>1152</v>
      </c>
      <c r="C359" s="154" t="s">
        <v>567</v>
      </c>
      <c r="D359" s="85" t="s">
        <v>1077</v>
      </c>
      <c r="E359" s="62" t="s">
        <v>622</v>
      </c>
      <c r="F359" s="116" t="s">
        <v>705</v>
      </c>
      <c r="G359" s="116">
        <v>6690</v>
      </c>
      <c r="H359" s="148">
        <v>6690</v>
      </c>
      <c r="I359" s="202"/>
      <c r="J359" s="202"/>
      <c r="K359" s="202"/>
      <c r="L359" s="202"/>
      <c r="M359" s="251"/>
      <c r="N359" s="116"/>
      <c r="O359" s="140"/>
      <c r="P359" s="133"/>
      <c r="Q359" s="167"/>
      <c r="R359" s="167"/>
      <c r="S359" s="148"/>
      <c r="T359" s="160"/>
      <c r="U359" s="160"/>
      <c r="V359" s="62"/>
      <c r="W359" s="62"/>
      <c r="X359" s="116"/>
      <c r="Y359" s="116"/>
      <c r="Z359" s="116"/>
      <c r="AA359" s="116"/>
      <c r="AB359" s="116"/>
      <c r="AC359" s="85"/>
      <c r="AD359" s="109"/>
      <c r="AE359" s="111"/>
      <c r="AF359" s="153"/>
      <c r="AG359" s="153"/>
      <c r="AH359" s="153"/>
      <c r="AI359" s="153"/>
      <c r="AJ359" s="153"/>
      <c r="AK359" s="153"/>
      <c r="AL359" s="112"/>
      <c r="AM359" s="112"/>
      <c r="AN359" s="112"/>
      <c r="AO359" s="112"/>
      <c r="AP359" s="112"/>
      <c r="AQ359" s="112"/>
      <c r="AR359" s="112"/>
      <c r="AS359" s="112"/>
      <c r="AT359" s="112"/>
      <c r="AU359" s="112"/>
      <c r="AV359" s="112"/>
      <c r="AW359" s="133"/>
      <c r="AX359" s="133"/>
      <c r="AY359" s="112"/>
      <c r="AZ359" s="133"/>
      <c r="BA359" s="134"/>
      <c r="BB359" s="143"/>
      <c r="BC359" s="143"/>
      <c r="BF359" s="1"/>
      <c r="BL359" s="168"/>
      <c r="BO359" s="188"/>
      <c r="BR359" s="247" t="e">
        <f>VLOOKUP(C359,'[4]Иерархия - ФИНАЛ'!$A:$E,5,0)</f>
        <v>#N/A</v>
      </c>
      <c r="BS359" s="188">
        <v>0</v>
      </c>
      <c r="BT359" s="211">
        <f t="shared" si="131"/>
        <v>0</v>
      </c>
      <c r="BU359" s="211">
        <f t="shared" si="132"/>
        <v>0</v>
      </c>
      <c r="BV359" s="211">
        <f t="shared" si="133"/>
        <v>0</v>
      </c>
      <c r="BW359" s="235">
        <f t="shared" si="134"/>
        <v>0</v>
      </c>
      <c r="BX359" s="211">
        <f t="shared" si="135"/>
        <v>0</v>
      </c>
      <c r="BY359" s="211">
        <f t="shared" si="136"/>
        <v>0</v>
      </c>
      <c r="BZ359" s="211">
        <f t="shared" si="137"/>
        <v>0</v>
      </c>
      <c r="CA359" s="235">
        <f t="shared" si="138"/>
        <v>0</v>
      </c>
      <c r="CB359" s="235">
        <f t="shared" si="139"/>
        <v>0</v>
      </c>
      <c r="CC359" s="235">
        <f t="shared" si="140"/>
        <v>0</v>
      </c>
      <c r="CD359" s="235">
        <f t="shared" si="141"/>
        <v>0</v>
      </c>
      <c r="CE359" s="235">
        <f t="shared" si="142"/>
        <v>0</v>
      </c>
      <c r="CF359" s="235">
        <f t="shared" si="143"/>
        <v>0</v>
      </c>
      <c r="CG359" s="235">
        <f t="shared" si="144"/>
        <v>0</v>
      </c>
      <c r="CH359" s="231">
        <f t="shared" si="130"/>
        <v>0</v>
      </c>
      <c r="CI359" s="232">
        <f t="shared" si="145"/>
        <v>55.75</v>
      </c>
      <c r="CJ359" s="233"/>
      <c r="CK359" s="231"/>
      <c r="CM359" s="231">
        <f t="shared" si="146"/>
        <v>5575</v>
      </c>
      <c r="CN359" s="231">
        <f t="shared" si="147"/>
        <v>5575</v>
      </c>
      <c r="CP359" s="1">
        <f>VLOOKUP(C359,[5]ALL!$B:$O,14,0)</f>
        <v>6690</v>
      </c>
      <c r="CQ359" s="168">
        <f t="shared" si="148"/>
        <v>-6690</v>
      </c>
      <c r="CS359" s="1">
        <f>VLOOKUP(C359,[5]ALL!$B:$O,14,0)</f>
        <v>6690</v>
      </c>
      <c r="CT359" s="233">
        <f t="shared" si="149"/>
        <v>-6690</v>
      </c>
      <c r="CU359" s="1">
        <f t="shared" si="150"/>
        <v>0</v>
      </c>
      <c r="CV359" s="168">
        <f t="shared" si="151"/>
        <v>6690</v>
      </c>
      <c r="CW359" s="231">
        <f t="shared" si="152"/>
        <v>6690</v>
      </c>
    </row>
    <row r="360" spans="1:101" ht="12.6" customHeight="1" x14ac:dyDescent="0.2">
      <c r="A360" s="185"/>
      <c r="B360" s="185" t="s">
        <v>1152</v>
      </c>
      <c r="C360" s="154" t="s">
        <v>568</v>
      </c>
      <c r="D360" s="85" t="s">
        <v>1078</v>
      </c>
      <c r="E360" s="62" t="s">
        <v>622</v>
      </c>
      <c r="F360" s="116" t="s">
        <v>705</v>
      </c>
      <c r="G360" s="116">
        <v>7590</v>
      </c>
      <c r="H360" s="148">
        <v>7590</v>
      </c>
      <c r="I360" s="202"/>
      <c r="J360" s="202"/>
      <c r="K360" s="202"/>
      <c r="L360" s="202"/>
      <c r="M360" s="251"/>
      <c r="N360" s="116"/>
      <c r="O360" s="140"/>
      <c r="P360" s="133"/>
      <c r="Q360" s="167"/>
      <c r="R360" s="167"/>
      <c r="S360" s="148"/>
      <c r="T360" s="160"/>
      <c r="U360" s="160"/>
      <c r="V360" s="62"/>
      <c r="W360" s="62"/>
      <c r="X360" s="116"/>
      <c r="Y360" s="116"/>
      <c r="Z360" s="116"/>
      <c r="AA360" s="116"/>
      <c r="AB360" s="116"/>
      <c r="AC360" s="85"/>
      <c r="AD360" s="109"/>
      <c r="AE360" s="111"/>
      <c r="AF360" s="153"/>
      <c r="AG360" s="153"/>
      <c r="AH360" s="153"/>
      <c r="AI360" s="153"/>
      <c r="AJ360" s="153"/>
      <c r="AK360" s="153"/>
      <c r="AL360" s="112"/>
      <c r="AM360" s="112"/>
      <c r="AN360" s="112"/>
      <c r="AO360" s="112"/>
      <c r="AP360" s="112"/>
      <c r="AQ360" s="112"/>
      <c r="AR360" s="112"/>
      <c r="AS360" s="112"/>
      <c r="AT360" s="112"/>
      <c r="AU360" s="112"/>
      <c r="AV360" s="112"/>
      <c r="AW360" s="133"/>
      <c r="AX360" s="133"/>
      <c r="AY360" s="112"/>
      <c r="AZ360" s="133"/>
      <c r="BA360" s="134"/>
      <c r="BB360" s="143"/>
      <c r="BC360" s="143"/>
      <c r="BF360" s="1"/>
      <c r="BL360" s="168"/>
      <c r="BO360" s="188"/>
      <c r="BR360" s="247" t="e">
        <f>VLOOKUP(C360,'[4]Иерархия - ФИНАЛ'!$A:$E,5,0)</f>
        <v>#N/A</v>
      </c>
      <c r="BS360" s="188">
        <v>0</v>
      </c>
      <c r="BT360" s="211">
        <f t="shared" si="131"/>
        <v>0</v>
      </c>
      <c r="BU360" s="211">
        <f t="shared" si="132"/>
        <v>0</v>
      </c>
      <c r="BV360" s="211">
        <f t="shared" si="133"/>
        <v>0</v>
      </c>
      <c r="BW360" s="235">
        <f t="shared" si="134"/>
        <v>0</v>
      </c>
      <c r="BX360" s="211">
        <f t="shared" si="135"/>
        <v>0</v>
      </c>
      <c r="BY360" s="211">
        <f t="shared" si="136"/>
        <v>0</v>
      </c>
      <c r="BZ360" s="211">
        <f t="shared" si="137"/>
        <v>0</v>
      </c>
      <c r="CA360" s="235">
        <f t="shared" si="138"/>
        <v>0</v>
      </c>
      <c r="CB360" s="235">
        <f t="shared" si="139"/>
        <v>0</v>
      </c>
      <c r="CC360" s="235">
        <f t="shared" si="140"/>
        <v>0</v>
      </c>
      <c r="CD360" s="235">
        <f t="shared" si="141"/>
        <v>0</v>
      </c>
      <c r="CE360" s="235">
        <f t="shared" si="142"/>
        <v>0</v>
      </c>
      <c r="CF360" s="235">
        <f t="shared" si="143"/>
        <v>0</v>
      </c>
      <c r="CG360" s="235">
        <f t="shared" si="144"/>
        <v>0</v>
      </c>
      <c r="CH360" s="231">
        <f t="shared" si="130"/>
        <v>0</v>
      </c>
      <c r="CI360" s="232">
        <f t="shared" si="145"/>
        <v>63.25</v>
      </c>
      <c r="CJ360" s="233"/>
      <c r="CK360" s="231"/>
      <c r="CM360" s="231">
        <f t="shared" si="146"/>
        <v>6325</v>
      </c>
      <c r="CN360" s="231">
        <f t="shared" si="147"/>
        <v>6325</v>
      </c>
      <c r="CP360" s="1">
        <f>VLOOKUP(C360,[5]ALL!$B:$O,14,0)</f>
        <v>7590</v>
      </c>
      <c r="CQ360" s="168">
        <f t="shared" si="148"/>
        <v>-7590</v>
      </c>
      <c r="CS360" s="1">
        <f>VLOOKUP(C360,[5]ALL!$B:$O,14,0)</f>
        <v>7590</v>
      </c>
      <c r="CT360" s="233">
        <f t="shared" si="149"/>
        <v>-7590</v>
      </c>
      <c r="CU360" s="1">
        <f t="shared" si="150"/>
        <v>0</v>
      </c>
      <c r="CV360" s="168">
        <f t="shared" si="151"/>
        <v>7590</v>
      </c>
      <c r="CW360" s="231">
        <f t="shared" si="152"/>
        <v>7590</v>
      </c>
    </row>
    <row r="361" spans="1:101" ht="12.6" customHeight="1" x14ac:dyDescent="0.2">
      <c r="A361" s="185"/>
      <c r="B361" s="185" t="s">
        <v>707</v>
      </c>
      <c r="C361" s="93" t="s">
        <v>183</v>
      </c>
      <c r="D361" s="85" t="s">
        <v>184</v>
      </c>
      <c r="E361" s="62" t="s">
        <v>624</v>
      </c>
      <c r="F361" s="116" t="s">
        <v>432</v>
      </c>
      <c r="G361" s="116">
        <v>12990</v>
      </c>
      <c r="H361" s="148">
        <v>12990</v>
      </c>
      <c r="I361" s="202"/>
      <c r="J361" s="202"/>
      <c r="K361" s="202"/>
      <c r="L361" s="202"/>
      <c r="M361" s="251"/>
      <c r="N361" s="116"/>
      <c r="O361" s="140"/>
      <c r="P361" s="133"/>
      <c r="Q361" s="167"/>
      <c r="R361" s="167"/>
      <c r="S361" s="148"/>
      <c r="T361" s="160"/>
      <c r="U361" s="160"/>
      <c r="V361" s="62"/>
      <c r="W361" s="62"/>
      <c r="X361" s="116"/>
      <c r="Y361" s="116"/>
      <c r="Z361" s="116"/>
      <c r="AA361" s="116"/>
      <c r="AB361" s="140"/>
      <c r="AC361" s="85"/>
      <c r="AD361" s="109"/>
      <c r="AE361" s="111"/>
      <c r="AF361" s="153"/>
      <c r="AG361" s="153"/>
      <c r="AH361" s="153"/>
      <c r="AI361" s="153"/>
      <c r="AJ361" s="153"/>
      <c r="AK361" s="153"/>
      <c r="AL361" s="85"/>
      <c r="AM361" s="121"/>
      <c r="AN361" s="85"/>
      <c r="AO361" s="85"/>
      <c r="AP361" s="111"/>
      <c r="AQ361" s="85"/>
      <c r="AR361" s="109"/>
      <c r="AS361" s="109"/>
      <c r="AT361" s="85"/>
      <c r="AU361" s="111"/>
      <c r="AV361" s="85"/>
      <c r="AW361" s="85"/>
      <c r="AX361" s="85"/>
      <c r="AY361" s="85"/>
      <c r="AZ361" s="62"/>
      <c r="BA361" s="134"/>
      <c r="BB361" s="102"/>
      <c r="BC361" s="102"/>
      <c r="BD361" s="102"/>
      <c r="BF361" s="1"/>
      <c r="BG361" s="1"/>
      <c r="BL361" s="168"/>
      <c r="BO361" s="188"/>
      <c r="BR361" s="247" t="str">
        <f>VLOOKUP(C361,'[4]Иерархия - ФИНАЛ'!$A:$E,5,0)</f>
        <v>Y</v>
      </c>
      <c r="BS361" s="188">
        <v>0</v>
      </c>
      <c r="BT361" s="211">
        <f t="shared" si="131"/>
        <v>0</v>
      </c>
      <c r="BU361" s="211">
        <f t="shared" si="132"/>
        <v>0</v>
      </c>
      <c r="BV361" s="211">
        <f t="shared" si="133"/>
        <v>0</v>
      </c>
      <c r="BW361" s="235">
        <f t="shared" si="134"/>
        <v>0</v>
      </c>
      <c r="BX361" s="211">
        <f t="shared" si="135"/>
        <v>0</v>
      </c>
      <c r="BY361" s="211">
        <f t="shared" si="136"/>
        <v>0</v>
      </c>
      <c r="BZ361" s="211">
        <f t="shared" si="137"/>
        <v>0</v>
      </c>
      <c r="CA361" s="235">
        <f t="shared" si="138"/>
        <v>0</v>
      </c>
      <c r="CB361" s="235">
        <f t="shared" si="139"/>
        <v>0</v>
      </c>
      <c r="CC361" s="235">
        <f t="shared" si="140"/>
        <v>0</v>
      </c>
      <c r="CD361" s="235">
        <f t="shared" si="141"/>
        <v>0</v>
      </c>
      <c r="CE361" s="235">
        <f t="shared" si="142"/>
        <v>0</v>
      </c>
      <c r="CF361" s="235">
        <f t="shared" si="143"/>
        <v>0</v>
      </c>
      <c r="CG361" s="235">
        <f t="shared" si="144"/>
        <v>0</v>
      </c>
      <c r="CH361" s="231">
        <f t="shared" si="130"/>
        <v>0</v>
      </c>
      <c r="CI361" s="232">
        <f t="shared" si="145"/>
        <v>108.25</v>
      </c>
      <c r="CJ361" s="233"/>
      <c r="CK361" s="231"/>
      <c r="CM361" s="231">
        <f t="shared" si="146"/>
        <v>10825</v>
      </c>
      <c r="CN361" s="231">
        <f t="shared" si="147"/>
        <v>10825</v>
      </c>
      <c r="CP361" s="1">
        <f>VLOOKUP(C361,[5]ALL!$B:$O,14,0)</f>
        <v>12990</v>
      </c>
      <c r="CQ361" s="168">
        <f t="shared" si="148"/>
        <v>-12990</v>
      </c>
      <c r="CS361" s="1">
        <f>VLOOKUP(C361,[5]ALL!$B:$O,14,0)</f>
        <v>12990</v>
      </c>
      <c r="CT361" s="233">
        <f t="shared" si="149"/>
        <v>-12990</v>
      </c>
      <c r="CU361" s="1">
        <f t="shared" si="150"/>
        <v>0</v>
      </c>
      <c r="CV361" s="168">
        <f t="shared" si="151"/>
        <v>12990</v>
      </c>
      <c r="CW361" s="231">
        <f t="shared" si="152"/>
        <v>12990</v>
      </c>
    </row>
    <row r="362" spans="1:101" ht="12.6" customHeight="1" x14ac:dyDescent="0.2">
      <c r="A362" s="185"/>
      <c r="B362" s="185" t="s">
        <v>707</v>
      </c>
      <c r="C362" s="242" t="s">
        <v>30</v>
      </c>
      <c r="D362" s="122" t="s">
        <v>1079</v>
      </c>
      <c r="E362" s="62" t="s">
        <v>623</v>
      </c>
      <c r="F362" s="116" t="s">
        <v>1080</v>
      </c>
      <c r="G362" s="116">
        <v>51590</v>
      </c>
      <c r="H362" s="148">
        <v>51590</v>
      </c>
      <c r="I362" s="202"/>
      <c r="J362" s="202"/>
      <c r="K362" s="202"/>
      <c r="L362" s="202"/>
      <c r="M362" s="251"/>
      <c r="N362" s="116"/>
      <c r="O362" s="140"/>
      <c r="P362" s="133"/>
      <c r="Q362" s="167"/>
      <c r="R362" s="167"/>
      <c r="S362" s="148"/>
      <c r="T362" s="160"/>
      <c r="U362" s="160"/>
      <c r="V362" s="62"/>
      <c r="W362" s="62"/>
      <c r="X362" s="116"/>
      <c r="Y362" s="116"/>
      <c r="Z362" s="116"/>
      <c r="AA362" s="116"/>
      <c r="AB362" s="116"/>
      <c r="AC362" s="85"/>
      <c r="AD362" s="109"/>
      <c r="AE362" s="111"/>
      <c r="AF362" s="153"/>
      <c r="AG362" s="153"/>
      <c r="AH362" s="153"/>
      <c r="AI362" s="153"/>
      <c r="AJ362" s="153"/>
      <c r="AK362" s="153"/>
      <c r="AL362" s="85"/>
      <c r="AM362" s="119"/>
      <c r="AN362" s="85"/>
      <c r="AO362" s="85"/>
      <c r="AP362" s="111"/>
      <c r="AQ362" s="85"/>
      <c r="AR362" s="109"/>
      <c r="AS362" s="109"/>
      <c r="AT362" s="85"/>
      <c r="AU362" s="111"/>
      <c r="AV362" s="85"/>
      <c r="AW362" s="85"/>
      <c r="AX362" s="85"/>
      <c r="AY362" s="85"/>
      <c r="AZ362" s="62"/>
      <c r="BA362" s="134"/>
      <c r="BB362" s="102"/>
      <c r="BC362" s="102"/>
      <c r="BD362" s="102"/>
      <c r="BF362" s="1"/>
      <c r="BG362" s="1"/>
      <c r="BL362" s="168"/>
      <c r="BO362" s="188"/>
      <c r="BR362" s="247" t="str">
        <f>VLOOKUP(C362,'[4]Иерархия - ФИНАЛ'!$A:$E,5,0)</f>
        <v>Y</v>
      </c>
      <c r="BS362" s="188">
        <v>0</v>
      </c>
      <c r="BT362" s="211">
        <f t="shared" si="131"/>
        <v>0</v>
      </c>
      <c r="BU362" s="211">
        <f t="shared" si="132"/>
        <v>0</v>
      </c>
      <c r="BV362" s="211">
        <f t="shared" si="133"/>
        <v>0</v>
      </c>
      <c r="BW362" s="235">
        <f t="shared" si="134"/>
        <v>0</v>
      </c>
      <c r="BX362" s="211">
        <f t="shared" si="135"/>
        <v>0</v>
      </c>
      <c r="BY362" s="211">
        <f t="shared" si="136"/>
        <v>0</v>
      </c>
      <c r="BZ362" s="211">
        <f t="shared" si="137"/>
        <v>0</v>
      </c>
      <c r="CA362" s="235">
        <f t="shared" si="138"/>
        <v>0</v>
      </c>
      <c r="CB362" s="235">
        <f t="shared" si="139"/>
        <v>0</v>
      </c>
      <c r="CC362" s="235">
        <f t="shared" si="140"/>
        <v>0</v>
      </c>
      <c r="CD362" s="235">
        <f t="shared" si="141"/>
        <v>0</v>
      </c>
      <c r="CE362" s="235">
        <f t="shared" si="142"/>
        <v>0</v>
      </c>
      <c r="CF362" s="235">
        <f t="shared" si="143"/>
        <v>0</v>
      </c>
      <c r="CG362" s="235">
        <f t="shared" si="144"/>
        <v>0</v>
      </c>
      <c r="CH362" s="231">
        <f t="shared" si="130"/>
        <v>0</v>
      </c>
      <c r="CI362" s="232">
        <f t="shared" si="145"/>
        <v>429.91666666666669</v>
      </c>
      <c r="CJ362" s="233"/>
      <c r="CK362" s="231"/>
      <c r="CM362" s="231">
        <f t="shared" si="146"/>
        <v>42991.67</v>
      </c>
      <c r="CN362" s="231">
        <f t="shared" si="147"/>
        <v>42991.67</v>
      </c>
      <c r="CP362" s="1">
        <f>VLOOKUP(C362,[5]ALL!$B:$O,14,0)</f>
        <v>47590</v>
      </c>
      <c r="CQ362" s="168">
        <f t="shared" si="148"/>
        <v>-47590</v>
      </c>
      <c r="CS362" s="1">
        <f>VLOOKUP(C362,[5]ALL!$B:$O,14,0)</f>
        <v>47590</v>
      </c>
      <c r="CT362" s="233">
        <f t="shared" si="149"/>
        <v>-47590</v>
      </c>
      <c r="CU362" s="1">
        <f t="shared" si="150"/>
        <v>0</v>
      </c>
      <c r="CV362" s="168">
        <f t="shared" si="151"/>
        <v>51590</v>
      </c>
      <c r="CW362" s="231">
        <f t="shared" si="152"/>
        <v>51590</v>
      </c>
    </row>
    <row r="363" spans="1:101" ht="12.6" customHeight="1" x14ac:dyDescent="0.2">
      <c r="A363" s="185"/>
      <c r="B363" s="185" t="s">
        <v>707</v>
      </c>
      <c r="C363" s="242" t="s">
        <v>31</v>
      </c>
      <c r="D363" s="122" t="s">
        <v>1081</v>
      </c>
      <c r="E363" s="62" t="s">
        <v>623</v>
      </c>
      <c r="F363" s="116" t="s">
        <v>1080</v>
      </c>
      <c r="G363" s="116">
        <v>54890</v>
      </c>
      <c r="H363" s="148">
        <v>54890</v>
      </c>
      <c r="I363" s="202"/>
      <c r="J363" s="202"/>
      <c r="K363" s="202"/>
      <c r="L363" s="202"/>
      <c r="M363" s="251"/>
      <c r="N363" s="116"/>
      <c r="O363" s="140"/>
      <c r="P363" s="133"/>
      <c r="Q363" s="167"/>
      <c r="R363" s="167"/>
      <c r="S363" s="148"/>
      <c r="T363" s="160"/>
      <c r="U363" s="160"/>
      <c r="V363" s="62"/>
      <c r="W363" s="62"/>
      <c r="X363" s="116"/>
      <c r="Y363" s="116"/>
      <c r="Z363" s="116"/>
      <c r="AA363" s="116"/>
      <c r="AB363" s="116"/>
      <c r="AC363" s="85"/>
      <c r="AD363" s="109"/>
      <c r="AE363" s="111"/>
      <c r="AF363" s="153"/>
      <c r="AG363" s="153"/>
      <c r="AH363" s="153"/>
      <c r="AI363" s="153"/>
      <c r="AJ363" s="153"/>
      <c r="AK363" s="153"/>
      <c r="AL363" s="85"/>
      <c r="AM363" s="119"/>
      <c r="AN363" s="85"/>
      <c r="AO363" s="85"/>
      <c r="AP363" s="111"/>
      <c r="AQ363" s="85"/>
      <c r="AR363" s="109"/>
      <c r="AS363" s="109"/>
      <c r="AT363" s="85"/>
      <c r="AU363" s="111"/>
      <c r="AV363" s="85"/>
      <c r="AW363" s="85"/>
      <c r="AX363" s="85"/>
      <c r="AY363" s="85"/>
      <c r="AZ363" s="62"/>
      <c r="BA363" s="134"/>
      <c r="BB363" s="102"/>
      <c r="BC363" s="102"/>
      <c r="BD363" s="102"/>
      <c r="BF363" s="1"/>
      <c r="BG363" s="1"/>
      <c r="BL363" s="168"/>
      <c r="BO363" s="188"/>
      <c r="BR363" s="247" t="str">
        <f>VLOOKUP(C363,'[4]Иерархия - ФИНАЛ'!$A:$E,5,0)</f>
        <v>Y</v>
      </c>
      <c r="BS363" s="188">
        <v>0</v>
      </c>
      <c r="BT363" s="211">
        <f t="shared" si="131"/>
        <v>0</v>
      </c>
      <c r="BU363" s="211">
        <f t="shared" si="132"/>
        <v>0</v>
      </c>
      <c r="BV363" s="211">
        <f t="shared" si="133"/>
        <v>0</v>
      </c>
      <c r="BW363" s="235">
        <f t="shared" si="134"/>
        <v>0</v>
      </c>
      <c r="BX363" s="211">
        <f t="shared" si="135"/>
        <v>0</v>
      </c>
      <c r="BY363" s="211">
        <f t="shared" si="136"/>
        <v>0</v>
      </c>
      <c r="BZ363" s="211">
        <f t="shared" si="137"/>
        <v>0</v>
      </c>
      <c r="CA363" s="235">
        <f t="shared" si="138"/>
        <v>0</v>
      </c>
      <c r="CB363" s="235">
        <f t="shared" si="139"/>
        <v>0</v>
      </c>
      <c r="CC363" s="235">
        <f t="shared" si="140"/>
        <v>0</v>
      </c>
      <c r="CD363" s="235">
        <f t="shared" si="141"/>
        <v>0</v>
      </c>
      <c r="CE363" s="235">
        <f t="shared" si="142"/>
        <v>0</v>
      </c>
      <c r="CF363" s="235">
        <f t="shared" si="143"/>
        <v>0</v>
      </c>
      <c r="CG363" s="235">
        <f t="shared" si="144"/>
        <v>0</v>
      </c>
      <c r="CH363" s="231">
        <f t="shared" si="130"/>
        <v>0</v>
      </c>
      <c r="CI363" s="232">
        <f t="shared" si="145"/>
        <v>457.41666666666669</v>
      </c>
      <c r="CJ363" s="233"/>
      <c r="CK363" s="231"/>
      <c r="CM363" s="231">
        <f t="shared" si="146"/>
        <v>45741.67</v>
      </c>
      <c r="CN363" s="231">
        <f t="shared" si="147"/>
        <v>45741.67</v>
      </c>
      <c r="CP363" s="1">
        <f>VLOOKUP(C363,[5]ALL!$B:$O,14,0)</f>
        <v>50590</v>
      </c>
      <c r="CQ363" s="168">
        <f t="shared" si="148"/>
        <v>-50590</v>
      </c>
      <c r="CS363" s="1">
        <f>VLOOKUP(C363,[5]ALL!$B:$O,14,0)</f>
        <v>50590</v>
      </c>
      <c r="CT363" s="233">
        <f t="shared" si="149"/>
        <v>-50590</v>
      </c>
      <c r="CU363" s="1">
        <f t="shared" si="150"/>
        <v>0</v>
      </c>
      <c r="CV363" s="168">
        <f t="shared" si="151"/>
        <v>54890</v>
      </c>
      <c r="CW363" s="231">
        <f t="shared" si="152"/>
        <v>54890</v>
      </c>
    </row>
    <row r="364" spans="1:101" ht="12.6" customHeight="1" x14ac:dyDescent="0.2">
      <c r="A364" s="185"/>
      <c r="B364" s="185" t="s">
        <v>707</v>
      </c>
      <c r="C364" s="242" t="s">
        <v>32</v>
      </c>
      <c r="D364" s="122" t="s">
        <v>1082</v>
      </c>
      <c r="E364" s="62" t="s">
        <v>623</v>
      </c>
      <c r="F364" s="116" t="s">
        <v>1080</v>
      </c>
      <c r="G364" s="116">
        <v>58390</v>
      </c>
      <c r="H364" s="148">
        <v>58390</v>
      </c>
      <c r="I364" s="202"/>
      <c r="J364" s="202"/>
      <c r="K364" s="202"/>
      <c r="L364" s="202"/>
      <c r="M364" s="251"/>
      <c r="N364" s="116"/>
      <c r="O364" s="140"/>
      <c r="P364" s="133"/>
      <c r="Q364" s="167"/>
      <c r="R364" s="167"/>
      <c r="S364" s="148"/>
      <c r="T364" s="160"/>
      <c r="U364" s="160"/>
      <c r="V364" s="62"/>
      <c r="W364" s="62"/>
      <c r="X364" s="116"/>
      <c r="Y364" s="116"/>
      <c r="Z364" s="116"/>
      <c r="AA364" s="116"/>
      <c r="AB364" s="116"/>
      <c r="AC364" s="85"/>
      <c r="AD364" s="109"/>
      <c r="AE364" s="111"/>
      <c r="AF364" s="153"/>
      <c r="AG364" s="153"/>
      <c r="AH364" s="153"/>
      <c r="AI364" s="153"/>
      <c r="AJ364" s="153"/>
      <c r="AK364" s="153"/>
      <c r="AL364" s="85"/>
      <c r="AM364" s="119"/>
      <c r="AN364" s="85"/>
      <c r="AO364" s="85"/>
      <c r="AP364" s="111"/>
      <c r="AQ364" s="85"/>
      <c r="AR364" s="109"/>
      <c r="AS364" s="109"/>
      <c r="AT364" s="85"/>
      <c r="AU364" s="111"/>
      <c r="AV364" s="85"/>
      <c r="AW364" s="85"/>
      <c r="AX364" s="85"/>
      <c r="AY364" s="85"/>
      <c r="AZ364" s="62"/>
      <c r="BA364" s="134"/>
      <c r="BB364" s="102"/>
      <c r="BC364" s="102"/>
      <c r="BD364" s="102"/>
      <c r="BF364" s="1"/>
      <c r="BG364" s="1"/>
      <c r="BL364" s="168"/>
      <c r="BO364" s="188"/>
      <c r="BR364" s="247" t="str">
        <f>VLOOKUP(C364,'[4]Иерархия - ФИНАЛ'!$A:$E,5,0)</f>
        <v>Y</v>
      </c>
      <c r="BS364" s="188">
        <v>0</v>
      </c>
      <c r="BT364" s="211">
        <f t="shared" si="131"/>
        <v>0</v>
      </c>
      <c r="BU364" s="211">
        <f t="shared" si="132"/>
        <v>0</v>
      </c>
      <c r="BV364" s="211">
        <f t="shared" si="133"/>
        <v>0</v>
      </c>
      <c r="BW364" s="235">
        <f t="shared" si="134"/>
        <v>0</v>
      </c>
      <c r="BX364" s="211">
        <f t="shared" si="135"/>
        <v>0</v>
      </c>
      <c r="BY364" s="211">
        <f t="shared" si="136"/>
        <v>0</v>
      </c>
      <c r="BZ364" s="211">
        <f t="shared" si="137"/>
        <v>0</v>
      </c>
      <c r="CA364" s="235">
        <f t="shared" si="138"/>
        <v>0</v>
      </c>
      <c r="CB364" s="235">
        <f t="shared" si="139"/>
        <v>0</v>
      </c>
      <c r="CC364" s="235">
        <f t="shared" si="140"/>
        <v>0</v>
      </c>
      <c r="CD364" s="235">
        <f t="shared" si="141"/>
        <v>0</v>
      </c>
      <c r="CE364" s="235">
        <f t="shared" si="142"/>
        <v>0</v>
      </c>
      <c r="CF364" s="235">
        <f t="shared" si="143"/>
        <v>0</v>
      </c>
      <c r="CG364" s="235">
        <f t="shared" si="144"/>
        <v>0</v>
      </c>
      <c r="CH364" s="231">
        <f t="shared" si="130"/>
        <v>0</v>
      </c>
      <c r="CI364" s="232">
        <f t="shared" si="145"/>
        <v>486.58333333333331</v>
      </c>
      <c r="CJ364" s="233"/>
      <c r="CK364" s="231"/>
      <c r="CM364" s="231">
        <f t="shared" si="146"/>
        <v>48658.33</v>
      </c>
      <c r="CN364" s="231">
        <f t="shared" si="147"/>
        <v>48658.33</v>
      </c>
      <c r="CP364" s="1">
        <f>VLOOKUP(C364,[5]ALL!$B:$O,14,0)</f>
        <v>53790</v>
      </c>
      <c r="CQ364" s="168">
        <f t="shared" si="148"/>
        <v>-53790</v>
      </c>
      <c r="CS364" s="1">
        <f>VLOOKUP(C364,[5]ALL!$B:$O,14,0)</f>
        <v>53790</v>
      </c>
      <c r="CT364" s="233">
        <f t="shared" si="149"/>
        <v>-53790</v>
      </c>
      <c r="CU364" s="1">
        <f t="shared" si="150"/>
        <v>0</v>
      </c>
      <c r="CV364" s="168">
        <f t="shared" si="151"/>
        <v>58390</v>
      </c>
      <c r="CW364" s="231">
        <f t="shared" si="152"/>
        <v>58390</v>
      </c>
    </row>
    <row r="365" spans="1:101" ht="12.6" customHeight="1" x14ac:dyDescent="0.2">
      <c r="A365" s="185"/>
      <c r="B365" s="185" t="s">
        <v>1152</v>
      </c>
      <c r="C365" s="92" t="s">
        <v>349</v>
      </c>
      <c r="D365" s="85" t="s">
        <v>1083</v>
      </c>
      <c r="E365" s="62" t="s">
        <v>627</v>
      </c>
      <c r="F365" s="116" t="s">
        <v>1084</v>
      </c>
      <c r="G365" s="116">
        <v>2270</v>
      </c>
      <c r="H365" s="148">
        <v>2270</v>
      </c>
      <c r="I365" s="202"/>
      <c r="J365" s="202"/>
      <c r="K365" s="202"/>
      <c r="L365" s="202"/>
      <c r="M365" s="251"/>
      <c r="N365" s="116"/>
      <c r="O365" s="140"/>
      <c r="P365" s="133"/>
      <c r="Q365" s="167"/>
      <c r="R365" s="167"/>
      <c r="S365" s="148"/>
      <c r="T365" s="160"/>
      <c r="U365" s="160"/>
      <c r="V365" s="62"/>
      <c r="W365" s="62"/>
      <c r="X365" s="116"/>
      <c r="Y365" s="116"/>
      <c r="Z365" s="116"/>
      <c r="AA365" s="140"/>
      <c r="AB365" s="140"/>
      <c r="AC365" s="85"/>
      <c r="AD365" s="109"/>
      <c r="AE365" s="111"/>
      <c r="AF365" s="153"/>
      <c r="AG365" s="153"/>
      <c r="AH365" s="153"/>
      <c r="AI365" s="153"/>
      <c r="AJ365" s="153"/>
      <c r="AK365" s="153"/>
      <c r="AL365" s="85"/>
      <c r="AM365" s="119"/>
      <c r="AN365" s="85"/>
      <c r="AO365" s="85"/>
      <c r="AP365" s="111"/>
      <c r="AQ365" s="85"/>
      <c r="AR365" s="109"/>
      <c r="AS365" s="109"/>
      <c r="AT365" s="85"/>
      <c r="AU365" s="111"/>
      <c r="AV365" s="85"/>
      <c r="AW365" s="85"/>
      <c r="AX365" s="85"/>
      <c r="AY365" s="85"/>
      <c r="AZ365" s="62"/>
      <c r="BA365" s="134"/>
      <c r="BB365" s="102"/>
      <c r="BC365" s="102"/>
      <c r="BD365" s="102"/>
      <c r="BF365" s="1"/>
      <c r="BG365" s="1"/>
      <c r="BL365" s="168"/>
      <c r="BO365" s="188"/>
      <c r="BR365" s="247" t="e">
        <f>VLOOKUP(C365,'[4]Иерархия - ФИНАЛ'!$A:$E,5,0)</f>
        <v>#N/A</v>
      </c>
      <c r="BS365" s="188">
        <v>0</v>
      </c>
      <c r="BT365" s="211">
        <f t="shared" si="131"/>
        <v>0</v>
      </c>
      <c r="BU365" s="211">
        <f t="shared" si="132"/>
        <v>0</v>
      </c>
      <c r="BV365" s="211">
        <f t="shared" si="133"/>
        <v>0</v>
      </c>
      <c r="BW365" s="235">
        <f t="shared" si="134"/>
        <v>0</v>
      </c>
      <c r="BX365" s="211">
        <f t="shared" si="135"/>
        <v>0</v>
      </c>
      <c r="BY365" s="211">
        <f t="shared" si="136"/>
        <v>0</v>
      </c>
      <c r="BZ365" s="211">
        <f t="shared" si="137"/>
        <v>0</v>
      </c>
      <c r="CA365" s="235">
        <f t="shared" si="138"/>
        <v>0</v>
      </c>
      <c r="CB365" s="235">
        <f t="shared" si="139"/>
        <v>0</v>
      </c>
      <c r="CC365" s="235">
        <f t="shared" si="140"/>
        <v>0</v>
      </c>
      <c r="CD365" s="235">
        <f t="shared" si="141"/>
        <v>0</v>
      </c>
      <c r="CE365" s="235">
        <f t="shared" si="142"/>
        <v>0</v>
      </c>
      <c r="CF365" s="235">
        <f t="shared" si="143"/>
        <v>0</v>
      </c>
      <c r="CG365" s="235">
        <f t="shared" si="144"/>
        <v>0</v>
      </c>
      <c r="CH365" s="231">
        <f t="shared" si="130"/>
        <v>0</v>
      </c>
      <c r="CI365" s="232">
        <f t="shared" si="145"/>
        <v>18.916666666666668</v>
      </c>
      <c r="CJ365" s="233"/>
      <c r="CK365" s="231"/>
      <c r="CM365" s="231">
        <f t="shared" si="146"/>
        <v>1891.67</v>
      </c>
      <c r="CN365" s="231">
        <f t="shared" si="147"/>
        <v>1891.67</v>
      </c>
      <c r="CP365" s="1">
        <f>VLOOKUP(C365,[5]ALL!$B:$O,14,0)</f>
        <v>2270</v>
      </c>
      <c r="CQ365" s="168">
        <f t="shared" si="148"/>
        <v>-2270</v>
      </c>
      <c r="CS365" s="1">
        <f>VLOOKUP(C365,[5]ALL!$B:$O,14,0)</f>
        <v>2270</v>
      </c>
      <c r="CT365" s="233">
        <f t="shared" si="149"/>
        <v>-2270</v>
      </c>
      <c r="CU365" s="1">
        <f t="shared" si="150"/>
        <v>0</v>
      </c>
      <c r="CV365" s="168">
        <f t="shared" si="151"/>
        <v>2270</v>
      </c>
      <c r="CW365" s="231">
        <f t="shared" si="152"/>
        <v>2270</v>
      </c>
    </row>
    <row r="366" spans="1:101" ht="12.6" customHeight="1" x14ac:dyDescent="0.2">
      <c r="A366" s="185"/>
      <c r="B366" s="185" t="s">
        <v>707</v>
      </c>
      <c r="C366" s="92" t="s">
        <v>382</v>
      </c>
      <c r="D366" s="85" t="s">
        <v>1085</v>
      </c>
      <c r="E366" s="62" t="s">
        <v>627</v>
      </c>
      <c r="F366" s="116" t="s">
        <v>1084</v>
      </c>
      <c r="G366" s="116">
        <v>2490</v>
      </c>
      <c r="H366" s="148">
        <v>2490</v>
      </c>
      <c r="I366" s="202"/>
      <c r="J366" s="202"/>
      <c r="K366" s="202"/>
      <c r="L366" s="202"/>
      <c r="M366" s="251"/>
      <c r="N366" s="116"/>
      <c r="O366" s="140"/>
      <c r="P366" s="133"/>
      <c r="Q366" s="167"/>
      <c r="R366" s="167"/>
      <c r="S366" s="148"/>
      <c r="T366" s="160"/>
      <c r="U366" s="160"/>
      <c r="V366" s="62"/>
      <c r="W366" s="62"/>
      <c r="X366" s="116"/>
      <c r="Y366" s="116"/>
      <c r="Z366" s="116"/>
      <c r="AA366" s="140"/>
      <c r="AB366" s="140"/>
      <c r="AC366" s="85"/>
      <c r="AD366" s="109"/>
      <c r="AE366" s="111"/>
      <c r="AF366" s="153"/>
      <c r="AG366" s="153"/>
      <c r="AH366" s="153"/>
      <c r="AI366" s="153"/>
      <c r="AJ366" s="153"/>
      <c r="AK366" s="153"/>
      <c r="AL366" s="85"/>
      <c r="AM366" s="119"/>
      <c r="AN366" s="85"/>
      <c r="AO366" s="85"/>
      <c r="AP366" s="111"/>
      <c r="AQ366" s="85"/>
      <c r="AR366" s="109"/>
      <c r="AS366" s="109"/>
      <c r="AT366" s="85"/>
      <c r="AU366" s="111"/>
      <c r="AV366" s="85"/>
      <c r="AW366" s="85"/>
      <c r="AX366" s="85"/>
      <c r="AY366" s="85"/>
      <c r="AZ366" s="62"/>
      <c r="BA366" s="134"/>
      <c r="BB366" s="102"/>
      <c r="BC366" s="102"/>
      <c r="BD366" s="102"/>
      <c r="BF366" s="1"/>
      <c r="BG366" s="1"/>
      <c r="BL366" s="168"/>
      <c r="BO366" s="188"/>
      <c r="BR366" s="247" t="str">
        <f>VLOOKUP(C366,'[4]Иерархия - ФИНАЛ'!$A:$E,5,0)</f>
        <v>Y</v>
      </c>
      <c r="BS366" s="188">
        <v>0</v>
      </c>
      <c r="BT366" s="211">
        <f t="shared" si="131"/>
        <v>0</v>
      </c>
      <c r="BU366" s="211">
        <f t="shared" si="132"/>
        <v>0</v>
      </c>
      <c r="BV366" s="211">
        <f t="shared" si="133"/>
        <v>0</v>
      </c>
      <c r="BW366" s="235">
        <f t="shared" si="134"/>
        <v>0</v>
      </c>
      <c r="BX366" s="211">
        <f t="shared" si="135"/>
        <v>0</v>
      </c>
      <c r="BY366" s="211">
        <f t="shared" si="136"/>
        <v>0</v>
      </c>
      <c r="BZ366" s="211">
        <f t="shared" si="137"/>
        <v>0</v>
      </c>
      <c r="CA366" s="235">
        <f t="shared" si="138"/>
        <v>0</v>
      </c>
      <c r="CB366" s="235">
        <f t="shared" si="139"/>
        <v>0</v>
      </c>
      <c r="CC366" s="235">
        <f t="shared" si="140"/>
        <v>0</v>
      </c>
      <c r="CD366" s="235">
        <f t="shared" si="141"/>
        <v>0</v>
      </c>
      <c r="CE366" s="235">
        <f t="shared" si="142"/>
        <v>0</v>
      </c>
      <c r="CF366" s="235">
        <f t="shared" si="143"/>
        <v>0</v>
      </c>
      <c r="CG366" s="235">
        <f t="shared" si="144"/>
        <v>0</v>
      </c>
      <c r="CH366" s="231">
        <f t="shared" si="130"/>
        <v>0</v>
      </c>
      <c r="CI366" s="232">
        <f t="shared" si="145"/>
        <v>20.75</v>
      </c>
      <c r="CJ366" s="233"/>
      <c r="CK366" s="231"/>
      <c r="CM366" s="231">
        <f t="shared" si="146"/>
        <v>2075</v>
      </c>
      <c r="CN366" s="231">
        <f t="shared" si="147"/>
        <v>2075</v>
      </c>
      <c r="CP366" s="1">
        <f>VLOOKUP(C366,[5]ALL!$B:$O,14,0)</f>
        <v>2490</v>
      </c>
      <c r="CQ366" s="168">
        <f t="shared" si="148"/>
        <v>-2490</v>
      </c>
      <c r="CS366" s="1">
        <f>VLOOKUP(C366,[5]ALL!$B:$O,14,0)</f>
        <v>2490</v>
      </c>
      <c r="CT366" s="233">
        <f t="shared" si="149"/>
        <v>-2490</v>
      </c>
      <c r="CU366" s="1">
        <f t="shared" si="150"/>
        <v>0</v>
      </c>
      <c r="CV366" s="168">
        <f t="shared" si="151"/>
        <v>2490</v>
      </c>
      <c r="CW366" s="231">
        <f t="shared" si="152"/>
        <v>2490</v>
      </c>
    </row>
    <row r="367" spans="1:101" ht="12.6" customHeight="1" x14ac:dyDescent="0.2">
      <c r="A367" s="185"/>
      <c r="B367" s="185" t="s">
        <v>1152</v>
      </c>
      <c r="C367" s="128" t="s">
        <v>634</v>
      </c>
      <c r="D367" s="105" t="s">
        <v>453</v>
      </c>
      <c r="E367" s="143" t="s">
        <v>736</v>
      </c>
      <c r="F367" s="116" t="s">
        <v>736</v>
      </c>
      <c r="G367" s="116">
        <v>590</v>
      </c>
      <c r="H367" s="148">
        <v>590</v>
      </c>
      <c r="I367" s="202"/>
      <c r="J367" s="202"/>
      <c r="K367" s="202"/>
      <c r="L367" s="202"/>
      <c r="M367" s="251"/>
      <c r="N367" s="116"/>
      <c r="O367" s="140"/>
      <c r="P367" s="133"/>
      <c r="Q367" s="167"/>
      <c r="R367" s="167"/>
      <c r="S367" s="148"/>
      <c r="T367" s="160"/>
      <c r="U367" s="160"/>
      <c r="V367" s="62"/>
      <c r="W367" s="62"/>
      <c r="X367" s="116"/>
      <c r="Y367" s="116"/>
      <c r="Z367" s="116"/>
      <c r="AA367" s="116"/>
      <c r="AB367" s="116"/>
      <c r="AC367" s="85"/>
      <c r="AD367" s="109"/>
      <c r="AE367" s="111"/>
      <c r="AF367" s="153"/>
      <c r="AG367" s="153"/>
      <c r="AH367" s="153"/>
      <c r="AI367" s="153"/>
      <c r="AJ367" s="153"/>
      <c r="AK367" s="153"/>
      <c r="AL367" s="85"/>
      <c r="AM367" s="119"/>
      <c r="AN367" s="85"/>
      <c r="AO367" s="85"/>
      <c r="AP367" s="111"/>
      <c r="AQ367" s="85"/>
      <c r="AR367" s="109"/>
      <c r="AS367" s="109"/>
      <c r="AT367" s="85"/>
      <c r="AU367" s="111"/>
      <c r="AV367" s="85"/>
      <c r="AW367" s="85"/>
      <c r="AX367" s="85"/>
      <c r="AY367" s="85"/>
      <c r="AZ367" s="62"/>
      <c r="BA367" s="134"/>
      <c r="BB367" s="102"/>
      <c r="BC367" s="102"/>
      <c r="BD367" s="102"/>
      <c r="BF367" s="1"/>
      <c r="BG367" s="1"/>
      <c r="BL367" s="168"/>
      <c r="BO367" s="188"/>
      <c r="BR367" s="247" t="str">
        <f>VLOOKUP(C367,'[4]Иерархия - ФИНАЛ'!$A:$E,5,0)</f>
        <v>N</v>
      </c>
      <c r="BS367" s="188">
        <v>0</v>
      </c>
      <c r="BT367" s="211">
        <f t="shared" si="131"/>
        <v>0</v>
      </c>
      <c r="BU367" s="211">
        <f t="shared" si="132"/>
        <v>0</v>
      </c>
      <c r="BV367" s="211">
        <f t="shared" si="133"/>
        <v>0</v>
      </c>
      <c r="BW367" s="235">
        <f t="shared" si="134"/>
        <v>0</v>
      </c>
      <c r="BX367" s="211">
        <f t="shared" si="135"/>
        <v>0</v>
      </c>
      <c r="BY367" s="211">
        <f t="shared" si="136"/>
        <v>0</v>
      </c>
      <c r="BZ367" s="211">
        <f t="shared" si="137"/>
        <v>0</v>
      </c>
      <c r="CA367" s="235">
        <f t="shared" si="138"/>
        <v>0</v>
      </c>
      <c r="CB367" s="235">
        <f t="shared" si="139"/>
        <v>0</v>
      </c>
      <c r="CC367" s="235">
        <f t="shared" si="140"/>
        <v>0</v>
      </c>
      <c r="CD367" s="235">
        <f t="shared" si="141"/>
        <v>0</v>
      </c>
      <c r="CE367" s="235">
        <f t="shared" si="142"/>
        <v>0</v>
      </c>
      <c r="CF367" s="235">
        <f t="shared" si="143"/>
        <v>0</v>
      </c>
      <c r="CG367" s="235">
        <f t="shared" si="144"/>
        <v>0</v>
      </c>
      <c r="CH367" s="231">
        <f t="shared" si="130"/>
        <v>0</v>
      </c>
      <c r="CI367" s="232">
        <f t="shared" si="145"/>
        <v>4.916666666666667</v>
      </c>
      <c r="CJ367" s="233"/>
      <c r="CK367" s="231"/>
      <c r="CM367" s="231">
        <f t="shared" si="146"/>
        <v>491.67</v>
      </c>
      <c r="CN367" s="231">
        <f t="shared" si="147"/>
        <v>491.67</v>
      </c>
      <c r="CP367" s="1">
        <f>VLOOKUP(C367,[5]ALL!$B:$O,14,0)</f>
        <v>590</v>
      </c>
      <c r="CQ367" s="168">
        <f t="shared" si="148"/>
        <v>-590</v>
      </c>
      <c r="CS367" s="1">
        <f>VLOOKUP(C367,[5]ALL!$B:$O,14,0)</f>
        <v>590</v>
      </c>
      <c r="CT367" s="233">
        <f t="shared" si="149"/>
        <v>-590</v>
      </c>
      <c r="CU367" s="1">
        <f t="shared" si="150"/>
        <v>0</v>
      </c>
      <c r="CV367" s="168">
        <f t="shared" si="151"/>
        <v>590</v>
      </c>
      <c r="CW367" s="231">
        <f t="shared" si="152"/>
        <v>590</v>
      </c>
    </row>
    <row r="368" spans="1:101" ht="12.6" customHeight="1" x14ac:dyDescent="0.2">
      <c r="A368" s="185"/>
      <c r="B368" s="185" t="s">
        <v>1152</v>
      </c>
      <c r="C368" s="157" t="s">
        <v>635</v>
      </c>
      <c r="D368" s="85" t="s">
        <v>1086</v>
      </c>
      <c r="E368" s="133" t="s">
        <v>622</v>
      </c>
      <c r="F368" s="116" t="s">
        <v>675</v>
      </c>
      <c r="G368" s="116">
        <v>9190</v>
      </c>
      <c r="H368" s="148">
        <v>9190</v>
      </c>
      <c r="I368" s="202"/>
      <c r="J368" s="202"/>
      <c r="K368" s="202"/>
      <c r="L368" s="202"/>
      <c r="M368" s="251"/>
      <c r="N368" s="116"/>
      <c r="O368" s="140"/>
      <c r="P368" s="133"/>
      <c r="Q368" s="167"/>
      <c r="R368" s="167"/>
      <c r="S368" s="148"/>
      <c r="T368" s="160"/>
      <c r="U368" s="160"/>
      <c r="V368" s="62"/>
      <c r="W368" s="62"/>
      <c r="X368" s="143"/>
      <c r="Y368" s="143"/>
      <c r="Z368" s="143"/>
      <c r="AA368" s="143"/>
      <c r="AB368" s="143"/>
      <c r="AC368" s="136"/>
      <c r="AD368" s="109"/>
      <c r="AE368" s="111"/>
      <c r="AF368" s="153"/>
      <c r="AG368" s="145"/>
      <c r="AH368" s="153"/>
      <c r="AI368" s="145"/>
      <c r="AJ368" s="153"/>
      <c r="AK368" s="145"/>
      <c r="AL368" s="145"/>
      <c r="AM368" s="145"/>
      <c r="AN368" s="145"/>
      <c r="AO368" s="145"/>
      <c r="AP368" s="145"/>
      <c r="AQ368" s="145"/>
      <c r="BJ368" s="163"/>
      <c r="BL368" s="168"/>
      <c r="BO368" s="188"/>
      <c r="BR368" s="247" t="str">
        <f>VLOOKUP(C368,'[4]Иерархия - ФИНАЛ'!$A:$E,5,0)</f>
        <v>N</v>
      </c>
      <c r="BS368" s="188">
        <v>0</v>
      </c>
      <c r="BT368" s="211">
        <f t="shared" si="131"/>
        <v>0</v>
      </c>
      <c r="BU368" s="211">
        <f t="shared" si="132"/>
        <v>0</v>
      </c>
      <c r="BV368" s="211">
        <f t="shared" si="133"/>
        <v>0</v>
      </c>
      <c r="BW368" s="235">
        <f t="shared" si="134"/>
        <v>0</v>
      </c>
      <c r="BX368" s="211">
        <f t="shared" si="135"/>
        <v>0</v>
      </c>
      <c r="BY368" s="211">
        <f t="shared" si="136"/>
        <v>0</v>
      </c>
      <c r="BZ368" s="211">
        <f t="shared" si="137"/>
        <v>0</v>
      </c>
      <c r="CA368" s="235">
        <f t="shared" si="138"/>
        <v>0</v>
      </c>
      <c r="CB368" s="235">
        <f t="shared" si="139"/>
        <v>0</v>
      </c>
      <c r="CC368" s="235">
        <f t="shared" si="140"/>
        <v>0</v>
      </c>
      <c r="CD368" s="235">
        <f t="shared" si="141"/>
        <v>0</v>
      </c>
      <c r="CE368" s="235">
        <f t="shared" si="142"/>
        <v>0</v>
      </c>
      <c r="CF368" s="235">
        <f t="shared" si="143"/>
        <v>0</v>
      </c>
      <c r="CG368" s="235">
        <f t="shared" si="144"/>
        <v>0</v>
      </c>
      <c r="CH368" s="231">
        <f t="shared" si="130"/>
        <v>0</v>
      </c>
      <c r="CI368" s="232">
        <f t="shared" si="145"/>
        <v>76.583333333333329</v>
      </c>
      <c r="CJ368" s="233"/>
      <c r="CK368" s="231"/>
      <c r="CM368" s="231">
        <f t="shared" si="146"/>
        <v>7658.33</v>
      </c>
      <c r="CN368" s="231">
        <f t="shared" si="147"/>
        <v>7658.33</v>
      </c>
      <c r="CP368" s="1">
        <f>VLOOKUP(C368,[5]ALL!$B:$O,14,0)</f>
        <v>9190</v>
      </c>
      <c r="CQ368" s="168">
        <f t="shared" si="148"/>
        <v>-9190</v>
      </c>
      <c r="CS368" s="1">
        <f>VLOOKUP(C368,[5]ALL!$B:$O,14,0)</f>
        <v>9190</v>
      </c>
      <c r="CT368" s="233">
        <f t="shared" si="149"/>
        <v>-9190</v>
      </c>
      <c r="CU368" s="1">
        <f t="shared" si="150"/>
        <v>0</v>
      </c>
      <c r="CV368" s="168">
        <f t="shared" si="151"/>
        <v>9190</v>
      </c>
      <c r="CW368" s="231">
        <f t="shared" si="152"/>
        <v>9190</v>
      </c>
    </row>
    <row r="369" spans="1:101" ht="12.6" customHeight="1" x14ac:dyDescent="0.2">
      <c r="A369" s="185"/>
      <c r="B369" s="185" t="s">
        <v>1152</v>
      </c>
      <c r="C369" s="157" t="s">
        <v>636</v>
      </c>
      <c r="D369" s="85" t="s">
        <v>1087</v>
      </c>
      <c r="E369" s="133" t="s">
        <v>622</v>
      </c>
      <c r="F369" s="116" t="s">
        <v>675</v>
      </c>
      <c r="G369" s="116">
        <v>10390</v>
      </c>
      <c r="H369" s="148">
        <v>10390</v>
      </c>
      <c r="I369" s="202"/>
      <c r="J369" s="202"/>
      <c r="K369" s="202"/>
      <c r="L369" s="202"/>
      <c r="M369" s="251"/>
      <c r="N369" s="116"/>
      <c r="O369" s="140"/>
      <c r="P369" s="133"/>
      <c r="Q369" s="167"/>
      <c r="R369" s="167"/>
      <c r="S369" s="148"/>
      <c r="T369" s="160"/>
      <c r="U369" s="160"/>
      <c r="V369" s="62"/>
      <c r="W369" s="62"/>
      <c r="X369" s="143"/>
      <c r="Y369" s="143"/>
      <c r="Z369" s="143"/>
      <c r="AA369" s="143"/>
      <c r="AB369" s="143"/>
      <c r="AC369" s="136"/>
      <c r="AD369" s="109"/>
      <c r="AE369" s="111"/>
      <c r="AF369" s="153"/>
      <c r="AG369" s="145"/>
      <c r="AH369" s="153"/>
      <c r="AI369" s="145"/>
      <c r="AJ369" s="153"/>
      <c r="AK369" s="145"/>
      <c r="AL369" s="145"/>
      <c r="AM369" s="145"/>
      <c r="AN369" s="145"/>
      <c r="AO369" s="145"/>
      <c r="AP369" s="145"/>
      <c r="AQ369" s="145"/>
      <c r="BJ369" s="163"/>
      <c r="BL369" s="168"/>
      <c r="BO369" s="188"/>
      <c r="BR369" s="247" t="str">
        <f>VLOOKUP(C369,'[4]Иерархия - ФИНАЛ'!$A:$E,5,0)</f>
        <v>Y</v>
      </c>
      <c r="BS369" s="188">
        <v>0</v>
      </c>
      <c r="BT369" s="211">
        <f t="shared" si="131"/>
        <v>0</v>
      </c>
      <c r="BU369" s="211">
        <f t="shared" si="132"/>
        <v>0</v>
      </c>
      <c r="BV369" s="211">
        <f t="shared" si="133"/>
        <v>0</v>
      </c>
      <c r="BW369" s="235">
        <f t="shared" si="134"/>
        <v>0</v>
      </c>
      <c r="BX369" s="211">
        <f t="shared" si="135"/>
        <v>0</v>
      </c>
      <c r="BY369" s="211">
        <f t="shared" si="136"/>
        <v>0</v>
      </c>
      <c r="BZ369" s="211">
        <f t="shared" si="137"/>
        <v>0</v>
      </c>
      <c r="CA369" s="235">
        <f t="shared" si="138"/>
        <v>0</v>
      </c>
      <c r="CB369" s="235">
        <f t="shared" si="139"/>
        <v>0</v>
      </c>
      <c r="CC369" s="235">
        <f t="shared" si="140"/>
        <v>0</v>
      </c>
      <c r="CD369" s="235">
        <f t="shared" si="141"/>
        <v>0</v>
      </c>
      <c r="CE369" s="235">
        <f t="shared" si="142"/>
        <v>0</v>
      </c>
      <c r="CF369" s="235">
        <f t="shared" si="143"/>
        <v>0</v>
      </c>
      <c r="CG369" s="235">
        <f t="shared" si="144"/>
        <v>0</v>
      </c>
      <c r="CH369" s="231">
        <f t="shared" si="130"/>
        <v>0</v>
      </c>
      <c r="CI369" s="232">
        <f t="shared" si="145"/>
        <v>86.583333333333329</v>
      </c>
      <c r="CJ369" s="233"/>
      <c r="CK369" s="231"/>
      <c r="CM369" s="231">
        <f t="shared" si="146"/>
        <v>8658.33</v>
      </c>
      <c r="CN369" s="231">
        <f t="shared" si="147"/>
        <v>8658.33</v>
      </c>
      <c r="CP369" s="1">
        <f>VLOOKUP(C369,[5]ALL!$B:$O,14,0)</f>
        <v>10390</v>
      </c>
      <c r="CQ369" s="168">
        <f t="shared" si="148"/>
        <v>-10390</v>
      </c>
      <c r="CS369" s="1">
        <f>VLOOKUP(C369,[5]ALL!$B:$O,14,0)</f>
        <v>10390</v>
      </c>
      <c r="CT369" s="233">
        <f t="shared" si="149"/>
        <v>-10390</v>
      </c>
      <c r="CU369" s="1">
        <f t="shared" si="150"/>
        <v>0</v>
      </c>
      <c r="CV369" s="168">
        <f t="shared" si="151"/>
        <v>10390</v>
      </c>
      <c r="CW369" s="231">
        <f t="shared" si="152"/>
        <v>10390</v>
      </c>
    </row>
    <row r="370" spans="1:101" ht="12.6" customHeight="1" x14ac:dyDescent="0.2">
      <c r="A370" s="185"/>
      <c r="B370" s="185" t="s">
        <v>1152</v>
      </c>
      <c r="C370" s="157" t="s">
        <v>637</v>
      </c>
      <c r="D370" s="85" t="s">
        <v>1088</v>
      </c>
      <c r="E370" s="133" t="s">
        <v>622</v>
      </c>
      <c r="F370" s="116" t="s">
        <v>675</v>
      </c>
      <c r="G370" s="116">
        <v>12090</v>
      </c>
      <c r="H370" s="148">
        <v>12090</v>
      </c>
      <c r="I370" s="202"/>
      <c r="J370" s="202"/>
      <c r="K370" s="202"/>
      <c r="L370" s="202"/>
      <c r="M370" s="251"/>
      <c r="N370" s="116"/>
      <c r="O370" s="140"/>
      <c r="P370" s="133"/>
      <c r="Q370" s="167"/>
      <c r="R370" s="167"/>
      <c r="S370" s="148"/>
      <c r="T370" s="160"/>
      <c r="U370" s="160"/>
      <c r="V370" s="62"/>
      <c r="W370" s="62"/>
      <c r="X370" s="143"/>
      <c r="Y370" s="143"/>
      <c r="Z370" s="143"/>
      <c r="AA370" s="143"/>
      <c r="AB370" s="143"/>
      <c r="AC370" s="136"/>
      <c r="AD370" s="109"/>
      <c r="AE370" s="111"/>
      <c r="AF370" s="153"/>
      <c r="AG370" s="145"/>
      <c r="AH370" s="153"/>
      <c r="AI370" s="145"/>
      <c r="AJ370" s="153"/>
      <c r="AK370" s="145"/>
      <c r="AL370" s="145"/>
      <c r="AM370" s="145"/>
      <c r="AN370" s="145"/>
      <c r="AO370" s="145"/>
      <c r="AP370" s="145"/>
      <c r="AQ370" s="145"/>
      <c r="BJ370" s="163"/>
      <c r="BL370" s="168"/>
      <c r="BO370" s="188"/>
      <c r="BR370" s="247" t="e">
        <f>VLOOKUP(C370,'[4]Иерархия - ФИНАЛ'!$A:$E,5,0)</f>
        <v>#N/A</v>
      </c>
      <c r="BS370" s="188">
        <v>0</v>
      </c>
      <c r="BT370" s="211">
        <f t="shared" si="131"/>
        <v>0</v>
      </c>
      <c r="BU370" s="211">
        <f t="shared" si="132"/>
        <v>0</v>
      </c>
      <c r="BV370" s="211">
        <f t="shared" si="133"/>
        <v>0</v>
      </c>
      <c r="BW370" s="235">
        <f t="shared" si="134"/>
        <v>0</v>
      </c>
      <c r="BX370" s="211">
        <f t="shared" si="135"/>
        <v>0</v>
      </c>
      <c r="BY370" s="211">
        <f t="shared" si="136"/>
        <v>0</v>
      </c>
      <c r="BZ370" s="211">
        <f t="shared" si="137"/>
        <v>0</v>
      </c>
      <c r="CA370" s="235">
        <f t="shared" si="138"/>
        <v>0</v>
      </c>
      <c r="CB370" s="235">
        <f t="shared" si="139"/>
        <v>0</v>
      </c>
      <c r="CC370" s="235">
        <f t="shared" si="140"/>
        <v>0</v>
      </c>
      <c r="CD370" s="235">
        <f t="shared" si="141"/>
        <v>0</v>
      </c>
      <c r="CE370" s="235">
        <f t="shared" si="142"/>
        <v>0</v>
      </c>
      <c r="CF370" s="235">
        <f t="shared" si="143"/>
        <v>0</v>
      </c>
      <c r="CG370" s="235">
        <f t="shared" si="144"/>
        <v>0</v>
      </c>
      <c r="CH370" s="231">
        <f t="shared" si="130"/>
        <v>0</v>
      </c>
      <c r="CI370" s="232">
        <f t="shared" si="145"/>
        <v>100.75</v>
      </c>
      <c r="CJ370" s="233"/>
      <c r="CK370" s="231"/>
      <c r="CM370" s="231">
        <f t="shared" si="146"/>
        <v>10075</v>
      </c>
      <c r="CN370" s="231">
        <f t="shared" si="147"/>
        <v>10075</v>
      </c>
      <c r="CP370" s="1">
        <f>VLOOKUP(C370,[5]ALL!$B:$O,14,0)</f>
        <v>12090</v>
      </c>
      <c r="CQ370" s="168">
        <f t="shared" si="148"/>
        <v>-12090</v>
      </c>
      <c r="CS370" s="1">
        <f>VLOOKUP(C370,[5]ALL!$B:$O,14,0)</f>
        <v>12090</v>
      </c>
      <c r="CT370" s="233">
        <f t="shared" si="149"/>
        <v>-12090</v>
      </c>
      <c r="CU370" s="1">
        <f t="shared" si="150"/>
        <v>0</v>
      </c>
      <c r="CV370" s="168">
        <f t="shared" si="151"/>
        <v>12090</v>
      </c>
      <c r="CW370" s="231">
        <f t="shared" si="152"/>
        <v>12090</v>
      </c>
    </row>
    <row r="371" spans="1:101" ht="12.6" customHeight="1" x14ac:dyDescent="0.2">
      <c r="A371" s="185"/>
      <c r="B371" s="185" t="s">
        <v>1152</v>
      </c>
      <c r="C371" s="157" t="s">
        <v>638</v>
      </c>
      <c r="D371" s="85" t="s">
        <v>1089</v>
      </c>
      <c r="E371" s="133" t="s">
        <v>622</v>
      </c>
      <c r="F371" s="116" t="s">
        <v>675</v>
      </c>
      <c r="G371" s="116">
        <v>9190</v>
      </c>
      <c r="H371" s="148">
        <v>9190</v>
      </c>
      <c r="I371" s="202"/>
      <c r="J371" s="202"/>
      <c r="K371" s="202"/>
      <c r="L371" s="202"/>
      <c r="M371" s="251"/>
      <c r="N371" s="116"/>
      <c r="O371" s="140"/>
      <c r="P371" s="133"/>
      <c r="Q371" s="167"/>
      <c r="R371" s="167"/>
      <c r="S371" s="148"/>
      <c r="T371" s="160"/>
      <c r="U371" s="160"/>
      <c r="V371" s="62"/>
      <c r="W371" s="62"/>
      <c r="X371" s="143"/>
      <c r="Y371" s="143"/>
      <c r="Z371" s="143"/>
      <c r="AA371" s="143"/>
      <c r="AB371" s="143"/>
      <c r="AC371" s="136"/>
      <c r="AD371" s="109"/>
      <c r="AE371" s="111"/>
      <c r="AF371" s="153"/>
      <c r="AG371" s="145"/>
      <c r="AH371" s="153"/>
      <c r="AI371" s="145"/>
      <c r="AJ371" s="153"/>
      <c r="AK371" s="145"/>
      <c r="AL371" s="145"/>
      <c r="AM371" s="145"/>
      <c r="AN371" s="145"/>
      <c r="AO371" s="145"/>
      <c r="AP371" s="145"/>
      <c r="AQ371" s="145"/>
      <c r="AR371" s="145"/>
      <c r="AS371" s="145"/>
      <c r="AT371" s="145"/>
      <c r="AU371" s="145"/>
      <c r="AV371" s="145"/>
      <c r="BB371" s="143"/>
      <c r="BC371" s="143"/>
      <c r="BJ371" s="163"/>
      <c r="BL371" s="168"/>
      <c r="BO371" s="188"/>
      <c r="BR371" s="247" t="e">
        <f>VLOOKUP(C371,'[4]Иерархия - ФИНАЛ'!$A:$E,5,0)</f>
        <v>#N/A</v>
      </c>
      <c r="BS371" s="188">
        <v>0</v>
      </c>
      <c r="BT371" s="211">
        <f t="shared" si="131"/>
        <v>0</v>
      </c>
      <c r="BU371" s="211">
        <f t="shared" si="132"/>
        <v>0</v>
      </c>
      <c r="BV371" s="211">
        <f t="shared" si="133"/>
        <v>0</v>
      </c>
      <c r="BW371" s="235">
        <f t="shared" si="134"/>
        <v>0</v>
      </c>
      <c r="BX371" s="211">
        <f t="shared" si="135"/>
        <v>0</v>
      </c>
      <c r="BY371" s="211">
        <f t="shared" si="136"/>
        <v>0</v>
      </c>
      <c r="BZ371" s="211">
        <f t="shared" si="137"/>
        <v>0</v>
      </c>
      <c r="CA371" s="235">
        <f t="shared" si="138"/>
        <v>0</v>
      </c>
      <c r="CB371" s="235">
        <f t="shared" si="139"/>
        <v>0</v>
      </c>
      <c r="CC371" s="235">
        <f t="shared" si="140"/>
        <v>0</v>
      </c>
      <c r="CD371" s="235">
        <f t="shared" si="141"/>
        <v>0</v>
      </c>
      <c r="CE371" s="235">
        <f t="shared" si="142"/>
        <v>0</v>
      </c>
      <c r="CF371" s="235">
        <f t="shared" si="143"/>
        <v>0</v>
      </c>
      <c r="CG371" s="235">
        <f t="shared" si="144"/>
        <v>0</v>
      </c>
      <c r="CH371" s="231">
        <f t="shared" si="130"/>
        <v>0</v>
      </c>
      <c r="CI371" s="232">
        <f t="shared" si="145"/>
        <v>76.583333333333329</v>
      </c>
      <c r="CJ371" s="233"/>
      <c r="CK371" s="231"/>
      <c r="CM371" s="231">
        <f t="shared" si="146"/>
        <v>7658.33</v>
      </c>
      <c r="CN371" s="231">
        <f t="shared" si="147"/>
        <v>7658.33</v>
      </c>
      <c r="CP371" s="1">
        <f>VLOOKUP(C371,[5]ALL!$B:$O,14,0)</f>
        <v>9190</v>
      </c>
      <c r="CQ371" s="168">
        <f t="shared" si="148"/>
        <v>-9190</v>
      </c>
      <c r="CS371" s="1">
        <f>VLOOKUP(C371,[5]ALL!$B:$O,14,0)</f>
        <v>9190</v>
      </c>
      <c r="CT371" s="233">
        <f t="shared" si="149"/>
        <v>-9190</v>
      </c>
      <c r="CU371" s="1">
        <f t="shared" si="150"/>
        <v>0</v>
      </c>
      <c r="CV371" s="168">
        <f t="shared" si="151"/>
        <v>9190</v>
      </c>
      <c r="CW371" s="231">
        <f t="shared" si="152"/>
        <v>9190</v>
      </c>
    </row>
    <row r="372" spans="1:101" ht="12.6" customHeight="1" x14ac:dyDescent="0.2">
      <c r="A372" s="185"/>
      <c r="B372" s="185" t="s">
        <v>1152</v>
      </c>
      <c r="C372" s="157" t="s">
        <v>639</v>
      </c>
      <c r="D372" s="85" t="s">
        <v>1090</v>
      </c>
      <c r="E372" s="133" t="s">
        <v>622</v>
      </c>
      <c r="F372" s="116" t="s">
        <v>675</v>
      </c>
      <c r="G372" s="116">
        <v>10390</v>
      </c>
      <c r="H372" s="148">
        <v>10390</v>
      </c>
      <c r="I372" s="202"/>
      <c r="J372" s="202"/>
      <c r="K372" s="202"/>
      <c r="L372" s="202"/>
      <c r="M372" s="251"/>
      <c r="N372" s="116"/>
      <c r="O372" s="140"/>
      <c r="P372" s="133"/>
      <c r="Q372" s="167"/>
      <c r="R372" s="167"/>
      <c r="S372" s="148"/>
      <c r="T372" s="160"/>
      <c r="U372" s="160"/>
      <c r="V372" s="62"/>
      <c r="W372" s="62"/>
      <c r="X372" s="143"/>
      <c r="Y372" s="143"/>
      <c r="Z372" s="143"/>
      <c r="AA372" s="143"/>
      <c r="AB372" s="143"/>
      <c r="AC372" s="136"/>
      <c r="AD372" s="109"/>
      <c r="AE372" s="111"/>
      <c r="AF372" s="153"/>
      <c r="AG372" s="145"/>
      <c r="AH372" s="153"/>
      <c r="AI372" s="145"/>
      <c r="AJ372" s="153"/>
      <c r="AK372" s="145"/>
      <c r="AL372" s="145"/>
      <c r="AM372" s="145"/>
      <c r="AN372" s="145"/>
      <c r="AO372" s="145"/>
      <c r="AP372" s="145"/>
      <c r="AQ372" s="145"/>
      <c r="AR372" s="145"/>
      <c r="AS372" s="145"/>
      <c r="AT372" s="145"/>
      <c r="AU372" s="145"/>
      <c r="AV372" s="145"/>
      <c r="BB372" s="143"/>
      <c r="BC372" s="143"/>
      <c r="BJ372" s="163"/>
      <c r="BL372" s="168"/>
      <c r="BO372" s="188"/>
      <c r="BR372" s="247" t="e">
        <f>VLOOKUP(C372,'[4]Иерархия - ФИНАЛ'!$A:$E,5,0)</f>
        <v>#N/A</v>
      </c>
      <c r="BS372" s="188">
        <v>0</v>
      </c>
      <c r="BT372" s="211">
        <f t="shared" si="131"/>
        <v>0</v>
      </c>
      <c r="BU372" s="211">
        <f t="shared" si="132"/>
        <v>0</v>
      </c>
      <c r="BV372" s="211">
        <f t="shared" si="133"/>
        <v>0</v>
      </c>
      <c r="BW372" s="235">
        <f t="shared" si="134"/>
        <v>0</v>
      </c>
      <c r="BX372" s="211">
        <f t="shared" si="135"/>
        <v>0</v>
      </c>
      <c r="BY372" s="211">
        <f t="shared" si="136"/>
        <v>0</v>
      </c>
      <c r="BZ372" s="211">
        <f t="shared" si="137"/>
        <v>0</v>
      </c>
      <c r="CA372" s="235">
        <f t="shared" si="138"/>
        <v>0</v>
      </c>
      <c r="CB372" s="235">
        <f t="shared" si="139"/>
        <v>0</v>
      </c>
      <c r="CC372" s="235">
        <f t="shared" si="140"/>
        <v>0</v>
      </c>
      <c r="CD372" s="235">
        <f t="shared" si="141"/>
        <v>0</v>
      </c>
      <c r="CE372" s="235">
        <f t="shared" si="142"/>
        <v>0</v>
      </c>
      <c r="CF372" s="235">
        <f t="shared" si="143"/>
        <v>0</v>
      </c>
      <c r="CG372" s="235">
        <f t="shared" si="144"/>
        <v>0</v>
      </c>
      <c r="CH372" s="231">
        <f t="shared" si="130"/>
        <v>0</v>
      </c>
      <c r="CI372" s="232">
        <f t="shared" si="145"/>
        <v>86.583333333333329</v>
      </c>
      <c r="CJ372" s="233"/>
      <c r="CK372" s="231"/>
      <c r="CM372" s="231">
        <f t="shared" si="146"/>
        <v>8658.33</v>
      </c>
      <c r="CN372" s="231">
        <f t="shared" si="147"/>
        <v>8658.33</v>
      </c>
      <c r="CP372" s="1">
        <f>VLOOKUP(C372,[5]ALL!$B:$O,14,0)</f>
        <v>10390</v>
      </c>
      <c r="CQ372" s="168">
        <f t="shared" si="148"/>
        <v>-10390</v>
      </c>
      <c r="CS372" s="1">
        <f>VLOOKUP(C372,[5]ALL!$B:$O,14,0)</f>
        <v>10390</v>
      </c>
      <c r="CT372" s="233">
        <f t="shared" si="149"/>
        <v>-10390</v>
      </c>
      <c r="CU372" s="1">
        <f t="shared" si="150"/>
        <v>0</v>
      </c>
      <c r="CV372" s="168">
        <f t="shared" si="151"/>
        <v>10390</v>
      </c>
      <c r="CW372" s="231">
        <f t="shared" si="152"/>
        <v>10390</v>
      </c>
    </row>
    <row r="373" spans="1:101" ht="12.6" customHeight="1" x14ac:dyDescent="0.2">
      <c r="A373" s="185"/>
      <c r="B373" s="185" t="s">
        <v>1152</v>
      </c>
      <c r="C373" s="172" t="s">
        <v>640</v>
      </c>
      <c r="D373" s="105" t="s">
        <v>1091</v>
      </c>
      <c r="E373" s="173" t="s">
        <v>622</v>
      </c>
      <c r="F373" s="130" t="s">
        <v>675</v>
      </c>
      <c r="G373" s="116">
        <v>12090</v>
      </c>
      <c r="H373" s="148">
        <v>12090</v>
      </c>
      <c r="I373" s="202"/>
      <c r="J373" s="202"/>
      <c r="K373" s="202"/>
      <c r="L373" s="202"/>
      <c r="M373" s="251"/>
      <c r="N373" s="116"/>
      <c r="O373" s="140"/>
      <c r="P373" s="173"/>
      <c r="Q373" s="174"/>
      <c r="R373" s="174"/>
      <c r="S373" s="175"/>
      <c r="T373" s="176"/>
      <c r="U373" s="176"/>
      <c r="V373" s="62"/>
      <c r="W373" s="62"/>
      <c r="X373" s="143"/>
      <c r="Y373" s="143"/>
      <c r="Z373" s="143"/>
      <c r="AA373" s="143"/>
      <c r="AB373" s="143"/>
      <c r="AC373" s="177"/>
      <c r="AD373" s="178"/>
      <c r="AE373" s="131"/>
      <c r="AF373" s="179"/>
      <c r="AG373" s="145"/>
      <c r="AH373" s="179"/>
      <c r="AI373" s="145"/>
      <c r="AJ373" s="179"/>
      <c r="AK373" s="145"/>
      <c r="AL373" s="145"/>
      <c r="AM373" s="145"/>
      <c r="AN373" s="145"/>
      <c r="AO373" s="145"/>
      <c r="AP373" s="145"/>
      <c r="AQ373" s="145"/>
      <c r="AR373" s="145"/>
      <c r="AS373" s="145"/>
      <c r="AT373" s="145"/>
      <c r="AU373" s="145"/>
      <c r="AV373" s="145"/>
      <c r="BB373" s="143"/>
      <c r="BC373" s="143"/>
      <c r="BJ373" s="163"/>
      <c r="BL373" s="168"/>
      <c r="BO373" s="188"/>
      <c r="BR373" s="247" t="e">
        <f>VLOOKUP(C373,'[4]Иерархия - ФИНАЛ'!$A:$E,5,0)</f>
        <v>#N/A</v>
      </c>
      <c r="BS373" s="188">
        <v>0</v>
      </c>
      <c r="BT373" s="211">
        <f t="shared" si="131"/>
        <v>0</v>
      </c>
      <c r="BU373" s="211">
        <f t="shared" si="132"/>
        <v>0</v>
      </c>
      <c r="BV373" s="211">
        <f t="shared" si="133"/>
        <v>0</v>
      </c>
      <c r="BW373" s="235">
        <f t="shared" si="134"/>
        <v>0</v>
      </c>
      <c r="BX373" s="211">
        <f t="shared" si="135"/>
        <v>0</v>
      </c>
      <c r="BY373" s="211">
        <f t="shared" si="136"/>
        <v>0</v>
      </c>
      <c r="BZ373" s="211">
        <f t="shared" si="137"/>
        <v>0</v>
      </c>
      <c r="CA373" s="235">
        <f t="shared" si="138"/>
        <v>0</v>
      </c>
      <c r="CB373" s="235">
        <f t="shared" si="139"/>
        <v>0</v>
      </c>
      <c r="CC373" s="235">
        <f t="shared" si="140"/>
        <v>0</v>
      </c>
      <c r="CD373" s="235">
        <f t="shared" si="141"/>
        <v>0</v>
      </c>
      <c r="CE373" s="235">
        <f t="shared" si="142"/>
        <v>0</v>
      </c>
      <c r="CF373" s="235">
        <f t="shared" si="143"/>
        <v>0</v>
      </c>
      <c r="CG373" s="235">
        <f t="shared" si="144"/>
        <v>0</v>
      </c>
      <c r="CH373" s="231">
        <f t="shared" si="130"/>
        <v>0</v>
      </c>
      <c r="CI373" s="232">
        <f t="shared" si="145"/>
        <v>100.75</v>
      </c>
      <c r="CJ373" s="233"/>
      <c r="CK373" s="231"/>
      <c r="CM373" s="231">
        <f t="shared" si="146"/>
        <v>10075</v>
      </c>
      <c r="CN373" s="231">
        <f t="shared" si="147"/>
        <v>10075</v>
      </c>
      <c r="CP373" s="1">
        <f>VLOOKUP(C373,[5]ALL!$B:$O,14,0)</f>
        <v>12090</v>
      </c>
      <c r="CQ373" s="168">
        <f t="shared" si="148"/>
        <v>-12090</v>
      </c>
      <c r="CS373" s="1">
        <f>VLOOKUP(C373,[5]ALL!$B:$O,14,0)</f>
        <v>12090</v>
      </c>
      <c r="CT373" s="233">
        <f t="shared" si="149"/>
        <v>-12090</v>
      </c>
      <c r="CU373" s="1">
        <f t="shared" si="150"/>
        <v>0</v>
      </c>
      <c r="CV373" s="168">
        <f t="shared" si="151"/>
        <v>12090</v>
      </c>
      <c r="CW373" s="231">
        <f t="shared" si="152"/>
        <v>12090</v>
      </c>
    </row>
    <row r="374" spans="1:101" ht="12.6" customHeight="1" x14ac:dyDescent="0.2">
      <c r="A374" s="185"/>
      <c r="B374" s="185" t="s">
        <v>1152</v>
      </c>
      <c r="C374" s="180" t="s">
        <v>661</v>
      </c>
      <c r="D374" s="181" t="s">
        <v>662</v>
      </c>
      <c r="E374" s="133" t="s">
        <v>622</v>
      </c>
      <c r="F374" s="116" t="s">
        <v>675</v>
      </c>
      <c r="G374" s="116">
        <v>8290</v>
      </c>
      <c r="H374" s="148">
        <v>8290</v>
      </c>
      <c r="I374" s="202"/>
      <c r="J374" s="202"/>
      <c r="K374" s="202"/>
      <c r="L374" s="202"/>
      <c r="M374" s="251"/>
      <c r="N374" s="116"/>
      <c r="O374" s="140"/>
      <c r="P374" s="133"/>
      <c r="Q374" s="167"/>
      <c r="R374" s="167"/>
      <c r="S374" s="133"/>
      <c r="T374" s="133"/>
      <c r="U374" s="133"/>
      <c r="V374" s="62"/>
      <c r="W374" s="62"/>
      <c r="X374" s="133"/>
      <c r="Y374" s="133"/>
      <c r="Z374" s="133"/>
      <c r="AA374" s="133"/>
      <c r="AB374" s="133"/>
      <c r="AC374" s="112"/>
      <c r="AD374" s="112"/>
      <c r="AE374" s="112"/>
      <c r="AF374" s="153"/>
      <c r="AG374" s="112"/>
      <c r="AH374" s="112"/>
      <c r="AI374" s="112"/>
      <c r="AJ374" s="153"/>
      <c r="AK374" s="112"/>
      <c r="AL374" s="112"/>
      <c r="AM374" s="112"/>
      <c r="AN374" s="112"/>
      <c r="AO374" s="112"/>
      <c r="AP374" s="112"/>
      <c r="AQ374" s="112"/>
      <c r="AR374" s="112"/>
      <c r="AS374" s="112"/>
      <c r="AT374" s="112"/>
      <c r="AU374" s="112"/>
      <c r="AV374" s="112"/>
      <c r="AW374" s="133"/>
      <c r="AX374" s="133"/>
      <c r="AY374" s="112"/>
      <c r="AZ374" s="133"/>
      <c r="BA374" s="134"/>
      <c r="BB374" s="133"/>
      <c r="BC374" s="133"/>
      <c r="BD374" s="133"/>
      <c r="BE374" s="134"/>
      <c r="BF374" s="133"/>
      <c r="BG374" s="133"/>
      <c r="BH374" s="133"/>
      <c r="BO374" s="188"/>
      <c r="BR374" s="247" t="str">
        <f>VLOOKUP(C374,'[4]Иерархия - ФИНАЛ'!$A:$E,5,0)</f>
        <v>N</v>
      </c>
      <c r="BS374" s="188">
        <v>0</v>
      </c>
      <c r="BT374" s="211">
        <f t="shared" si="131"/>
        <v>0</v>
      </c>
      <c r="BU374" s="211">
        <f t="shared" si="132"/>
        <v>0</v>
      </c>
      <c r="BV374" s="211">
        <f t="shared" si="133"/>
        <v>0</v>
      </c>
      <c r="BW374" s="235">
        <f t="shared" si="134"/>
        <v>0</v>
      </c>
      <c r="BX374" s="211">
        <f t="shared" si="135"/>
        <v>0</v>
      </c>
      <c r="BY374" s="211">
        <f t="shared" si="136"/>
        <v>0</v>
      </c>
      <c r="BZ374" s="211">
        <f t="shared" si="137"/>
        <v>0</v>
      </c>
      <c r="CA374" s="235">
        <f t="shared" si="138"/>
        <v>0</v>
      </c>
      <c r="CB374" s="235">
        <f t="shared" si="139"/>
        <v>0</v>
      </c>
      <c r="CC374" s="235">
        <f t="shared" si="140"/>
        <v>0</v>
      </c>
      <c r="CD374" s="235">
        <f t="shared" si="141"/>
        <v>0</v>
      </c>
      <c r="CE374" s="235">
        <f t="shared" si="142"/>
        <v>0</v>
      </c>
      <c r="CF374" s="235">
        <f t="shared" si="143"/>
        <v>0</v>
      </c>
      <c r="CG374" s="235">
        <f t="shared" si="144"/>
        <v>0</v>
      </c>
      <c r="CH374" s="231">
        <f t="shared" si="130"/>
        <v>0</v>
      </c>
      <c r="CI374" s="232">
        <f t="shared" si="145"/>
        <v>69.083333333333329</v>
      </c>
      <c r="CJ374" s="233"/>
      <c r="CK374" s="231"/>
      <c r="CM374" s="231">
        <f t="shared" si="146"/>
        <v>6908.33</v>
      </c>
      <c r="CN374" s="231">
        <f t="shared" si="147"/>
        <v>6908.33</v>
      </c>
      <c r="CP374" s="1">
        <f>VLOOKUP(C374,[5]ALL!$B:$O,14,0)</f>
        <v>8290</v>
      </c>
      <c r="CQ374" s="168">
        <f t="shared" si="148"/>
        <v>-8290</v>
      </c>
      <c r="CS374" s="1">
        <f>VLOOKUP(C374,[5]ALL!$B:$O,14,0)</f>
        <v>8290</v>
      </c>
      <c r="CT374" s="233">
        <f t="shared" si="149"/>
        <v>-8290</v>
      </c>
      <c r="CU374" s="1">
        <f t="shared" si="150"/>
        <v>0</v>
      </c>
      <c r="CV374" s="168">
        <f t="shared" si="151"/>
        <v>8290</v>
      </c>
      <c r="CW374" s="231">
        <f t="shared" si="152"/>
        <v>8290</v>
      </c>
    </row>
    <row r="375" spans="1:101" ht="12.6" customHeight="1" x14ac:dyDescent="0.2">
      <c r="A375" s="185"/>
      <c r="B375" s="185" t="s">
        <v>1152</v>
      </c>
      <c r="C375" s="182" t="s">
        <v>663</v>
      </c>
      <c r="D375" s="112" t="s">
        <v>664</v>
      </c>
      <c r="E375" s="133" t="s">
        <v>622</v>
      </c>
      <c r="F375" s="116" t="s">
        <v>945</v>
      </c>
      <c r="G375" s="116">
        <v>-10</v>
      </c>
      <c r="H375" s="148">
        <v>-10</v>
      </c>
      <c r="I375" s="202"/>
      <c r="J375" s="202"/>
      <c r="K375" s="202"/>
      <c r="L375" s="202"/>
      <c r="M375" s="251"/>
      <c r="N375" s="116"/>
      <c r="O375" s="140"/>
      <c r="P375" s="133"/>
      <c r="Q375" s="167"/>
      <c r="R375" s="167"/>
      <c r="S375" s="133"/>
      <c r="T375" s="133"/>
      <c r="U375" s="133"/>
      <c r="V375" s="62"/>
      <c r="W375" s="62"/>
      <c r="X375" s="133"/>
      <c r="Y375" s="133"/>
      <c r="Z375" s="133"/>
      <c r="AA375" s="133"/>
      <c r="AB375" s="133"/>
      <c r="AC375" s="112"/>
      <c r="AD375" s="112"/>
      <c r="AE375" s="112"/>
      <c r="AF375" s="112"/>
      <c r="AG375" s="112"/>
      <c r="AH375" s="112"/>
      <c r="AI375" s="112"/>
      <c r="AJ375" s="112"/>
      <c r="AK375" s="112"/>
      <c r="AL375" s="112"/>
      <c r="AM375" s="112"/>
      <c r="AN375" s="112"/>
      <c r="AO375" s="112"/>
      <c r="AP375" s="112"/>
      <c r="AQ375" s="112"/>
      <c r="AR375" s="112"/>
      <c r="AS375" s="112"/>
      <c r="AT375" s="112"/>
      <c r="AU375" s="112"/>
      <c r="AV375" s="112"/>
      <c r="AW375" s="133"/>
      <c r="AX375" s="133"/>
      <c r="AY375" s="112"/>
      <c r="AZ375" s="133"/>
      <c r="BA375" s="134"/>
      <c r="BB375" s="133"/>
      <c r="BC375" s="133"/>
      <c r="BD375" s="133"/>
      <c r="BE375" s="134"/>
      <c r="BF375" s="133"/>
      <c r="BG375" s="133"/>
      <c r="BH375" s="133"/>
      <c r="BO375" s="188"/>
      <c r="BR375" s="247" t="e">
        <f>VLOOKUP(C375,'[4]Иерархия - ФИНАЛ'!$A:$E,5,0)</f>
        <v>#N/A</v>
      </c>
      <c r="BS375" s="188">
        <v>0</v>
      </c>
      <c r="BT375" s="211">
        <f t="shared" si="131"/>
        <v>0</v>
      </c>
      <c r="BU375" s="211">
        <f t="shared" si="132"/>
        <v>0</v>
      </c>
      <c r="BV375" s="211">
        <f t="shared" si="133"/>
        <v>0</v>
      </c>
      <c r="BW375" s="235">
        <f t="shared" si="134"/>
        <v>0</v>
      </c>
      <c r="BX375" s="211">
        <f t="shared" si="135"/>
        <v>0</v>
      </c>
      <c r="BY375" s="211">
        <f t="shared" si="136"/>
        <v>0</v>
      </c>
      <c r="BZ375" s="211">
        <f t="shared" si="137"/>
        <v>0</v>
      </c>
      <c r="CA375" s="235">
        <f t="shared" si="138"/>
        <v>0</v>
      </c>
      <c r="CB375" s="235">
        <f t="shared" si="139"/>
        <v>0</v>
      </c>
      <c r="CC375" s="235">
        <f t="shared" si="140"/>
        <v>0</v>
      </c>
      <c r="CD375" s="235">
        <f t="shared" si="141"/>
        <v>0</v>
      </c>
      <c r="CE375" s="235">
        <f t="shared" si="142"/>
        <v>0</v>
      </c>
      <c r="CF375" s="235">
        <f t="shared" si="143"/>
        <v>0</v>
      </c>
      <c r="CG375" s="235">
        <f t="shared" si="144"/>
        <v>0</v>
      </c>
      <c r="CH375" s="231">
        <f t="shared" si="130"/>
        <v>0</v>
      </c>
      <c r="CI375" s="232">
        <f t="shared" si="145"/>
        <v>-8.3333333333333329E-2</v>
      </c>
      <c r="CJ375" s="233"/>
      <c r="CK375" s="231"/>
      <c r="CM375" s="231">
        <f t="shared" si="146"/>
        <v>-8.33</v>
      </c>
      <c r="CN375" s="231">
        <f t="shared" si="147"/>
        <v>-8.33</v>
      </c>
      <c r="CP375" s="1">
        <f>VLOOKUP(C375,[5]ALL!$B:$O,14,0)</f>
        <v>-10</v>
      </c>
      <c r="CQ375" s="168">
        <f t="shared" si="148"/>
        <v>10</v>
      </c>
      <c r="CS375" s="1">
        <f>VLOOKUP(C375,[5]ALL!$B:$O,14,0)</f>
        <v>-10</v>
      </c>
      <c r="CT375" s="233">
        <f t="shared" si="149"/>
        <v>10</v>
      </c>
      <c r="CU375" s="1">
        <f t="shared" si="150"/>
        <v>0</v>
      </c>
      <c r="CV375" s="168">
        <f t="shared" si="151"/>
        <v>-10</v>
      </c>
      <c r="CW375" s="231">
        <f t="shared" si="152"/>
        <v>-10</v>
      </c>
    </row>
    <row r="376" spans="1:101" ht="12.6" customHeight="1" x14ac:dyDescent="0.2">
      <c r="A376" s="185"/>
      <c r="B376" s="185" t="s">
        <v>1152</v>
      </c>
      <c r="C376" s="182" t="s">
        <v>665</v>
      </c>
      <c r="D376" s="112" t="s">
        <v>666</v>
      </c>
      <c r="E376" s="133" t="s">
        <v>622</v>
      </c>
      <c r="F376" s="116" t="s">
        <v>945</v>
      </c>
      <c r="G376" s="116">
        <v>-10</v>
      </c>
      <c r="H376" s="148">
        <v>-10</v>
      </c>
      <c r="I376" s="202"/>
      <c r="J376" s="202"/>
      <c r="K376" s="202"/>
      <c r="L376" s="202"/>
      <c r="M376" s="251"/>
      <c r="N376" s="116"/>
      <c r="O376" s="140"/>
      <c r="P376" s="133"/>
      <c r="Q376" s="167"/>
      <c r="R376" s="167"/>
      <c r="S376" s="133"/>
      <c r="T376" s="133"/>
      <c r="U376" s="133"/>
      <c r="V376" s="62"/>
      <c r="W376" s="62"/>
      <c r="X376" s="133"/>
      <c r="Y376" s="133"/>
      <c r="Z376" s="133"/>
      <c r="AA376" s="133"/>
      <c r="AB376" s="133"/>
      <c r="AC376" s="112"/>
      <c r="AD376" s="112"/>
      <c r="AE376" s="112"/>
      <c r="AF376" s="112"/>
      <c r="AG376" s="112"/>
      <c r="AH376" s="112"/>
      <c r="AI376" s="112"/>
      <c r="AJ376" s="112"/>
      <c r="AK376" s="112"/>
      <c r="AL376" s="112"/>
      <c r="AM376" s="112"/>
      <c r="AN376" s="112"/>
      <c r="AO376" s="112"/>
      <c r="AP376" s="112"/>
      <c r="AQ376" s="112"/>
      <c r="AR376" s="112"/>
      <c r="AS376" s="112"/>
      <c r="AT376" s="112"/>
      <c r="AU376" s="112"/>
      <c r="AV376" s="112"/>
      <c r="AW376" s="133"/>
      <c r="AX376" s="133"/>
      <c r="AY376" s="112"/>
      <c r="AZ376" s="133"/>
      <c r="BA376" s="134"/>
      <c r="BB376" s="133"/>
      <c r="BC376" s="133"/>
      <c r="BD376" s="133"/>
      <c r="BE376" s="134"/>
      <c r="BF376" s="133"/>
      <c r="BG376" s="133"/>
      <c r="BH376" s="133"/>
      <c r="BO376" s="188"/>
      <c r="BR376" s="247" t="e">
        <f>VLOOKUP(C376,'[4]Иерархия - ФИНАЛ'!$A:$E,5,0)</f>
        <v>#N/A</v>
      </c>
      <c r="BS376" s="188">
        <v>0</v>
      </c>
      <c r="BT376" s="211">
        <f t="shared" si="131"/>
        <v>0</v>
      </c>
      <c r="BU376" s="211">
        <f t="shared" si="132"/>
        <v>0</v>
      </c>
      <c r="BV376" s="211">
        <f t="shared" si="133"/>
        <v>0</v>
      </c>
      <c r="BW376" s="235">
        <f t="shared" si="134"/>
        <v>0</v>
      </c>
      <c r="BX376" s="211">
        <f t="shared" si="135"/>
        <v>0</v>
      </c>
      <c r="BY376" s="211">
        <f t="shared" si="136"/>
        <v>0</v>
      </c>
      <c r="BZ376" s="211">
        <f t="shared" si="137"/>
        <v>0</v>
      </c>
      <c r="CA376" s="235">
        <f t="shared" si="138"/>
        <v>0</v>
      </c>
      <c r="CB376" s="235">
        <f t="shared" si="139"/>
        <v>0</v>
      </c>
      <c r="CC376" s="235">
        <f t="shared" si="140"/>
        <v>0</v>
      </c>
      <c r="CD376" s="235">
        <f t="shared" si="141"/>
        <v>0</v>
      </c>
      <c r="CE376" s="235">
        <f t="shared" si="142"/>
        <v>0</v>
      </c>
      <c r="CF376" s="235">
        <f t="shared" si="143"/>
        <v>0</v>
      </c>
      <c r="CG376" s="235">
        <f t="shared" si="144"/>
        <v>0</v>
      </c>
      <c r="CH376" s="231">
        <f t="shared" si="130"/>
        <v>0</v>
      </c>
      <c r="CI376" s="232">
        <f t="shared" si="145"/>
        <v>-8.3333333333333329E-2</v>
      </c>
      <c r="CJ376" s="233"/>
      <c r="CK376" s="231"/>
      <c r="CM376" s="231">
        <f t="shared" si="146"/>
        <v>-8.33</v>
      </c>
      <c r="CN376" s="231">
        <f t="shared" si="147"/>
        <v>-8.33</v>
      </c>
      <c r="CP376" s="1">
        <f>VLOOKUP(C376,[5]ALL!$B:$O,14,0)</f>
        <v>-10</v>
      </c>
      <c r="CQ376" s="168">
        <f t="shared" si="148"/>
        <v>10</v>
      </c>
      <c r="CS376" s="1">
        <f>VLOOKUP(C376,[5]ALL!$B:$O,14,0)</f>
        <v>-10</v>
      </c>
      <c r="CT376" s="233">
        <f t="shared" si="149"/>
        <v>10</v>
      </c>
      <c r="CU376" s="1">
        <f t="shared" si="150"/>
        <v>0</v>
      </c>
      <c r="CV376" s="168">
        <f t="shared" si="151"/>
        <v>-10</v>
      </c>
      <c r="CW376" s="231">
        <f t="shared" si="152"/>
        <v>-10</v>
      </c>
    </row>
    <row r="377" spans="1:101" ht="12.6" customHeight="1" x14ac:dyDescent="0.2">
      <c r="A377" s="185"/>
      <c r="B377" s="185" t="s">
        <v>1152</v>
      </c>
      <c r="C377" s="182" t="s">
        <v>667</v>
      </c>
      <c r="D377" s="112" t="s">
        <v>668</v>
      </c>
      <c r="E377" s="133" t="s">
        <v>622</v>
      </c>
      <c r="F377" s="116" t="s">
        <v>945</v>
      </c>
      <c r="G377" s="116">
        <v>-10</v>
      </c>
      <c r="H377" s="148">
        <v>-10</v>
      </c>
      <c r="I377" s="202"/>
      <c r="J377" s="202"/>
      <c r="K377" s="202"/>
      <c r="L377" s="202"/>
      <c r="M377" s="251"/>
      <c r="N377" s="116"/>
      <c r="O377" s="140"/>
      <c r="P377" s="133"/>
      <c r="Q377" s="167"/>
      <c r="R377" s="167"/>
      <c r="S377" s="133"/>
      <c r="T377" s="133"/>
      <c r="U377" s="133"/>
      <c r="V377" s="62"/>
      <c r="W377" s="62"/>
      <c r="X377" s="133"/>
      <c r="Y377" s="133"/>
      <c r="Z377" s="133"/>
      <c r="AA377" s="133"/>
      <c r="AB377" s="133"/>
      <c r="AC377" s="112"/>
      <c r="AD377" s="112"/>
      <c r="AE377" s="112"/>
      <c r="AF377" s="112"/>
      <c r="AG377" s="112"/>
      <c r="AH377" s="112"/>
      <c r="AI377" s="112"/>
      <c r="AJ377" s="112"/>
      <c r="AK377" s="112"/>
      <c r="AL377" s="112"/>
      <c r="AM377" s="112"/>
      <c r="AN377" s="112"/>
      <c r="AO377" s="112"/>
      <c r="AP377" s="112"/>
      <c r="AQ377" s="112"/>
      <c r="AR377" s="112"/>
      <c r="AS377" s="112"/>
      <c r="AT377" s="112"/>
      <c r="AU377" s="112"/>
      <c r="AV377" s="112"/>
      <c r="AW377" s="133"/>
      <c r="AX377" s="133"/>
      <c r="AY377" s="112"/>
      <c r="AZ377" s="133"/>
      <c r="BA377" s="134"/>
      <c r="BB377" s="133"/>
      <c r="BC377" s="133"/>
      <c r="BD377" s="133"/>
      <c r="BE377" s="134"/>
      <c r="BF377" s="133"/>
      <c r="BG377" s="133"/>
      <c r="BH377" s="133"/>
      <c r="BO377" s="188"/>
      <c r="BR377" s="247" t="e">
        <f>VLOOKUP(C377,'[4]Иерархия - ФИНАЛ'!$A:$E,5,0)</f>
        <v>#N/A</v>
      </c>
      <c r="BS377" s="188">
        <v>0</v>
      </c>
      <c r="BT377" s="211">
        <f t="shared" si="131"/>
        <v>0</v>
      </c>
      <c r="BU377" s="211">
        <f t="shared" si="132"/>
        <v>0</v>
      </c>
      <c r="BV377" s="211">
        <f t="shared" si="133"/>
        <v>0</v>
      </c>
      <c r="BW377" s="235">
        <f t="shared" si="134"/>
        <v>0</v>
      </c>
      <c r="BX377" s="211">
        <f t="shared" si="135"/>
        <v>0</v>
      </c>
      <c r="BY377" s="211">
        <f t="shared" si="136"/>
        <v>0</v>
      </c>
      <c r="BZ377" s="211">
        <f t="shared" si="137"/>
        <v>0</v>
      </c>
      <c r="CA377" s="235">
        <f t="shared" si="138"/>
        <v>0</v>
      </c>
      <c r="CB377" s="235">
        <f t="shared" si="139"/>
        <v>0</v>
      </c>
      <c r="CC377" s="235">
        <f t="shared" si="140"/>
        <v>0</v>
      </c>
      <c r="CD377" s="235">
        <f t="shared" si="141"/>
        <v>0</v>
      </c>
      <c r="CE377" s="235">
        <f t="shared" si="142"/>
        <v>0</v>
      </c>
      <c r="CF377" s="235">
        <f t="shared" si="143"/>
        <v>0</v>
      </c>
      <c r="CG377" s="235">
        <f t="shared" si="144"/>
        <v>0</v>
      </c>
      <c r="CH377" s="231">
        <f t="shared" si="130"/>
        <v>0</v>
      </c>
      <c r="CI377" s="232">
        <f t="shared" si="145"/>
        <v>-8.3333333333333329E-2</v>
      </c>
      <c r="CJ377" s="233"/>
      <c r="CK377" s="231"/>
      <c r="CM377" s="231">
        <f t="shared" si="146"/>
        <v>-8.33</v>
      </c>
      <c r="CN377" s="231">
        <f t="shared" si="147"/>
        <v>-8.33</v>
      </c>
      <c r="CP377" s="1">
        <f>VLOOKUP(C377,[5]ALL!$B:$O,14,0)</f>
        <v>-10</v>
      </c>
      <c r="CQ377" s="168">
        <f t="shared" si="148"/>
        <v>10</v>
      </c>
      <c r="CS377" s="1">
        <f>VLOOKUP(C377,[5]ALL!$B:$O,14,0)</f>
        <v>-10</v>
      </c>
      <c r="CT377" s="233">
        <f t="shared" si="149"/>
        <v>10</v>
      </c>
      <c r="CU377" s="1">
        <f t="shared" si="150"/>
        <v>0</v>
      </c>
      <c r="CV377" s="168">
        <f t="shared" si="151"/>
        <v>-10</v>
      </c>
      <c r="CW377" s="231">
        <f t="shared" si="152"/>
        <v>-10</v>
      </c>
    </row>
    <row r="378" spans="1:101" ht="12.6" customHeight="1" x14ac:dyDescent="0.2">
      <c r="A378" s="185"/>
      <c r="B378" s="185" t="s">
        <v>1152</v>
      </c>
      <c r="C378" s="182" t="s">
        <v>669</v>
      </c>
      <c r="D378" s="112" t="s">
        <v>670</v>
      </c>
      <c r="E378" s="133" t="s">
        <v>622</v>
      </c>
      <c r="F378" s="116" t="s">
        <v>945</v>
      </c>
      <c r="G378" s="116">
        <v>-10</v>
      </c>
      <c r="H378" s="148">
        <v>-10</v>
      </c>
      <c r="I378" s="202"/>
      <c r="J378" s="202"/>
      <c r="K378" s="202"/>
      <c r="L378" s="202"/>
      <c r="M378" s="251"/>
      <c r="N378" s="116"/>
      <c r="O378" s="140"/>
      <c r="P378" s="133"/>
      <c r="Q378" s="167"/>
      <c r="R378" s="167"/>
      <c r="S378" s="133"/>
      <c r="T378" s="133"/>
      <c r="U378" s="133"/>
      <c r="V378" s="62"/>
      <c r="W378" s="62"/>
      <c r="X378" s="133"/>
      <c r="Y378" s="133"/>
      <c r="Z378" s="133"/>
      <c r="AA378" s="133"/>
      <c r="AB378" s="133"/>
      <c r="AC378" s="112"/>
      <c r="AD378" s="112"/>
      <c r="AE378" s="112"/>
      <c r="AF378" s="112"/>
      <c r="AG378" s="112"/>
      <c r="AH378" s="112"/>
      <c r="AI378" s="112"/>
      <c r="AJ378" s="112"/>
      <c r="AK378" s="112"/>
      <c r="AL378" s="112"/>
      <c r="AM378" s="112"/>
      <c r="AN378" s="112"/>
      <c r="AO378" s="112"/>
      <c r="AP378" s="112"/>
      <c r="AQ378" s="112"/>
      <c r="AR378" s="112"/>
      <c r="AS378" s="112"/>
      <c r="AT378" s="112"/>
      <c r="AU378" s="112"/>
      <c r="AV378" s="112"/>
      <c r="AW378" s="133"/>
      <c r="AX378" s="133"/>
      <c r="AY378" s="112"/>
      <c r="AZ378" s="133"/>
      <c r="BA378" s="134"/>
      <c r="BB378" s="133"/>
      <c r="BC378" s="133"/>
      <c r="BD378" s="133"/>
      <c r="BE378" s="134"/>
      <c r="BF378" s="133"/>
      <c r="BG378" s="133"/>
      <c r="BH378" s="133"/>
      <c r="BO378" s="188"/>
      <c r="BR378" s="247" t="e">
        <f>VLOOKUP(C378,'[4]Иерархия - ФИНАЛ'!$A:$E,5,0)</f>
        <v>#N/A</v>
      </c>
      <c r="BS378" s="188">
        <v>0</v>
      </c>
      <c r="BT378" s="211">
        <f t="shared" si="131"/>
        <v>0</v>
      </c>
      <c r="BU378" s="211">
        <f t="shared" si="132"/>
        <v>0</v>
      </c>
      <c r="BV378" s="211">
        <f t="shared" si="133"/>
        <v>0</v>
      </c>
      <c r="BW378" s="235">
        <f t="shared" si="134"/>
        <v>0</v>
      </c>
      <c r="BX378" s="211">
        <f t="shared" si="135"/>
        <v>0</v>
      </c>
      <c r="BY378" s="211">
        <f t="shared" si="136"/>
        <v>0</v>
      </c>
      <c r="BZ378" s="211">
        <f t="shared" si="137"/>
        <v>0</v>
      </c>
      <c r="CA378" s="235">
        <f t="shared" si="138"/>
        <v>0</v>
      </c>
      <c r="CB378" s="235">
        <f t="shared" si="139"/>
        <v>0</v>
      </c>
      <c r="CC378" s="235">
        <f t="shared" si="140"/>
        <v>0</v>
      </c>
      <c r="CD378" s="235">
        <f t="shared" si="141"/>
        <v>0</v>
      </c>
      <c r="CE378" s="235">
        <f t="shared" si="142"/>
        <v>0</v>
      </c>
      <c r="CF378" s="235">
        <f t="shared" si="143"/>
        <v>0</v>
      </c>
      <c r="CG378" s="235">
        <f t="shared" si="144"/>
        <v>0</v>
      </c>
      <c r="CH378" s="231">
        <f t="shared" si="130"/>
        <v>0</v>
      </c>
      <c r="CI378" s="232">
        <f t="shared" si="145"/>
        <v>-8.3333333333333329E-2</v>
      </c>
      <c r="CJ378" s="233"/>
      <c r="CK378" s="231"/>
      <c r="CM378" s="231">
        <f t="shared" si="146"/>
        <v>-8.33</v>
      </c>
      <c r="CN378" s="231">
        <f t="shared" si="147"/>
        <v>-8.33</v>
      </c>
      <c r="CP378" s="1">
        <f>VLOOKUP(C378,[5]ALL!$B:$O,14,0)</f>
        <v>-10</v>
      </c>
      <c r="CQ378" s="168">
        <f t="shared" si="148"/>
        <v>10</v>
      </c>
      <c r="CS378" s="1">
        <f>VLOOKUP(C378,[5]ALL!$B:$O,14,0)</f>
        <v>-10</v>
      </c>
      <c r="CT378" s="233">
        <f t="shared" si="149"/>
        <v>10</v>
      </c>
      <c r="CU378" s="1">
        <f t="shared" si="150"/>
        <v>0</v>
      </c>
      <c r="CV378" s="168">
        <f t="shared" si="151"/>
        <v>-10</v>
      </c>
      <c r="CW378" s="231">
        <f t="shared" si="152"/>
        <v>-10</v>
      </c>
    </row>
    <row r="379" spans="1:101" ht="12.6" customHeight="1" x14ac:dyDescent="0.2">
      <c r="A379" s="185"/>
      <c r="B379" s="185" t="s">
        <v>707</v>
      </c>
      <c r="C379" s="169" t="s">
        <v>676</v>
      </c>
      <c r="D379" s="171" t="s">
        <v>671</v>
      </c>
      <c r="E379" s="133" t="s">
        <v>622</v>
      </c>
      <c r="F379" s="133" t="s">
        <v>675</v>
      </c>
      <c r="G379" s="116">
        <v>10890</v>
      </c>
      <c r="H379" s="148">
        <v>9790</v>
      </c>
      <c r="I379" s="202"/>
      <c r="J379" s="202"/>
      <c r="K379" s="202"/>
      <c r="L379" s="202"/>
      <c r="M379" s="251"/>
      <c r="N379" s="116"/>
      <c r="O379" s="140"/>
      <c r="P379" s="133"/>
      <c r="Q379" s="167"/>
      <c r="R379" s="167"/>
      <c r="S379" s="148"/>
      <c r="T379" s="133"/>
      <c r="U379" s="133"/>
      <c r="V379" s="62"/>
      <c r="W379" s="62"/>
      <c r="X379" s="133"/>
      <c r="Y379" s="133"/>
      <c r="Z379" s="133"/>
      <c r="AA379" s="133"/>
      <c r="AB379" s="133"/>
      <c r="AC379" s="112"/>
      <c r="AD379" s="112"/>
      <c r="AE379" s="112"/>
      <c r="AF379" s="112"/>
      <c r="AG379" s="112"/>
      <c r="AH379" s="112"/>
      <c r="AI379" s="112"/>
      <c r="AJ379" s="112"/>
      <c r="AK379" s="112"/>
      <c r="AL379" s="112"/>
      <c r="AM379" s="112"/>
      <c r="AN379" s="112"/>
      <c r="AO379" s="112"/>
      <c r="AP379" s="112"/>
      <c r="AQ379" s="112"/>
      <c r="AR379" s="112"/>
      <c r="AS379" s="112"/>
      <c r="AT379" s="112"/>
      <c r="AU379" s="112"/>
      <c r="AV379" s="112"/>
      <c r="AW379" s="133"/>
      <c r="AX379" s="133"/>
      <c r="AY379" s="112"/>
      <c r="AZ379" s="133"/>
      <c r="BA379" s="134"/>
      <c r="BB379" s="133"/>
      <c r="BC379" s="133"/>
      <c r="BD379" s="133"/>
      <c r="BE379" s="134"/>
      <c r="BF379" s="133"/>
      <c r="BG379" s="133"/>
      <c r="BH379" s="133"/>
      <c r="BO379" s="188"/>
      <c r="BR379" s="247" t="str">
        <f>VLOOKUP(C379,'[4]Иерархия - ФИНАЛ'!$A:$E,5,0)</f>
        <v>Y</v>
      </c>
      <c r="BS379" s="188">
        <v>0.1</v>
      </c>
      <c r="BT379" s="211">
        <f t="shared" si="131"/>
        <v>0</v>
      </c>
      <c r="BU379" s="211">
        <f t="shared" si="132"/>
        <v>0</v>
      </c>
      <c r="BV379" s="211">
        <f t="shared" si="133"/>
        <v>0</v>
      </c>
      <c r="BW379" s="235">
        <f t="shared" si="134"/>
        <v>0</v>
      </c>
      <c r="BX379" s="211">
        <f t="shared" si="135"/>
        <v>0</v>
      </c>
      <c r="BY379" s="211">
        <f t="shared" si="136"/>
        <v>0</v>
      </c>
      <c r="BZ379" s="211">
        <f t="shared" si="137"/>
        <v>0</v>
      </c>
      <c r="CA379" s="235">
        <f t="shared" si="138"/>
        <v>0</v>
      </c>
      <c r="CB379" s="235">
        <f t="shared" si="139"/>
        <v>0</v>
      </c>
      <c r="CC379" s="235">
        <f t="shared" si="140"/>
        <v>0</v>
      </c>
      <c r="CD379" s="235">
        <f t="shared" si="141"/>
        <v>0</v>
      </c>
      <c r="CE379" s="235">
        <f t="shared" si="142"/>
        <v>0</v>
      </c>
      <c r="CF379" s="235">
        <f t="shared" si="143"/>
        <v>0</v>
      </c>
      <c r="CG379" s="235">
        <f t="shared" si="144"/>
        <v>0</v>
      </c>
      <c r="CH379" s="231">
        <f t="shared" si="130"/>
        <v>0</v>
      </c>
      <c r="CI379" s="232">
        <f t="shared" si="145"/>
        <v>81.583333333333329</v>
      </c>
      <c r="CJ379" s="233"/>
      <c r="CK379" s="231"/>
      <c r="CM379" s="231">
        <f t="shared" si="146"/>
        <v>9075</v>
      </c>
      <c r="CN379" s="231">
        <f t="shared" si="147"/>
        <v>8158.33</v>
      </c>
      <c r="CP379" s="1">
        <f>VLOOKUP(C379,[5]ALL!$B:$O,14,0)</f>
        <v>9890</v>
      </c>
      <c r="CQ379" s="168">
        <f t="shared" si="148"/>
        <v>-9890</v>
      </c>
      <c r="CS379" s="1">
        <f>VLOOKUP(C379,[5]ALL!$B:$O,14,0)</f>
        <v>9890</v>
      </c>
      <c r="CT379" s="233">
        <f t="shared" si="149"/>
        <v>-9890</v>
      </c>
      <c r="CU379" s="1">
        <f t="shared" si="150"/>
        <v>0</v>
      </c>
      <c r="CV379" s="168">
        <f t="shared" si="151"/>
        <v>10890</v>
      </c>
      <c r="CW379" s="231">
        <f t="shared" si="152"/>
        <v>10890</v>
      </c>
    </row>
    <row r="380" spans="1:101" ht="12.6" customHeight="1" x14ac:dyDescent="0.2">
      <c r="A380" s="185"/>
      <c r="B380" s="185" t="s">
        <v>707</v>
      </c>
      <c r="C380" s="169" t="s">
        <v>677</v>
      </c>
      <c r="D380" s="171" t="s">
        <v>672</v>
      </c>
      <c r="E380" s="133" t="s">
        <v>622</v>
      </c>
      <c r="F380" s="133" t="s">
        <v>675</v>
      </c>
      <c r="G380" s="116">
        <v>11890</v>
      </c>
      <c r="H380" s="148">
        <v>10690</v>
      </c>
      <c r="I380" s="202"/>
      <c r="J380" s="202"/>
      <c r="K380" s="202"/>
      <c r="L380" s="202"/>
      <c r="M380" s="251"/>
      <c r="N380" s="116"/>
      <c r="O380" s="140"/>
      <c r="P380" s="133"/>
      <c r="Q380" s="167"/>
      <c r="R380" s="167"/>
      <c r="S380" s="148"/>
      <c r="T380" s="133"/>
      <c r="U380" s="133"/>
      <c r="V380" s="62"/>
      <c r="W380" s="62"/>
      <c r="X380" s="133"/>
      <c r="Y380" s="133"/>
      <c r="Z380" s="133"/>
      <c r="AA380" s="133"/>
      <c r="AB380" s="133"/>
      <c r="AC380" s="112"/>
      <c r="AD380" s="112"/>
      <c r="AE380" s="112"/>
      <c r="AF380" s="112"/>
      <c r="AG380" s="112"/>
      <c r="AH380" s="112"/>
      <c r="AI380" s="112"/>
      <c r="AJ380" s="112"/>
      <c r="AK380" s="112"/>
      <c r="AL380" s="112"/>
      <c r="AM380" s="112"/>
      <c r="AN380" s="112"/>
      <c r="AO380" s="112"/>
      <c r="AP380" s="112"/>
      <c r="AQ380" s="112"/>
      <c r="AR380" s="112"/>
      <c r="AS380" s="112"/>
      <c r="AT380" s="112"/>
      <c r="AU380" s="112"/>
      <c r="AV380" s="112"/>
      <c r="AW380" s="133"/>
      <c r="AX380" s="133"/>
      <c r="AY380" s="112"/>
      <c r="AZ380" s="133"/>
      <c r="BA380" s="134"/>
      <c r="BB380" s="133"/>
      <c r="BC380" s="133"/>
      <c r="BD380" s="133"/>
      <c r="BE380" s="134"/>
      <c r="BF380" s="133"/>
      <c r="BG380" s="133"/>
      <c r="BH380" s="133"/>
      <c r="BO380" s="188"/>
      <c r="BR380" s="247" t="str">
        <f>VLOOKUP(C380,'[4]Иерархия - ФИНАЛ'!$A:$E,5,0)</f>
        <v>Y</v>
      </c>
      <c r="BS380" s="188">
        <v>0.1</v>
      </c>
      <c r="BT380" s="211">
        <f t="shared" si="131"/>
        <v>0</v>
      </c>
      <c r="BU380" s="211">
        <f t="shared" si="132"/>
        <v>0</v>
      </c>
      <c r="BV380" s="211">
        <f t="shared" si="133"/>
        <v>0</v>
      </c>
      <c r="BW380" s="235">
        <f t="shared" si="134"/>
        <v>0</v>
      </c>
      <c r="BX380" s="211">
        <f t="shared" si="135"/>
        <v>0</v>
      </c>
      <c r="BY380" s="211">
        <f t="shared" si="136"/>
        <v>0</v>
      </c>
      <c r="BZ380" s="211">
        <f t="shared" si="137"/>
        <v>0</v>
      </c>
      <c r="CA380" s="235">
        <f t="shared" si="138"/>
        <v>0</v>
      </c>
      <c r="CB380" s="235">
        <f t="shared" si="139"/>
        <v>0</v>
      </c>
      <c r="CC380" s="235">
        <f t="shared" si="140"/>
        <v>0</v>
      </c>
      <c r="CD380" s="235">
        <f t="shared" si="141"/>
        <v>0</v>
      </c>
      <c r="CE380" s="235">
        <f t="shared" si="142"/>
        <v>0</v>
      </c>
      <c r="CF380" s="235">
        <f t="shared" si="143"/>
        <v>0</v>
      </c>
      <c r="CG380" s="235">
        <f t="shared" si="144"/>
        <v>0</v>
      </c>
      <c r="CH380" s="231">
        <f t="shared" si="130"/>
        <v>0</v>
      </c>
      <c r="CI380" s="232">
        <f t="shared" si="145"/>
        <v>89.083333333333329</v>
      </c>
      <c r="CJ380" s="233"/>
      <c r="CK380" s="231"/>
      <c r="CM380" s="231">
        <f t="shared" si="146"/>
        <v>9908.33</v>
      </c>
      <c r="CN380" s="231">
        <f t="shared" si="147"/>
        <v>8908.33</v>
      </c>
      <c r="CP380" s="1">
        <f>VLOOKUP(C380,[5]ALL!$B:$O,14,0)</f>
        <v>10790</v>
      </c>
      <c r="CQ380" s="168">
        <f t="shared" si="148"/>
        <v>-10790</v>
      </c>
      <c r="CS380" s="1">
        <f>VLOOKUP(C380,[5]ALL!$B:$O,14,0)</f>
        <v>10790</v>
      </c>
      <c r="CT380" s="233">
        <f t="shared" si="149"/>
        <v>-10790</v>
      </c>
      <c r="CU380" s="1">
        <f t="shared" si="150"/>
        <v>0</v>
      </c>
      <c r="CV380" s="168">
        <f t="shared" si="151"/>
        <v>11890</v>
      </c>
      <c r="CW380" s="231">
        <f t="shared" si="152"/>
        <v>11890</v>
      </c>
    </row>
    <row r="381" spans="1:101" ht="12.6" customHeight="1" x14ac:dyDescent="0.2">
      <c r="A381" s="185"/>
      <c r="B381" s="185" t="s">
        <v>707</v>
      </c>
      <c r="C381" s="169" t="s">
        <v>678</v>
      </c>
      <c r="D381" s="171" t="s">
        <v>673</v>
      </c>
      <c r="E381" s="133" t="s">
        <v>622</v>
      </c>
      <c r="F381" s="133" t="s">
        <v>675</v>
      </c>
      <c r="G381" s="116">
        <v>13490</v>
      </c>
      <c r="H381" s="148">
        <v>12090</v>
      </c>
      <c r="I381" s="202"/>
      <c r="J381" s="202"/>
      <c r="K381" s="202"/>
      <c r="L381" s="202"/>
      <c r="M381" s="251"/>
      <c r="N381" s="116"/>
      <c r="O381" s="140"/>
      <c r="P381" s="133"/>
      <c r="Q381" s="167"/>
      <c r="R381" s="167"/>
      <c r="S381" s="148"/>
      <c r="T381" s="133"/>
      <c r="U381" s="133"/>
      <c r="V381" s="62"/>
      <c r="W381" s="62"/>
      <c r="X381" s="133"/>
      <c r="Y381" s="133"/>
      <c r="Z381" s="133"/>
      <c r="AA381" s="133"/>
      <c r="AB381" s="133"/>
      <c r="AC381" s="112"/>
      <c r="AD381" s="112"/>
      <c r="AE381" s="112"/>
      <c r="AF381" s="112"/>
      <c r="AG381" s="112"/>
      <c r="AH381" s="112"/>
      <c r="AI381" s="112"/>
      <c r="AJ381" s="112"/>
      <c r="AK381" s="112"/>
      <c r="AL381" s="112"/>
      <c r="AM381" s="112"/>
      <c r="AN381" s="112"/>
      <c r="AO381" s="112"/>
      <c r="AP381" s="112"/>
      <c r="AQ381" s="112"/>
      <c r="AR381" s="112"/>
      <c r="AS381" s="112"/>
      <c r="AT381" s="112"/>
      <c r="AU381" s="112"/>
      <c r="AV381" s="112"/>
      <c r="AW381" s="133"/>
      <c r="AX381" s="133"/>
      <c r="AY381" s="112"/>
      <c r="AZ381" s="133"/>
      <c r="BA381" s="134"/>
      <c r="BB381" s="133"/>
      <c r="BC381" s="133"/>
      <c r="BD381" s="133"/>
      <c r="BE381" s="134"/>
      <c r="BF381" s="133"/>
      <c r="BG381" s="133"/>
      <c r="BH381" s="133"/>
      <c r="BO381" s="188"/>
      <c r="BR381" s="247" t="str">
        <f>VLOOKUP(C381,'[4]Иерархия - ФИНАЛ'!$A:$E,5,0)</f>
        <v>Y</v>
      </c>
      <c r="BS381" s="188">
        <v>0.1</v>
      </c>
      <c r="BT381" s="211">
        <f t="shared" si="131"/>
        <v>0</v>
      </c>
      <c r="BU381" s="211">
        <f t="shared" si="132"/>
        <v>0</v>
      </c>
      <c r="BV381" s="211">
        <f t="shared" si="133"/>
        <v>0</v>
      </c>
      <c r="BW381" s="235">
        <f t="shared" si="134"/>
        <v>0</v>
      </c>
      <c r="BX381" s="211">
        <f t="shared" si="135"/>
        <v>0</v>
      </c>
      <c r="BY381" s="211">
        <f t="shared" si="136"/>
        <v>0</v>
      </c>
      <c r="BZ381" s="211">
        <f t="shared" si="137"/>
        <v>0</v>
      </c>
      <c r="CA381" s="235">
        <f t="shared" si="138"/>
        <v>0</v>
      </c>
      <c r="CB381" s="235">
        <f t="shared" si="139"/>
        <v>0</v>
      </c>
      <c r="CC381" s="235">
        <f t="shared" si="140"/>
        <v>0</v>
      </c>
      <c r="CD381" s="235">
        <f t="shared" si="141"/>
        <v>0</v>
      </c>
      <c r="CE381" s="235">
        <f t="shared" si="142"/>
        <v>0</v>
      </c>
      <c r="CF381" s="235">
        <f t="shared" si="143"/>
        <v>0</v>
      </c>
      <c r="CG381" s="235">
        <f t="shared" si="144"/>
        <v>0</v>
      </c>
      <c r="CH381" s="231">
        <f t="shared" si="130"/>
        <v>0</v>
      </c>
      <c r="CI381" s="232">
        <f t="shared" si="145"/>
        <v>100.75</v>
      </c>
      <c r="CJ381" s="233"/>
      <c r="CK381" s="231"/>
      <c r="CM381" s="231">
        <f t="shared" si="146"/>
        <v>11241.67</v>
      </c>
      <c r="CN381" s="231">
        <f t="shared" si="147"/>
        <v>10075</v>
      </c>
      <c r="CP381" s="1">
        <f>VLOOKUP(C381,[5]ALL!$B:$O,14,0)</f>
        <v>12290</v>
      </c>
      <c r="CQ381" s="168">
        <f t="shared" si="148"/>
        <v>-12290</v>
      </c>
      <c r="CS381" s="1">
        <f>VLOOKUP(C381,[5]ALL!$B:$O,14,0)</f>
        <v>12290</v>
      </c>
      <c r="CT381" s="233">
        <f t="shared" si="149"/>
        <v>-12290</v>
      </c>
      <c r="CU381" s="1">
        <f t="shared" si="150"/>
        <v>0</v>
      </c>
      <c r="CV381" s="168">
        <f t="shared" si="151"/>
        <v>13490</v>
      </c>
      <c r="CW381" s="231">
        <f t="shared" si="152"/>
        <v>13490</v>
      </c>
    </row>
    <row r="382" spans="1:101" ht="12.6" customHeight="1" x14ac:dyDescent="0.2">
      <c r="A382" s="185"/>
      <c r="B382" s="185" t="s">
        <v>707</v>
      </c>
      <c r="C382" s="169" t="s">
        <v>679</v>
      </c>
      <c r="D382" s="171" t="s">
        <v>674</v>
      </c>
      <c r="E382" s="133" t="s">
        <v>622</v>
      </c>
      <c r="F382" s="133" t="s">
        <v>675</v>
      </c>
      <c r="G382" s="116">
        <v>14690</v>
      </c>
      <c r="H382" s="148">
        <v>13190</v>
      </c>
      <c r="I382" s="202"/>
      <c r="J382" s="202"/>
      <c r="K382" s="202"/>
      <c r="L382" s="202"/>
      <c r="M382" s="251"/>
      <c r="N382" s="116"/>
      <c r="O382" s="140"/>
      <c r="P382" s="133"/>
      <c r="Q382" s="167"/>
      <c r="R382" s="167"/>
      <c r="S382" s="148"/>
      <c r="T382" s="133"/>
      <c r="U382" s="133"/>
      <c r="V382" s="62"/>
      <c r="W382" s="62"/>
      <c r="X382" s="133"/>
      <c r="Y382" s="133"/>
      <c r="Z382" s="133"/>
      <c r="AA382" s="133"/>
      <c r="AB382" s="133"/>
      <c r="AC382" s="112"/>
      <c r="AD382" s="112"/>
      <c r="AE382" s="112"/>
      <c r="AF382" s="112"/>
      <c r="AG382" s="112"/>
      <c r="AH382" s="112"/>
      <c r="AI382" s="112"/>
      <c r="AJ382" s="112"/>
      <c r="AK382" s="112"/>
      <c r="AL382" s="112"/>
      <c r="AM382" s="112"/>
      <c r="AN382" s="112"/>
      <c r="AO382" s="112"/>
      <c r="AP382" s="112"/>
      <c r="AQ382" s="112"/>
      <c r="AR382" s="112"/>
      <c r="AS382" s="112"/>
      <c r="AT382" s="112"/>
      <c r="AU382" s="112"/>
      <c r="AV382" s="112"/>
      <c r="AW382" s="133"/>
      <c r="AX382" s="133"/>
      <c r="AY382" s="112"/>
      <c r="AZ382" s="133"/>
      <c r="BA382" s="134"/>
      <c r="BB382" s="133"/>
      <c r="BC382" s="133"/>
      <c r="BD382" s="133"/>
      <c r="BE382" s="134"/>
      <c r="BF382" s="133"/>
      <c r="BG382" s="133"/>
      <c r="BH382" s="133"/>
      <c r="BO382" s="188"/>
      <c r="BR382" s="247" t="str">
        <f>VLOOKUP(C382,'[4]Иерархия - ФИНАЛ'!$A:$E,5,0)</f>
        <v>Y</v>
      </c>
      <c r="BS382" s="188">
        <v>0.1</v>
      </c>
      <c r="BT382" s="211">
        <f t="shared" si="131"/>
        <v>0</v>
      </c>
      <c r="BU382" s="211">
        <f t="shared" si="132"/>
        <v>0</v>
      </c>
      <c r="BV382" s="211">
        <f t="shared" si="133"/>
        <v>0</v>
      </c>
      <c r="BW382" s="235">
        <f t="shared" si="134"/>
        <v>0</v>
      </c>
      <c r="BX382" s="211">
        <f t="shared" si="135"/>
        <v>0</v>
      </c>
      <c r="BY382" s="211">
        <f t="shared" si="136"/>
        <v>0</v>
      </c>
      <c r="BZ382" s="211">
        <f t="shared" si="137"/>
        <v>0</v>
      </c>
      <c r="CA382" s="235">
        <f t="shared" si="138"/>
        <v>0</v>
      </c>
      <c r="CB382" s="235">
        <f t="shared" si="139"/>
        <v>0</v>
      </c>
      <c r="CC382" s="235">
        <f t="shared" si="140"/>
        <v>0</v>
      </c>
      <c r="CD382" s="235">
        <f t="shared" si="141"/>
        <v>0</v>
      </c>
      <c r="CE382" s="235">
        <f t="shared" si="142"/>
        <v>0</v>
      </c>
      <c r="CF382" s="235">
        <f t="shared" si="143"/>
        <v>0</v>
      </c>
      <c r="CG382" s="235">
        <f t="shared" si="144"/>
        <v>0</v>
      </c>
      <c r="CH382" s="231">
        <f t="shared" si="130"/>
        <v>0</v>
      </c>
      <c r="CI382" s="232">
        <f t="shared" si="145"/>
        <v>109.91666666666667</v>
      </c>
      <c r="CJ382" s="233"/>
      <c r="CK382" s="231"/>
      <c r="CM382" s="231">
        <f t="shared" si="146"/>
        <v>12241.67</v>
      </c>
      <c r="CN382" s="231">
        <f t="shared" si="147"/>
        <v>10991.67</v>
      </c>
      <c r="CP382" s="1">
        <f>VLOOKUP(C382,[5]ALL!$B:$O,14,0)</f>
        <v>13390</v>
      </c>
      <c r="CQ382" s="168">
        <f t="shared" si="148"/>
        <v>-13390</v>
      </c>
      <c r="CS382" s="1">
        <f>VLOOKUP(C382,[5]ALL!$B:$O,14,0)</f>
        <v>13390</v>
      </c>
      <c r="CT382" s="233">
        <f t="shared" si="149"/>
        <v>-13390</v>
      </c>
      <c r="CU382" s="1">
        <f t="shared" si="150"/>
        <v>0</v>
      </c>
      <c r="CV382" s="168">
        <f t="shared" si="151"/>
        <v>14690</v>
      </c>
      <c r="CW382" s="231">
        <f t="shared" si="152"/>
        <v>14690</v>
      </c>
    </row>
    <row r="383" spans="1:101" ht="12" customHeight="1" x14ac:dyDescent="0.2">
      <c r="A383" s="185"/>
      <c r="B383" s="185" t="s">
        <v>707</v>
      </c>
      <c r="C383" s="123" t="s">
        <v>680</v>
      </c>
      <c r="D383" s="171" t="s">
        <v>681</v>
      </c>
      <c r="E383" s="133" t="s">
        <v>627</v>
      </c>
      <c r="F383" s="133" t="s">
        <v>704</v>
      </c>
      <c r="G383" s="116">
        <v>10690</v>
      </c>
      <c r="H383" s="148">
        <v>10690</v>
      </c>
      <c r="I383" s="202"/>
      <c r="J383" s="202"/>
      <c r="K383" s="202"/>
      <c r="L383" s="202"/>
      <c r="M383" s="251"/>
      <c r="N383" s="116"/>
      <c r="O383" s="140"/>
      <c r="P383" s="133"/>
      <c r="Q383" s="167"/>
      <c r="R383" s="167"/>
      <c r="S383" s="133"/>
      <c r="T383" s="133"/>
      <c r="U383" s="133"/>
      <c r="V383" s="62"/>
      <c r="W383" s="62"/>
      <c r="X383" s="133"/>
      <c r="Y383" s="133"/>
      <c r="Z383" s="133"/>
      <c r="AA383" s="133"/>
      <c r="AB383" s="133"/>
      <c r="AC383" s="112"/>
      <c r="AD383" s="112"/>
      <c r="AE383" s="112"/>
      <c r="AF383" s="112"/>
      <c r="AG383" s="112"/>
      <c r="AH383" s="112"/>
      <c r="AI383" s="112"/>
      <c r="AJ383" s="112"/>
      <c r="AK383" s="112"/>
      <c r="AL383" s="112"/>
      <c r="AM383" s="112"/>
      <c r="AN383" s="112"/>
      <c r="AO383" s="112"/>
      <c r="AP383" s="112"/>
      <c r="AQ383" s="112"/>
      <c r="AR383" s="112"/>
      <c r="AS383" s="112"/>
      <c r="AT383" s="112"/>
      <c r="AU383" s="112"/>
      <c r="AV383" s="112"/>
      <c r="AW383" s="133"/>
      <c r="AX383" s="133"/>
      <c r="AY383" s="112"/>
      <c r="AZ383" s="133"/>
      <c r="BA383" s="134"/>
      <c r="BB383" s="133"/>
      <c r="BC383" s="133"/>
      <c r="BD383" s="133"/>
      <c r="BE383" s="134"/>
      <c r="BF383" s="133"/>
      <c r="BG383" s="133"/>
      <c r="BH383" s="133"/>
      <c r="BO383" s="188"/>
      <c r="BR383" s="247" t="str">
        <f>VLOOKUP(C383,'[4]Иерархия - ФИНАЛ'!$A:$E,5,0)</f>
        <v>Y</v>
      </c>
      <c r="BS383" s="188">
        <v>0</v>
      </c>
      <c r="BT383" s="211">
        <f t="shared" si="131"/>
        <v>0</v>
      </c>
      <c r="BU383" s="211">
        <f t="shared" si="132"/>
        <v>0</v>
      </c>
      <c r="BV383" s="211">
        <f t="shared" si="133"/>
        <v>0</v>
      </c>
      <c r="BW383" s="235">
        <f t="shared" si="134"/>
        <v>0</v>
      </c>
      <c r="BX383" s="211">
        <f t="shared" si="135"/>
        <v>0</v>
      </c>
      <c r="BY383" s="211">
        <f t="shared" si="136"/>
        <v>0</v>
      </c>
      <c r="BZ383" s="211">
        <f t="shared" si="137"/>
        <v>0</v>
      </c>
      <c r="CA383" s="235">
        <f t="shared" si="138"/>
        <v>0</v>
      </c>
      <c r="CB383" s="235">
        <f t="shared" si="139"/>
        <v>0</v>
      </c>
      <c r="CC383" s="235">
        <f t="shared" si="140"/>
        <v>0</v>
      </c>
      <c r="CD383" s="235">
        <f t="shared" si="141"/>
        <v>0</v>
      </c>
      <c r="CE383" s="235">
        <f t="shared" si="142"/>
        <v>0</v>
      </c>
      <c r="CF383" s="235">
        <f t="shared" si="143"/>
        <v>0</v>
      </c>
      <c r="CG383" s="235">
        <f t="shared" si="144"/>
        <v>0</v>
      </c>
      <c r="CH383" s="231">
        <f t="shared" si="130"/>
        <v>0</v>
      </c>
      <c r="CI383" s="232">
        <f t="shared" si="145"/>
        <v>89.083333333333329</v>
      </c>
      <c r="CJ383" s="233"/>
      <c r="CK383" s="231"/>
      <c r="CM383" s="231">
        <f t="shared" si="146"/>
        <v>8908.33</v>
      </c>
      <c r="CN383" s="231">
        <f t="shared" si="147"/>
        <v>8908.33</v>
      </c>
      <c r="CP383" s="1">
        <f>VLOOKUP(C383,[5]ALL!$B:$O,14,0)</f>
        <v>10690</v>
      </c>
      <c r="CQ383" s="168">
        <f t="shared" si="148"/>
        <v>-10690</v>
      </c>
      <c r="CS383" s="1">
        <f>VLOOKUP(C383,[5]ALL!$B:$O,14,0)</f>
        <v>10690</v>
      </c>
      <c r="CT383" s="233">
        <f t="shared" si="149"/>
        <v>-10690</v>
      </c>
      <c r="CU383" s="1">
        <f t="shared" si="150"/>
        <v>0</v>
      </c>
      <c r="CV383" s="168">
        <f t="shared" si="151"/>
        <v>10690</v>
      </c>
      <c r="CW383" s="231">
        <f t="shared" si="152"/>
        <v>10690</v>
      </c>
    </row>
    <row r="384" spans="1:101" ht="12.6" customHeight="1" x14ac:dyDescent="0.2">
      <c r="A384" s="185"/>
      <c r="B384" s="185" t="s">
        <v>707</v>
      </c>
      <c r="C384" s="123" t="s">
        <v>682</v>
      </c>
      <c r="D384" s="171" t="s">
        <v>683</v>
      </c>
      <c r="E384" s="133" t="s">
        <v>627</v>
      </c>
      <c r="F384" s="133" t="s">
        <v>704</v>
      </c>
      <c r="G384" s="116">
        <v>24590</v>
      </c>
      <c r="H384" s="148">
        <v>24590</v>
      </c>
      <c r="I384" s="202"/>
      <c r="J384" s="202"/>
      <c r="K384" s="202"/>
      <c r="L384" s="202"/>
      <c r="M384" s="251"/>
      <c r="N384" s="116"/>
      <c r="O384" s="140"/>
      <c r="P384" s="133"/>
      <c r="Q384" s="167"/>
      <c r="R384" s="167"/>
      <c r="S384" s="133"/>
      <c r="T384" s="133"/>
      <c r="U384" s="133"/>
      <c r="V384" s="62"/>
      <c r="W384" s="62"/>
      <c r="X384" s="133"/>
      <c r="Y384" s="133"/>
      <c r="Z384" s="133"/>
      <c r="AA384" s="133"/>
      <c r="AB384" s="133"/>
      <c r="AC384" s="112"/>
      <c r="AD384" s="112"/>
      <c r="AE384" s="112"/>
      <c r="AF384" s="112"/>
      <c r="AG384" s="112"/>
      <c r="AH384" s="112"/>
      <c r="AI384" s="112"/>
      <c r="AJ384" s="112"/>
      <c r="AK384" s="112"/>
      <c r="AL384" s="112"/>
      <c r="AM384" s="112"/>
      <c r="AN384" s="112"/>
      <c r="AO384" s="112"/>
      <c r="AP384" s="112"/>
      <c r="AQ384" s="112"/>
      <c r="AR384" s="112"/>
      <c r="AS384" s="112"/>
      <c r="AT384" s="112"/>
      <c r="AU384" s="112"/>
      <c r="AV384" s="112"/>
      <c r="AW384" s="133"/>
      <c r="AX384" s="133"/>
      <c r="AY384" s="112"/>
      <c r="AZ384" s="133"/>
      <c r="BA384" s="134"/>
      <c r="BB384" s="133"/>
      <c r="BC384" s="133"/>
      <c r="BD384" s="133"/>
      <c r="BE384" s="134"/>
      <c r="BF384" s="133"/>
      <c r="BG384" s="133"/>
      <c r="BH384" s="133"/>
      <c r="BO384" s="188"/>
      <c r="BR384" s="247" t="str">
        <f>VLOOKUP(C384,'[4]Иерархия - ФИНАЛ'!$A:$E,5,0)</f>
        <v>Y</v>
      </c>
      <c r="BS384" s="188">
        <v>0</v>
      </c>
      <c r="BT384" s="211">
        <f t="shared" si="131"/>
        <v>0</v>
      </c>
      <c r="BU384" s="211">
        <f t="shared" si="132"/>
        <v>0</v>
      </c>
      <c r="BV384" s="211">
        <f t="shared" si="133"/>
        <v>0</v>
      </c>
      <c r="BW384" s="235">
        <f t="shared" si="134"/>
        <v>0</v>
      </c>
      <c r="BX384" s="211">
        <f t="shared" si="135"/>
        <v>0</v>
      </c>
      <c r="BY384" s="211">
        <f t="shared" si="136"/>
        <v>0</v>
      </c>
      <c r="BZ384" s="211">
        <f t="shared" si="137"/>
        <v>0</v>
      </c>
      <c r="CA384" s="235">
        <f t="shared" si="138"/>
        <v>0</v>
      </c>
      <c r="CB384" s="235">
        <f t="shared" si="139"/>
        <v>0</v>
      </c>
      <c r="CC384" s="235">
        <f t="shared" si="140"/>
        <v>0</v>
      </c>
      <c r="CD384" s="235">
        <f t="shared" si="141"/>
        <v>0</v>
      </c>
      <c r="CE384" s="235">
        <f t="shared" si="142"/>
        <v>0</v>
      </c>
      <c r="CF384" s="235">
        <f t="shared" si="143"/>
        <v>0</v>
      </c>
      <c r="CG384" s="235">
        <f t="shared" si="144"/>
        <v>0</v>
      </c>
      <c r="CH384" s="231">
        <f t="shared" si="130"/>
        <v>0</v>
      </c>
      <c r="CI384" s="232">
        <f t="shared" si="145"/>
        <v>204.91666666666666</v>
      </c>
      <c r="CJ384" s="233"/>
      <c r="CK384" s="231"/>
      <c r="CM384" s="231">
        <f t="shared" si="146"/>
        <v>20491.669999999998</v>
      </c>
      <c r="CN384" s="231">
        <f t="shared" si="147"/>
        <v>20491.669999999998</v>
      </c>
      <c r="CP384" s="1">
        <f>VLOOKUP(C384,[5]ALL!$B:$O,14,0)</f>
        <v>24590</v>
      </c>
      <c r="CQ384" s="168">
        <f t="shared" si="148"/>
        <v>-24590</v>
      </c>
      <c r="CS384" s="1">
        <f>VLOOKUP(C384,[5]ALL!$B:$O,14,0)</f>
        <v>24590</v>
      </c>
      <c r="CT384" s="233">
        <f t="shared" si="149"/>
        <v>-24590</v>
      </c>
      <c r="CU384" s="1">
        <f t="shared" si="150"/>
        <v>0</v>
      </c>
      <c r="CV384" s="168">
        <f t="shared" si="151"/>
        <v>24590</v>
      </c>
      <c r="CW384" s="231">
        <f t="shared" si="152"/>
        <v>24590</v>
      </c>
    </row>
    <row r="385" spans="1:101" ht="12.6" customHeight="1" x14ac:dyDescent="0.2">
      <c r="A385" s="185"/>
      <c r="B385" s="185" t="s">
        <v>707</v>
      </c>
      <c r="C385" s="123" t="s">
        <v>684</v>
      </c>
      <c r="D385" s="171" t="s">
        <v>685</v>
      </c>
      <c r="E385" s="133" t="s">
        <v>627</v>
      </c>
      <c r="F385" s="133" t="s">
        <v>704</v>
      </c>
      <c r="G385" s="116">
        <v>7190</v>
      </c>
      <c r="H385" s="148">
        <v>7190</v>
      </c>
      <c r="I385" s="202"/>
      <c r="J385" s="202"/>
      <c r="K385" s="202"/>
      <c r="L385" s="202"/>
      <c r="M385" s="251"/>
      <c r="N385" s="116"/>
      <c r="O385" s="140"/>
      <c r="P385" s="133"/>
      <c r="Q385" s="167"/>
      <c r="R385" s="167"/>
      <c r="S385" s="133"/>
      <c r="T385" s="133"/>
      <c r="U385" s="133"/>
      <c r="V385" s="62"/>
      <c r="W385" s="62"/>
      <c r="X385" s="133"/>
      <c r="Y385" s="133"/>
      <c r="Z385" s="133"/>
      <c r="AA385" s="133"/>
      <c r="AB385" s="133"/>
      <c r="AC385" s="112"/>
      <c r="AD385" s="112"/>
      <c r="AE385" s="112"/>
      <c r="AF385" s="112"/>
      <c r="AG385" s="112"/>
      <c r="AH385" s="112"/>
      <c r="AI385" s="112"/>
      <c r="AJ385" s="112"/>
      <c r="AK385" s="112"/>
      <c r="AL385" s="112"/>
      <c r="AM385" s="112"/>
      <c r="AN385" s="112"/>
      <c r="AO385" s="112"/>
      <c r="AP385" s="112"/>
      <c r="AQ385" s="112"/>
      <c r="AR385" s="112"/>
      <c r="AS385" s="112"/>
      <c r="AT385" s="112"/>
      <c r="AU385" s="112"/>
      <c r="AV385" s="112"/>
      <c r="AW385" s="133"/>
      <c r="AX385" s="133"/>
      <c r="AY385" s="112"/>
      <c r="AZ385" s="133"/>
      <c r="BA385" s="134"/>
      <c r="BB385" s="133"/>
      <c r="BC385" s="133"/>
      <c r="BD385" s="133"/>
      <c r="BE385" s="134"/>
      <c r="BF385" s="133"/>
      <c r="BG385" s="133"/>
      <c r="BH385" s="133"/>
      <c r="BO385" s="188"/>
      <c r="BR385" s="247" t="str">
        <f>VLOOKUP(C385,'[4]Иерархия - ФИНАЛ'!$A:$E,5,0)</f>
        <v>Y</v>
      </c>
      <c r="BS385" s="188">
        <v>0</v>
      </c>
      <c r="BT385" s="211">
        <f t="shared" si="131"/>
        <v>0</v>
      </c>
      <c r="BU385" s="211">
        <f t="shared" si="132"/>
        <v>0</v>
      </c>
      <c r="BV385" s="211">
        <f t="shared" si="133"/>
        <v>0</v>
      </c>
      <c r="BW385" s="235">
        <f t="shared" si="134"/>
        <v>0</v>
      </c>
      <c r="BX385" s="211">
        <f t="shared" si="135"/>
        <v>0</v>
      </c>
      <c r="BY385" s="211">
        <f t="shared" si="136"/>
        <v>0</v>
      </c>
      <c r="BZ385" s="211">
        <f t="shared" si="137"/>
        <v>0</v>
      </c>
      <c r="CA385" s="235">
        <f t="shared" si="138"/>
        <v>0</v>
      </c>
      <c r="CB385" s="235">
        <f t="shared" si="139"/>
        <v>0</v>
      </c>
      <c r="CC385" s="235">
        <f t="shared" si="140"/>
        <v>0</v>
      </c>
      <c r="CD385" s="235">
        <f t="shared" si="141"/>
        <v>0</v>
      </c>
      <c r="CE385" s="235">
        <f t="shared" si="142"/>
        <v>0</v>
      </c>
      <c r="CF385" s="235">
        <f t="shared" si="143"/>
        <v>0</v>
      </c>
      <c r="CG385" s="235">
        <f t="shared" si="144"/>
        <v>0</v>
      </c>
      <c r="CH385" s="231">
        <f t="shared" si="130"/>
        <v>0</v>
      </c>
      <c r="CI385" s="232">
        <f t="shared" si="145"/>
        <v>59.916666666666664</v>
      </c>
      <c r="CJ385" s="233"/>
      <c r="CK385" s="231"/>
      <c r="CM385" s="231">
        <f t="shared" si="146"/>
        <v>5991.67</v>
      </c>
      <c r="CN385" s="231">
        <f t="shared" si="147"/>
        <v>5991.67</v>
      </c>
      <c r="CP385" s="1">
        <f>VLOOKUP(C385,[5]ALL!$B:$O,14,0)</f>
        <v>7190</v>
      </c>
      <c r="CQ385" s="168">
        <f t="shared" si="148"/>
        <v>-7190</v>
      </c>
      <c r="CS385" s="1">
        <f>VLOOKUP(C385,[5]ALL!$B:$O,14,0)</f>
        <v>7190</v>
      </c>
      <c r="CT385" s="233">
        <f t="shared" si="149"/>
        <v>-7190</v>
      </c>
      <c r="CU385" s="1">
        <f t="shared" si="150"/>
        <v>0</v>
      </c>
      <c r="CV385" s="168">
        <f t="shared" si="151"/>
        <v>7190</v>
      </c>
      <c r="CW385" s="231">
        <f t="shared" si="152"/>
        <v>7190</v>
      </c>
    </row>
    <row r="386" spans="1:101" ht="12.6" customHeight="1" x14ac:dyDescent="0.2">
      <c r="A386" s="185"/>
      <c r="B386" s="185" t="s">
        <v>707</v>
      </c>
      <c r="C386" s="123" t="s">
        <v>686</v>
      </c>
      <c r="D386" s="171" t="s">
        <v>687</v>
      </c>
      <c r="E386" s="133" t="s">
        <v>622</v>
      </c>
      <c r="F386" s="112" t="s">
        <v>705</v>
      </c>
      <c r="G386" s="116">
        <v>12190</v>
      </c>
      <c r="H386" s="148">
        <v>12190</v>
      </c>
      <c r="I386" s="202"/>
      <c r="J386" s="202"/>
      <c r="K386" s="202"/>
      <c r="L386" s="202"/>
      <c r="M386" s="251"/>
      <c r="N386" s="116"/>
      <c r="O386" s="140"/>
      <c r="P386" s="133"/>
      <c r="Q386" s="167"/>
      <c r="R386" s="167"/>
      <c r="S386" s="133"/>
      <c r="T386" s="133"/>
      <c r="U386" s="133"/>
      <c r="V386" s="62"/>
      <c r="W386" s="62"/>
      <c r="X386" s="133"/>
      <c r="Y386" s="133"/>
      <c r="Z386" s="133"/>
      <c r="AA386" s="133"/>
      <c r="AB386" s="133"/>
      <c r="AC386" s="112"/>
      <c r="AD386" s="112"/>
      <c r="AE386" s="112"/>
      <c r="AF386" s="112"/>
      <c r="AG386" s="112"/>
      <c r="AH386" s="112"/>
      <c r="AI386" s="112"/>
      <c r="AJ386" s="112"/>
      <c r="AK386" s="112"/>
      <c r="AL386" s="112"/>
      <c r="AM386" s="112"/>
      <c r="AN386" s="112"/>
      <c r="AO386" s="112"/>
      <c r="AP386" s="112"/>
      <c r="AQ386" s="112"/>
      <c r="AR386" s="112"/>
      <c r="AS386" s="112"/>
      <c r="AT386" s="112"/>
      <c r="AU386" s="112"/>
      <c r="AV386" s="112"/>
      <c r="AW386" s="133"/>
      <c r="AX386" s="133"/>
      <c r="AY386" s="112"/>
      <c r="AZ386" s="133"/>
      <c r="BA386" s="134"/>
      <c r="BB386" s="133"/>
      <c r="BC386" s="133"/>
      <c r="BD386" s="133"/>
      <c r="BE386" s="134"/>
      <c r="BF386" s="133"/>
      <c r="BG386" s="133"/>
      <c r="BH386" s="133"/>
      <c r="BO386" s="188"/>
      <c r="BR386" s="247" t="str">
        <f>VLOOKUP(C386,'[4]Иерархия - ФИНАЛ'!$A:$E,5,0)</f>
        <v>Y</v>
      </c>
      <c r="BS386" s="188">
        <v>0</v>
      </c>
      <c r="BT386" s="211">
        <f t="shared" si="131"/>
        <v>0</v>
      </c>
      <c r="BU386" s="211">
        <f t="shared" si="132"/>
        <v>0</v>
      </c>
      <c r="BV386" s="211">
        <f t="shared" si="133"/>
        <v>0</v>
      </c>
      <c r="BW386" s="235">
        <f t="shared" si="134"/>
        <v>0</v>
      </c>
      <c r="BX386" s="211">
        <f t="shared" si="135"/>
        <v>0</v>
      </c>
      <c r="BY386" s="211">
        <f t="shared" si="136"/>
        <v>0</v>
      </c>
      <c r="BZ386" s="211">
        <f t="shared" si="137"/>
        <v>0</v>
      </c>
      <c r="CA386" s="235">
        <f t="shared" si="138"/>
        <v>0</v>
      </c>
      <c r="CB386" s="235">
        <f t="shared" si="139"/>
        <v>0</v>
      </c>
      <c r="CC386" s="235">
        <f t="shared" si="140"/>
        <v>0</v>
      </c>
      <c r="CD386" s="235">
        <f t="shared" si="141"/>
        <v>0</v>
      </c>
      <c r="CE386" s="235">
        <f t="shared" si="142"/>
        <v>0</v>
      </c>
      <c r="CF386" s="235">
        <f t="shared" si="143"/>
        <v>0</v>
      </c>
      <c r="CG386" s="235">
        <f t="shared" si="144"/>
        <v>0</v>
      </c>
      <c r="CH386" s="231">
        <f t="shared" si="130"/>
        <v>0</v>
      </c>
      <c r="CI386" s="232">
        <f t="shared" si="145"/>
        <v>101.58333333333333</v>
      </c>
      <c r="CJ386" s="233"/>
      <c r="CK386" s="231"/>
      <c r="CM386" s="231">
        <f t="shared" si="146"/>
        <v>10158.33</v>
      </c>
      <c r="CN386" s="231">
        <f t="shared" si="147"/>
        <v>10158.33</v>
      </c>
      <c r="CP386" s="1">
        <f>VLOOKUP(C386,[5]ALL!$B:$O,14,0)</f>
        <v>7990</v>
      </c>
      <c r="CQ386" s="168">
        <f t="shared" si="148"/>
        <v>-7990</v>
      </c>
      <c r="CS386" s="1">
        <f>VLOOKUP(C386,[5]ALL!$B:$O,14,0)</f>
        <v>7990</v>
      </c>
      <c r="CT386" s="233">
        <f t="shared" si="149"/>
        <v>-7990</v>
      </c>
      <c r="CU386" s="1">
        <f t="shared" si="150"/>
        <v>0</v>
      </c>
      <c r="CV386" s="168">
        <f t="shared" si="151"/>
        <v>12190</v>
      </c>
      <c r="CW386" s="231">
        <f t="shared" si="152"/>
        <v>12190</v>
      </c>
    </row>
    <row r="387" spans="1:101" ht="12.6" customHeight="1" x14ac:dyDescent="0.2">
      <c r="A387" s="185"/>
      <c r="B387" s="185" t="s">
        <v>707</v>
      </c>
      <c r="C387" s="123" t="s">
        <v>688</v>
      </c>
      <c r="D387" s="171" t="s">
        <v>689</v>
      </c>
      <c r="E387" s="133" t="s">
        <v>622</v>
      </c>
      <c r="F387" s="112" t="s">
        <v>705</v>
      </c>
      <c r="G387" s="116">
        <v>12190</v>
      </c>
      <c r="H387" s="148">
        <v>12190</v>
      </c>
      <c r="I387" s="202"/>
      <c r="J387" s="202"/>
      <c r="K387" s="202"/>
      <c r="L387" s="202"/>
      <c r="M387" s="251"/>
      <c r="N387" s="116"/>
      <c r="O387" s="140"/>
      <c r="P387" s="133"/>
      <c r="Q387" s="167"/>
      <c r="R387" s="167"/>
      <c r="S387" s="133"/>
      <c r="T387" s="133"/>
      <c r="U387" s="133"/>
      <c r="V387" s="62"/>
      <c r="W387" s="62"/>
      <c r="X387" s="133"/>
      <c r="Y387" s="133"/>
      <c r="Z387" s="133"/>
      <c r="AA387" s="133"/>
      <c r="AB387" s="133"/>
      <c r="AC387" s="112"/>
      <c r="AD387" s="112"/>
      <c r="AE387" s="112"/>
      <c r="AF387" s="112"/>
      <c r="AG387" s="112"/>
      <c r="AH387" s="112"/>
      <c r="AI387" s="112"/>
      <c r="AJ387" s="112"/>
      <c r="AK387" s="112"/>
      <c r="AL387" s="112"/>
      <c r="AM387" s="112"/>
      <c r="AN387" s="112"/>
      <c r="AO387" s="112"/>
      <c r="AP387" s="112"/>
      <c r="AQ387" s="112"/>
      <c r="AR387" s="112"/>
      <c r="AS387" s="112"/>
      <c r="AT387" s="112"/>
      <c r="AU387" s="112"/>
      <c r="AV387" s="112"/>
      <c r="AW387" s="133"/>
      <c r="AX387" s="133"/>
      <c r="AY387" s="112"/>
      <c r="AZ387" s="133"/>
      <c r="BA387" s="134"/>
      <c r="BB387" s="133"/>
      <c r="BC387" s="133"/>
      <c r="BD387" s="133"/>
      <c r="BE387" s="134"/>
      <c r="BF387" s="133"/>
      <c r="BG387" s="133"/>
      <c r="BH387" s="133"/>
      <c r="BO387" s="188"/>
      <c r="BR387" s="247" t="str">
        <f>VLOOKUP(C387,'[4]Иерархия - ФИНАЛ'!$A:$E,5,0)</f>
        <v>Y</v>
      </c>
      <c r="BS387" s="188">
        <v>0</v>
      </c>
      <c r="BT387" s="211">
        <f t="shared" si="131"/>
        <v>0</v>
      </c>
      <c r="BU387" s="211">
        <f t="shared" si="132"/>
        <v>0</v>
      </c>
      <c r="BV387" s="211">
        <f t="shared" si="133"/>
        <v>0</v>
      </c>
      <c r="BW387" s="235">
        <f t="shared" si="134"/>
        <v>0</v>
      </c>
      <c r="BX387" s="211">
        <f t="shared" si="135"/>
        <v>0</v>
      </c>
      <c r="BY387" s="211">
        <f t="shared" si="136"/>
        <v>0</v>
      </c>
      <c r="BZ387" s="211">
        <f t="shared" si="137"/>
        <v>0</v>
      </c>
      <c r="CA387" s="235">
        <f t="shared" si="138"/>
        <v>0</v>
      </c>
      <c r="CB387" s="235">
        <f t="shared" si="139"/>
        <v>0</v>
      </c>
      <c r="CC387" s="235">
        <f t="shared" si="140"/>
        <v>0</v>
      </c>
      <c r="CD387" s="235">
        <f t="shared" si="141"/>
        <v>0</v>
      </c>
      <c r="CE387" s="235">
        <f t="shared" si="142"/>
        <v>0</v>
      </c>
      <c r="CF387" s="235">
        <f t="shared" si="143"/>
        <v>0</v>
      </c>
      <c r="CG387" s="235">
        <f t="shared" si="144"/>
        <v>0</v>
      </c>
      <c r="CH387" s="231">
        <f t="shared" si="130"/>
        <v>0</v>
      </c>
      <c r="CI387" s="232">
        <f t="shared" si="145"/>
        <v>101.58333333333333</v>
      </c>
      <c r="CJ387" s="233"/>
      <c r="CK387" s="231"/>
      <c r="CM387" s="231">
        <f t="shared" si="146"/>
        <v>10158.33</v>
      </c>
      <c r="CN387" s="231">
        <f t="shared" si="147"/>
        <v>10158.33</v>
      </c>
      <c r="CP387" s="1">
        <f>VLOOKUP(C387,[5]ALL!$B:$O,14,0)</f>
        <v>7990</v>
      </c>
      <c r="CQ387" s="168">
        <f t="shared" si="148"/>
        <v>-7990</v>
      </c>
      <c r="CS387" s="1">
        <f>VLOOKUP(C387,[5]ALL!$B:$O,14,0)</f>
        <v>7990</v>
      </c>
      <c r="CT387" s="233">
        <f t="shared" si="149"/>
        <v>-7990</v>
      </c>
      <c r="CU387" s="1">
        <f t="shared" si="150"/>
        <v>0</v>
      </c>
      <c r="CV387" s="168">
        <f t="shared" si="151"/>
        <v>12190</v>
      </c>
      <c r="CW387" s="231">
        <f t="shared" si="152"/>
        <v>12190</v>
      </c>
    </row>
    <row r="388" spans="1:101" ht="12.6" customHeight="1" x14ac:dyDescent="0.2">
      <c r="A388" s="185"/>
      <c r="B388" s="185" t="s">
        <v>707</v>
      </c>
      <c r="C388" s="123" t="s">
        <v>690</v>
      </c>
      <c r="D388" s="171" t="s">
        <v>691</v>
      </c>
      <c r="E388" s="133" t="s">
        <v>622</v>
      </c>
      <c r="F388" s="112" t="s">
        <v>705</v>
      </c>
      <c r="G388" s="116">
        <v>12990</v>
      </c>
      <c r="H388" s="148">
        <v>12990</v>
      </c>
      <c r="I388" s="202"/>
      <c r="J388" s="202"/>
      <c r="K388" s="202"/>
      <c r="L388" s="202"/>
      <c r="M388" s="251"/>
      <c r="N388" s="116"/>
      <c r="O388" s="140"/>
      <c r="P388" s="133"/>
      <c r="Q388" s="167"/>
      <c r="R388" s="167"/>
      <c r="S388" s="133"/>
      <c r="T388" s="133"/>
      <c r="U388" s="133"/>
      <c r="V388" s="62"/>
      <c r="W388" s="62"/>
      <c r="X388" s="133"/>
      <c r="Y388" s="133"/>
      <c r="Z388" s="133"/>
      <c r="AA388" s="133"/>
      <c r="AB388" s="133"/>
      <c r="AC388" s="112"/>
      <c r="AD388" s="112"/>
      <c r="AE388" s="112"/>
      <c r="AF388" s="112"/>
      <c r="AG388" s="112"/>
      <c r="AH388" s="112"/>
      <c r="AI388" s="112"/>
      <c r="AJ388" s="112"/>
      <c r="AK388" s="112"/>
      <c r="AL388" s="112"/>
      <c r="AM388" s="112"/>
      <c r="AN388" s="112"/>
      <c r="AO388" s="112"/>
      <c r="AP388" s="112"/>
      <c r="AQ388" s="112"/>
      <c r="AR388" s="112"/>
      <c r="AS388" s="112"/>
      <c r="AT388" s="112"/>
      <c r="AU388" s="112"/>
      <c r="AV388" s="112"/>
      <c r="AW388" s="133"/>
      <c r="AX388" s="133"/>
      <c r="AY388" s="112"/>
      <c r="AZ388" s="133"/>
      <c r="BA388" s="134"/>
      <c r="BB388" s="133"/>
      <c r="BC388" s="133"/>
      <c r="BD388" s="133"/>
      <c r="BE388" s="134"/>
      <c r="BF388" s="133"/>
      <c r="BG388" s="133"/>
      <c r="BH388" s="133"/>
      <c r="BO388" s="188"/>
      <c r="BR388" s="247" t="str">
        <f>VLOOKUP(C388,'[4]Иерархия - ФИНАЛ'!$A:$E,5,0)</f>
        <v>Y</v>
      </c>
      <c r="BS388" s="188">
        <v>0</v>
      </c>
      <c r="BT388" s="211">
        <f t="shared" si="131"/>
        <v>0</v>
      </c>
      <c r="BU388" s="211">
        <f t="shared" si="132"/>
        <v>0</v>
      </c>
      <c r="BV388" s="211">
        <f t="shared" si="133"/>
        <v>0</v>
      </c>
      <c r="BW388" s="235">
        <f t="shared" si="134"/>
        <v>0</v>
      </c>
      <c r="BX388" s="211">
        <f t="shared" si="135"/>
        <v>0</v>
      </c>
      <c r="BY388" s="211">
        <f t="shared" si="136"/>
        <v>0</v>
      </c>
      <c r="BZ388" s="211">
        <f t="shared" si="137"/>
        <v>0</v>
      </c>
      <c r="CA388" s="235">
        <f t="shared" si="138"/>
        <v>0</v>
      </c>
      <c r="CB388" s="235">
        <f t="shared" si="139"/>
        <v>0</v>
      </c>
      <c r="CC388" s="235">
        <f t="shared" si="140"/>
        <v>0</v>
      </c>
      <c r="CD388" s="235">
        <f t="shared" si="141"/>
        <v>0</v>
      </c>
      <c r="CE388" s="235">
        <f t="shared" si="142"/>
        <v>0</v>
      </c>
      <c r="CF388" s="235">
        <f t="shared" si="143"/>
        <v>0</v>
      </c>
      <c r="CG388" s="235">
        <f t="shared" si="144"/>
        <v>0</v>
      </c>
      <c r="CH388" s="231">
        <f t="shared" si="130"/>
        <v>0</v>
      </c>
      <c r="CI388" s="232">
        <f t="shared" si="145"/>
        <v>108.25</v>
      </c>
      <c r="CJ388" s="233"/>
      <c r="CK388" s="231"/>
      <c r="CM388" s="231">
        <f t="shared" si="146"/>
        <v>10825</v>
      </c>
      <c r="CN388" s="231">
        <f t="shared" si="147"/>
        <v>10825</v>
      </c>
      <c r="CP388" s="1">
        <f>VLOOKUP(C388,[5]ALL!$B:$O,14,0)</f>
        <v>8790</v>
      </c>
      <c r="CQ388" s="168">
        <f t="shared" si="148"/>
        <v>-8790</v>
      </c>
      <c r="CS388" s="1">
        <f>VLOOKUP(C388,[5]ALL!$B:$O,14,0)</f>
        <v>8790</v>
      </c>
      <c r="CT388" s="233">
        <f t="shared" si="149"/>
        <v>-8790</v>
      </c>
      <c r="CU388" s="1">
        <f t="shared" si="150"/>
        <v>0</v>
      </c>
      <c r="CV388" s="168">
        <f t="shared" si="151"/>
        <v>12990</v>
      </c>
      <c r="CW388" s="231">
        <f t="shared" si="152"/>
        <v>12990</v>
      </c>
    </row>
    <row r="389" spans="1:101" ht="12.6" customHeight="1" x14ac:dyDescent="0.2">
      <c r="A389" s="185"/>
      <c r="B389" s="185" t="s">
        <v>707</v>
      </c>
      <c r="C389" s="123" t="s">
        <v>692</v>
      </c>
      <c r="D389" s="171" t="s">
        <v>693</v>
      </c>
      <c r="E389" s="133" t="s">
        <v>622</v>
      </c>
      <c r="F389" s="112" t="s">
        <v>705</v>
      </c>
      <c r="G389" s="116">
        <v>13190</v>
      </c>
      <c r="H389" s="148">
        <v>13190</v>
      </c>
      <c r="I389" s="202"/>
      <c r="J389" s="202"/>
      <c r="K389" s="202"/>
      <c r="L389" s="202"/>
      <c r="M389" s="251"/>
      <c r="N389" s="116"/>
      <c r="O389" s="140"/>
      <c r="P389" s="133"/>
      <c r="Q389" s="167"/>
      <c r="R389" s="167"/>
      <c r="S389" s="133"/>
      <c r="T389" s="133"/>
      <c r="U389" s="133"/>
      <c r="V389" s="62"/>
      <c r="W389" s="62"/>
      <c r="X389" s="133"/>
      <c r="Y389" s="133"/>
      <c r="Z389" s="133"/>
      <c r="AA389" s="133"/>
      <c r="AB389" s="133"/>
      <c r="AC389" s="112"/>
      <c r="AD389" s="112"/>
      <c r="AE389" s="112"/>
      <c r="AF389" s="112"/>
      <c r="AG389" s="112"/>
      <c r="AH389" s="112"/>
      <c r="AI389" s="112"/>
      <c r="AJ389" s="112"/>
      <c r="AK389" s="112"/>
      <c r="AL389" s="112"/>
      <c r="AM389" s="112"/>
      <c r="AN389" s="112"/>
      <c r="AO389" s="112"/>
      <c r="AP389" s="112"/>
      <c r="AQ389" s="112"/>
      <c r="AR389" s="112"/>
      <c r="AS389" s="112"/>
      <c r="AT389" s="112"/>
      <c r="AU389" s="112"/>
      <c r="AV389" s="112"/>
      <c r="AW389" s="133"/>
      <c r="AX389" s="133"/>
      <c r="AY389" s="112"/>
      <c r="AZ389" s="133"/>
      <c r="BA389" s="134"/>
      <c r="BB389" s="133"/>
      <c r="BC389" s="133"/>
      <c r="BD389" s="133"/>
      <c r="BE389" s="134"/>
      <c r="BF389" s="133"/>
      <c r="BG389" s="133"/>
      <c r="BH389" s="133"/>
      <c r="BO389" s="188"/>
      <c r="BR389" s="247" t="str">
        <f>VLOOKUP(C389,'[4]Иерархия - ФИНАЛ'!$A:$E,5,0)</f>
        <v>Y</v>
      </c>
      <c r="BS389" s="188">
        <v>0</v>
      </c>
      <c r="BT389" s="211">
        <f t="shared" si="131"/>
        <v>0</v>
      </c>
      <c r="BU389" s="211">
        <f t="shared" si="132"/>
        <v>0</v>
      </c>
      <c r="BV389" s="211">
        <f t="shared" si="133"/>
        <v>0</v>
      </c>
      <c r="BW389" s="235">
        <f t="shared" si="134"/>
        <v>0</v>
      </c>
      <c r="BX389" s="211">
        <f t="shared" si="135"/>
        <v>0</v>
      </c>
      <c r="BY389" s="211">
        <f t="shared" si="136"/>
        <v>0</v>
      </c>
      <c r="BZ389" s="211">
        <f t="shared" si="137"/>
        <v>0</v>
      </c>
      <c r="CA389" s="235">
        <f t="shared" si="138"/>
        <v>0</v>
      </c>
      <c r="CB389" s="235">
        <f t="shared" si="139"/>
        <v>0</v>
      </c>
      <c r="CC389" s="235">
        <f t="shared" si="140"/>
        <v>0</v>
      </c>
      <c r="CD389" s="235">
        <f t="shared" si="141"/>
        <v>0</v>
      </c>
      <c r="CE389" s="235">
        <f t="shared" si="142"/>
        <v>0</v>
      </c>
      <c r="CF389" s="235">
        <f t="shared" si="143"/>
        <v>0</v>
      </c>
      <c r="CG389" s="235">
        <f t="shared" si="144"/>
        <v>0</v>
      </c>
      <c r="CH389" s="231">
        <f t="shared" si="130"/>
        <v>0</v>
      </c>
      <c r="CI389" s="232">
        <f t="shared" si="145"/>
        <v>109.91666666666667</v>
      </c>
      <c r="CJ389" s="233"/>
      <c r="CK389" s="231"/>
      <c r="CM389" s="231">
        <f t="shared" si="146"/>
        <v>10991.67</v>
      </c>
      <c r="CN389" s="231">
        <f t="shared" si="147"/>
        <v>10991.67</v>
      </c>
      <c r="CP389" s="1">
        <f>VLOOKUP(C389,[5]ALL!$B:$O,14,0)</f>
        <v>13190</v>
      </c>
      <c r="CQ389" s="168">
        <f t="shared" si="148"/>
        <v>-13190</v>
      </c>
      <c r="CS389" s="1">
        <f>VLOOKUP(C389,[5]ALL!$B:$O,14,0)</f>
        <v>13190</v>
      </c>
      <c r="CT389" s="233">
        <f t="shared" si="149"/>
        <v>-13190</v>
      </c>
      <c r="CU389" s="1">
        <f t="shared" si="150"/>
        <v>0</v>
      </c>
      <c r="CV389" s="168">
        <f t="shared" si="151"/>
        <v>13190</v>
      </c>
      <c r="CW389" s="231">
        <f t="shared" si="152"/>
        <v>13190</v>
      </c>
    </row>
    <row r="390" spans="1:101" ht="12.6" customHeight="1" x14ac:dyDescent="0.2">
      <c r="A390" s="185"/>
      <c r="B390" s="185" t="s">
        <v>707</v>
      </c>
      <c r="C390" s="123" t="s">
        <v>694</v>
      </c>
      <c r="D390" s="171" t="s">
        <v>695</v>
      </c>
      <c r="E390" s="133" t="s">
        <v>622</v>
      </c>
      <c r="F390" s="112" t="s">
        <v>705</v>
      </c>
      <c r="G390" s="116">
        <v>13190</v>
      </c>
      <c r="H390" s="148">
        <v>13190</v>
      </c>
      <c r="I390" s="202"/>
      <c r="J390" s="202"/>
      <c r="K390" s="202"/>
      <c r="L390" s="202"/>
      <c r="M390" s="251"/>
      <c r="N390" s="116"/>
      <c r="O390" s="140"/>
      <c r="P390" s="133"/>
      <c r="Q390" s="167"/>
      <c r="R390" s="167"/>
      <c r="S390" s="133"/>
      <c r="T390" s="133"/>
      <c r="U390" s="133"/>
      <c r="V390" s="62"/>
      <c r="W390" s="62"/>
      <c r="X390" s="133"/>
      <c r="Y390" s="133"/>
      <c r="Z390" s="133"/>
      <c r="AA390" s="133"/>
      <c r="AB390" s="133"/>
      <c r="AC390" s="112"/>
      <c r="AD390" s="112"/>
      <c r="AE390" s="112"/>
      <c r="AF390" s="112"/>
      <c r="AG390" s="112"/>
      <c r="AH390" s="112"/>
      <c r="AI390" s="112"/>
      <c r="AJ390" s="112"/>
      <c r="AK390" s="112"/>
      <c r="AL390" s="112"/>
      <c r="AM390" s="112"/>
      <c r="AN390" s="112"/>
      <c r="AO390" s="112"/>
      <c r="AP390" s="112"/>
      <c r="AQ390" s="112"/>
      <c r="AR390" s="112"/>
      <c r="AS390" s="112"/>
      <c r="AT390" s="112"/>
      <c r="AU390" s="112"/>
      <c r="AV390" s="112"/>
      <c r="AW390" s="133"/>
      <c r="AX390" s="133"/>
      <c r="AY390" s="112"/>
      <c r="AZ390" s="133"/>
      <c r="BA390" s="134"/>
      <c r="BB390" s="133"/>
      <c r="BC390" s="133"/>
      <c r="BD390" s="133"/>
      <c r="BE390" s="134"/>
      <c r="BF390" s="133"/>
      <c r="BG390" s="133"/>
      <c r="BH390" s="133"/>
      <c r="BO390" s="188"/>
      <c r="BR390" s="247" t="str">
        <f>VLOOKUP(C390,'[4]Иерархия - ФИНАЛ'!$A:$E,5,0)</f>
        <v>Y</v>
      </c>
      <c r="BS390" s="188">
        <v>0</v>
      </c>
      <c r="BT390" s="211">
        <f t="shared" si="131"/>
        <v>0</v>
      </c>
      <c r="BU390" s="211">
        <f t="shared" si="132"/>
        <v>0</v>
      </c>
      <c r="BV390" s="211">
        <f t="shared" si="133"/>
        <v>0</v>
      </c>
      <c r="BW390" s="235">
        <f t="shared" si="134"/>
        <v>0</v>
      </c>
      <c r="BX390" s="211">
        <f t="shared" si="135"/>
        <v>0</v>
      </c>
      <c r="BY390" s="211">
        <f t="shared" si="136"/>
        <v>0</v>
      </c>
      <c r="BZ390" s="211">
        <f t="shared" si="137"/>
        <v>0</v>
      </c>
      <c r="CA390" s="235">
        <f t="shared" si="138"/>
        <v>0</v>
      </c>
      <c r="CB390" s="235">
        <f t="shared" si="139"/>
        <v>0</v>
      </c>
      <c r="CC390" s="235">
        <f t="shared" si="140"/>
        <v>0</v>
      </c>
      <c r="CD390" s="235">
        <f t="shared" si="141"/>
        <v>0</v>
      </c>
      <c r="CE390" s="235">
        <f t="shared" si="142"/>
        <v>0</v>
      </c>
      <c r="CF390" s="235">
        <f t="shared" si="143"/>
        <v>0</v>
      </c>
      <c r="CG390" s="235">
        <f t="shared" si="144"/>
        <v>0</v>
      </c>
      <c r="CH390" s="231">
        <f t="shared" si="130"/>
        <v>0</v>
      </c>
      <c r="CI390" s="232">
        <f t="shared" si="145"/>
        <v>109.91666666666667</v>
      </c>
      <c r="CJ390" s="233"/>
      <c r="CK390" s="231"/>
      <c r="CM390" s="231">
        <f t="shared" si="146"/>
        <v>10991.67</v>
      </c>
      <c r="CN390" s="231">
        <f t="shared" si="147"/>
        <v>10991.67</v>
      </c>
      <c r="CP390" s="1">
        <f>VLOOKUP(C390,[5]ALL!$B:$O,14,0)</f>
        <v>13190</v>
      </c>
      <c r="CQ390" s="168">
        <f t="shared" si="148"/>
        <v>-13190</v>
      </c>
      <c r="CS390" s="1">
        <f>VLOOKUP(C390,[5]ALL!$B:$O,14,0)</f>
        <v>13190</v>
      </c>
      <c r="CT390" s="233">
        <f t="shared" si="149"/>
        <v>-13190</v>
      </c>
      <c r="CU390" s="1">
        <f t="shared" si="150"/>
        <v>0</v>
      </c>
      <c r="CV390" s="168">
        <f t="shared" si="151"/>
        <v>13190</v>
      </c>
      <c r="CW390" s="231">
        <f t="shared" si="152"/>
        <v>13190</v>
      </c>
    </row>
    <row r="391" spans="1:101" ht="12.6" customHeight="1" x14ac:dyDescent="0.2">
      <c r="A391" s="185"/>
      <c r="B391" s="185" t="s">
        <v>707</v>
      </c>
      <c r="C391" s="123" t="s">
        <v>696</v>
      </c>
      <c r="D391" s="171" t="s">
        <v>697</v>
      </c>
      <c r="E391" s="133" t="s">
        <v>622</v>
      </c>
      <c r="F391" s="112" t="s">
        <v>705</v>
      </c>
      <c r="G391" s="116">
        <v>13890</v>
      </c>
      <c r="H391" s="148">
        <v>13890</v>
      </c>
      <c r="I391" s="202"/>
      <c r="J391" s="202"/>
      <c r="K391" s="202"/>
      <c r="L391" s="202"/>
      <c r="M391" s="251"/>
      <c r="N391" s="116"/>
      <c r="O391" s="140"/>
      <c r="P391" s="133"/>
      <c r="Q391" s="167"/>
      <c r="R391" s="167"/>
      <c r="S391" s="133"/>
      <c r="T391" s="133"/>
      <c r="U391" s="133"/>
      <c r="V391" s="62"/>
      <c r="W391" s="62"/>
      <c r="X391" s="133"/>
      <c r="Y391" s="133"/>
      <c r="Z391" s="133"/>
      <c r="AA391" s="133"/>
      <c r="AB391" s="133"/>
      <c r="AC391" s="112"/>
      <c r="AD391" s="112"/>
      <c r="AE391" s="112"/>
      <c r="AF391" s="112"/>
      <c r="AG391" s="112"/>
      <c r="AH391" s="112"/>
      <c r="AI391" s="112"/>
      <c r="AJ391" s="112"/>
      <c r="AK391" s="112"/>
      <c r="AL391" s="112"/>
      <c r="AM391" s="112"/>
      <c r="AN391" s="112"/>
      <c r="AO391" s="112"/>
      <c r="AP391" s="112"/>
      <c r="AQ391" s="112"/>
      <c r="AR391" s="112"/>
      <c r="AS391" s="112"/>
      <c r="AT391" s="112"/>
      <c r="AU391" s="112"/>
      <c r="AV391" s="112"/>
      <c r="AW391" s="133"/>
      <c r="AX391" s="133"/>
      <c r="AY391" s="112"/>
      <c r="AZ391" s="133"/>
      <c r="BA391" s="134"/>
      <c r="BB391" s="133"/>
      <c r="BC391" s="133"/>
      <c r="BD391" s="133"/>
      <c r="BE391" s="134"/>
      <c r="BF391" s="133"/>
      <c r="BG391" s="133"/>
      <c r="BH391" s="133"/>
      <c r="BO391" s="188"/>
      <c r="BR391" s="247" t="str">
        <f>VLOOKUP(C391,'[4]Иерархия - ФИНАЛ'!$A:$E,5,0)</f>
        <v>Y</v>
      </c>
      <c r="BS391" s="188">
        <v>0</v>
      </c>
      <c r="BT391" s="211">
        <f t="shared" si="131"/>
        <v>0</v>
      </c>
      <c r="BU391" s="211">
        <f t="shared" si="132"/>
        <v>0</v>
      </c>
      <c r="BV391" s="211">
        <f t="shared" si="133"/>
        <v>0</v>
      </c>
      <c r="BW391" s="235">
        <f t="shared" si="134"/>
        <v>0</v>
      </c>
      <c r="BX391" s="211">
        <f t="shared" si="135"/>
        <v>0</v>
      </c>
      <c r="BY391" s="211">
        <f t="shared" si="136"/>
        <v>0</v>
      </c>
      <c r="BZ391" s="211">
        <f t="shared" si="137"/>
        <v>0</v>
      </c>
      <c r="CA391" s="235">
        <f t="shared" si="138"/>
        <v>0</v>
      </c>
      <c r="CB391" s="235">
        <f t="shared" si="139"/>
        <v>0</v>
      </c>
      <c r="CC391" s="235">
        <f t="shared" si="140"/>
        <v>0</v>
      </c>
      <c r="CD391" s="235">
        <f t="shared" si="141"/>
        <v>0</v>
      </c>
      <c r="CE391" s="235">
        <f t="shared" si="142"/>
        <v>0</v>
      </c>
      <c r="CF391" s="235">
        <f t="shared" si="143"/>
        <v>0</v>
      </c>
      <c r="CG391" s="235">
        <f t="shared" si="144"/>
        <v>0</v>
      </c>
      <c r="CH391" s="231">
        <f t="shared" si="130"/>
        <v>0</v>
      </c>
      <c r="CI391" s="232">
        <f t="shared" si="145"/>
        <v>115.75</v>
      </c>
      <c r="CJ391" s="233"/>
      <c r="CK391" s="231"/>
      <c r="CM391" s="231">
        <f t="shared" si="146"/>
        <v>11575</v>
      </c>
      <c r="CN391" s="231">
        <f t="shared" si="147"/>
        <v>11575</v>
      </c>
      <c r="CP391" s="1">
        <f>VLOOKUP(C391,[5]ALL!$B:$O,14,0)</f>
        <v>13890</v>
      </c>
      <c r="CQ391" s="168">
        <f t="shared" si="148"/>
        <v>-13890</v>
      </c>
      <c r="CS391" s="1">
        <f>VLOOKUP(C391,[5]ALL!$B:$O,14,0)</f>
        <v>13890</v>
      </c>
      <c r="CT391" s="233">
        <f t="shared" si="149"/>
        <v>-13890</v>
      </c>
      <c r="CU391" s="1">
        <f t="shared" si="150"/>
        <v>0</v>
      </c>
      <c r="CV391" s="168">
        <f t="shared" si="151"/>
        <v>13890</v>
      </c>
      <c r="CW391" s="231">
        <f t="shared" si="152"/>
        <v>13890</v>
      </c>
    </row>
    <row r="392" spans="1:101" ht="12.6" customHeight="1" x14ac:dyDescent="0.2">
      <c r="A392" s="185"/>
      <c r="B392" s="185" t="s">
        <v>707</v>
      </c>
      <c r="C392" s="123" t="s">
        <v>698</v>
      </c>
      <c r="D392" s="192" t="s">
        <v>699</v>
      </c>
      <c r="E392" s="237" t="s">
        <v>622</v>
      </c>
      <c r="F392" s="112" t="s">
        <v>706</v>
      </c>
      <c r="G392" s="116">
        <v>28990</v>
      </c>
      <c r="H392" s="148">
        <v>26090</v>
      </c>
      <c r="I392" s="202"/>
      <c r="J392" s="202"/>
      <c r="K392" s="202"/>
      <c r="L392" s="202"/>
      <c r="M392" s="251"/>
      <c r="N392" s="116"/>
      <c r="O392" s="140"/>
      <c r="P392" s="133"/>
      <c r="Q392" s="167"/>
      <c r="R392" s="167"/>
      <c r="S392" s="237"/>
      <c r="T392" s="237"/>
      <c r="U392" s="237"/>
      <c r="V392" s="62"/>
      <c r="W392" s="62"/>
      <c r="X392" s="237"/>
      <c r="Y392" s="237"/>
      <c r="Z392" s="237"/>
      <c r="AA392" s="237"/>
      <c r="AB392" s="237"/>
      <c r="AC392" s="112"/>
      <c r="AD392" s="112"/>
      <c r="AE392" s="112"/>
      <c r="AF392" s="112"/>
      <c r="AG392" s="112"/>
      <c r="AH392" s="112"/>
      <c r="AI392" s="112"/>
      <c r="AJ392" s="112"/>
      <c r="AK392" s="112"/>
      <c r="AL392" s="112"/>
      <c r="AM392" s="112"/>
      <c r="AN392" s="112"/>
      <c r="AO392" s="112"/>
      <c r="AP392" s="112"/>
      <c r="AQ392" s="112"/>
      <c r="AR392" s="112"/>
      <c r="AS392" s="112"/>
      <c r="AT392" s="112"/>
      <c r="AU392" s="112"/>
      <c r="AV392" s="112"/>
      <c r="AW392" s="237"/>
      <c r="AX392" s="237"/>
      <c r="AY392" s="112"/>
      <c r="AZ392" s="237"/>
      <c r="BA392" s="134"/>
      <c r="BB392" s="133"/>
      <c r="BC392" s="133"/>
      <c r="BD392" s="133"/>
      <c r="BE392" s="134"/>
      <c r="BF392" s="237"/>
      <c r="BG392" s="237"/>
      <c r="BH392" s="237"/>
      <c r="BO392" s="188"/>
      <c r="BR392" s="247" t="str">
        <f>VLOOKUP(C392,'[4]Иерархия - ФИНАЛ'!$A:$E,5,0)</f>
        <v>Y</v>
      </c>
      <c r="BS392" s="188">
        <v>0.12</v>
      </c>
      <c r="BT392" s="211">
        <f t="shared" si="131"/>
        <v>0</v>
      </c>
      <c r="BU392" s="211">
        <f t="shared" si="132"/>
        <v>0</v>
      </c>
      <c r="BV392" s="211">
        <f t="shared" si="133"/>
        <v>0</v>
      </c>
      <c r="BW392" s="235">
        <f t="shared" si="134"/>
        <v>0</v>
      </c>
      <c r="BX392" s="211">
        <f t="shared" si="135"/>
        <v>0</v>
      </c>
      <c r="BY392" s="211">
        <f t="shared" si="136"/>
        <v>0</v>
      </c>
      <c r="BZ392" s="211">
        <f t="shared" si="137"/>
        <v>0</v>
      </c>
      <c r="CA392" s="235">
        <f t="shared" si="138"/>
        <v>0</v>
      </c>
      <c r="CB392" s="235">
        <f t="shared" si="139"/>
        <v>0</v>
      </c>
      <c r="CC392" s="235">
        <f t="shared" si="140"/>
        <v>0</v>
      </c>
      <c r="CD392" s="235">
        <f t="shared" si="141"/>
        <v>0</v>
      </c>
      <c r="CE392" s="235">
        <f t="shared" si="142"/>
        <v>0</v>
      </c>
      <c r="CF392" s="235">
        <f t="shared" si="143"/>
        <v>0</v>
      </c>
      <c r="CG392" s="235">
        <f t="shared" si="144"/>
        <v>0</v>
      </c>
      <c r="CH392" s="231">
        <f t="shared" si="130"/>
        <v>0</v>
      </c>
      <c r="CI392" s="232">
        <f t="shared" si="145"/>
        <v>217.41666666666666</v>
      </c>
      <c r="CJ392" s="233"/>
      <c r="CK392" s="231"/>
      <c r="CM392" s="231">
        <f t="shared" si="146"/>
        <v>24158.33</v>
      </c>
      <c r="CN392" s="231">
        <f t="shared" si="147"/>
        <v>21741.67</v>
      </c>
      <c r="CP392" s="1">
        <f>VLOOKUP(C392,[5]ALL!$B:$O,14,0)</f>
        <v>25890</v>
      </c>
      <c r="CQ392" s="168">
        <f t="shared" si="148"/>
        <v>-25890</v>
      </c>
      <c r="CR392" s="1" t="str">
        <f>VLOOKUP(C392,[6]ELECTRIC!$D:$J,7,0)</f>
        <v>current</v>
      </c>
      <c r="CS392" s="1">
        <f>VLOOKUP(C392,[5]ALL!$B:$O,14,0)</f>
        <v>25890</v>
      </c>
      <c r="CT392" s="233">
        <f t="shared" si="149"/>
        <v>-25890</v>
      </c>
      <c r="CU392" s="1">
        <f t="shared" si="150"/>
        <v>0</v>
      </c>
      <c r="CV392" s="168">
        <f t="shared" si="151"/>
        <v>28990</v>
      </c>
      <c r="CW392" s="231">
        <f t="shared" si="152"/>
        <v>28990</v>
      </c>
    </row>
    <row r="393" spans="1:101" ht="12.6" customHeight="1" x14ac:dyDescent="0.2">
      <c r="A393" s="185"/>
      <c r="B393" s="185" t="s">
        <v>707</v>
      </c>
      <c r="C393" s="123" t="s">
        <v>700</v>
      </c>
      <c r="D393" s="192" t="s">
        <v>701</v>
      </c>
      <c r="E393" s="237" t="s">
        <v>622</v>
      </c>
      <c r="F393" s="112" t="s">
        <v>706</v>
      </c>
      <c r="G393" s="116">
        <v>33990</v>
      </c>
      <c r="H393" s="148">
        <v>30590</v>
      </c>
      <c r="I393" s="202"/>
      <c r="J393" s="202"/>
      <c r="K393" s="202"/>
      <c r="L393" s="202"/>
      <c r="M393" s="251"/>
      <c r="N393" s="116"/>
      <c r="O393" s="140"/>
      <c r="P393" s="133"/>
      <c r="Q393" s="167"/>
      <c r="R393" s="167"/>
      <c r="S393" s="237"/>
      <c r="T393" s="237"/>
      <c r="U393" s="237"/>
      <c r="V393" s="62"/>
      <c r="W393" s="62"/>
      <c r="X393" s="237"/>
      <c r="Y393" s="237"/>
      <c r="Z393" s="237"/>
      <c r="AA393" s="237"/>
      <c r="AB393" s="237"/>
      <c r="AC393" s="112"/>
      <c r="AD393" s="112"/>
      <c r="AE393" s="112"/>
      <c r="AF393" s="112"/>
      <c r="AG393" s="112"/>
      <c r="AH393" s="112"/>
      <c r="AI393" s="112"/>
      <c r="AJ393" s="112"/>
      <c r="AK393" s="112"/>
      <c r="AL393" s="112"/>
      <c r="AM393" s="112"/>
      <c r="AN393" s="112"/>
      <c r="AO393" s="112"/>
      <c r="AP393" s="112"/>
      <c r="AQ393" s="112"/>
      <c r="AR393" s="112"/>
      <c r="AS393" s="112"/>
      <c r="AT393" s="112"/>
      <c r="AU393" s="112"/>
      <c r="AV393" s="112"/>
      <c r="AW393" s="237"/>
      <c r="AX393" s="237"/>
      <c r="AY393" s="112"/>
      <c r="AZ393" s="237"/>
      <c r="BA393" s="134"/>
      <c r="BB393" s="133"/>
      <c r="BC393" s="133"/>
      <c r="BD393" s="133"/>
      <c r="BE393" s="134"/>
      <c r="BF393" s="237"/>
      <c r="BG393" s="237"/>
      <c r="BH393" s="237"/>
      <c r="BO393" s="188"/>
      <c r="BR393" s="247" t="str">
        <f>VLOOKUP(C393,'[4]Иерархия - ФИНАЛ'!$A:$E,5,0)</f>
        <v>Y</v>
      </c>
      <c r="BS393" s="188">
        <v>0.11</v>
      </c>
      <c r="BT393" s="211">
        <f t="shared" si="131"/>
        <v>0</v>
      </c>
      <c r="BU393" s="211">
        <f t="shared" si="132"/>
        <v>0</v>
      </c>
      <c r="BV393" s="211">
        <f t="shared" si="133"/>
        <v>0</v>
      </c>
      <c r="BW393" s="235">
        <f t="shared" si="134"/>
        <v>0</v>
      </c>
      <c r="BX393" s="211">
        <f t="shared" si="135"/>
        <v>0</v>
      </c>
      <c r="BY393" s="211">
        <f t="shared" si="136"/>
        <v>0</v>
      </c>
      <c r="BZ393" s="211">
        <f t="shared" si="137"/>
        <v>0</v>
      </c>
      <c r="CA393" s="235">
        <f t="shared" si="138"/>
        <v>0</v>
      </c>
      <c r="CB393" s="235">
        <f t="shared" si="139"/>
        <v>0</v>
      </c>
      <c r="CC393" s="235">
        <f t="shared" si="140"/>
        <v>0</v>
      </c>
      <c r="CD393" s="235">
        <f t="shared" si="141"/>
        <v>0</v>
      </c>
      <c r="CE393" s="235">
        <f t="shared" si="142"/>
        <v>0</v>
      </c>
      <c r="CF393" s="235">
        <f t="shared" si="143"/>
        <v>0</v>
      </c>
      <c r="CG393" s="235">
        <f t="shared" si="144"/>
        <v>0</v>
      </c>
      <c r="CH393" s="231">
        <f>BW393/120</f>
        <v>0</v>
      </c>
      <c r="CI393" s="232">
        <f t="shared" si="145"/>
        <v>254.91666666666666</v>
      </c>
      <c r="CJ393" s="233"/>
      <c r="CK393" s="231"/>
      <c r="CM393" s="231">
        <f t="shared" si="146"/>
        <v>28325</v>
      </c>
      <c r="CN393" s="231">
        <f t="shared" si="147"/>
        <v>25491.67</v>
      </c>
      <c r="CP393" s="1">
        <f>VLOOKUP(C393,[5]ALL!$B:$O,14,0)</f>
        <v>30590</v>
      </c>
      <c r="CQ393" s="168">
        <f t="shared" si="148"/>
        <v>-30590</v>
      </c>
      <c r="CR393" s="1" t="str">
        <f>VLOOKUP(C393,[6]ELECTRIC!$D:$J,7,0)</f>
        <v>current</v>
      </c>
      <c r="CS393" s="1">
        <f>VLOOKUP(C393,[5]ALL!$B:$O,14,0)</f>
        <v>30590</v>
      </c>
      <c r="CT393" s="233">
        <f t="shared" si="149"/>
        <v>-30590</v>
      </c>
      <c r="CU393" s="1">
        <f t="shared" si="150"/>
        <v>0</v>
      </c>
      <c r="CV393" s="168">
        <f t="shared" si="151"/>
        <v>33990</v>
      </c>
      <c r="CW393" s="231">
        <f t="shared" si="152"/>
        <v>33990</v>
      </c>
    </row>
    <row r="394" spans="1:101" ht="12.6" customHeight="1" x14ac:dyDescent="0.2">
      <c r="A394" s="185"/>
      <c r="B394" s="185" t="s">
        <v>707</v>
      </c>
      <c r="C394" s="123" t="s">
        <v>702</v>
      </c>
      <c r="D394" s="192" t="s">
        <v>703</v>
      </c>
      <c r="E394" s="237" t="s">
        <v>622</v>
      </c>
      <c r="F394" s="112" t="s">
        <v>706</v>
      </c>
      <c r="G394" s="116">
        <v>38490</v>
      </c>
      <c r="H394" s="148">
        <v>34590</v>
      </c>
      <c r="I394" s="202"/>
      <c r="J394" s="202"/>
      <c r="K394" s="202"/>
      <c r="L394" s="202"/>
      <c r="M394" s="251"/>
      <c r="N394" s="116"/>
      <c r="O394" s="140"/>
      <c r="P394" s="133"/>
      <c r="Q394" s="167"/>
      <c r="R394" s="167"/>
      <c r="S394" s="237"/>
      <c r="T394" s="237"/>
      <c r="U394" s="237"/>
      <c r="V394" s="62"/>
      <c r="W394" s="62"/>
      <c r="X394" s="237"/>
      <c r="Y394" s="237"/>
      <c r="Z394" s="237"/>
      <c r="AA394" s="237"/>
      <c r="AB394" s="237"/>
      <c r="AC394" s="112"/>
      <c r="AD394" s="112"/>
      <c r="AE394" s="112"/>
      <c r="AF394" s="112"/>
      <c r="AG394" s="112"/>
      <c r="AH394" s="112"/>
      <c r="AI394" s="112"/>
      <c r="AJ394" s="112"/>
      <c r="AK394" s="112"/>
      <c r="AL394" s="112"/>
      <c r="AM394" s="112"/>
      <c r="AN394" s="112"/>
      <c r="AO394" s="112"/>
      <c r="AP394" s="112"/>
      <c r="AQ394" s="112"/>
      <c r="AR394" s="112"/>
      <c r="AS394" s="112"/>
      <c r="AT394" s="112"/>
      <c r="AU394" s="112"/>
      <c r="AV394" s="112"/>
      <c r="AW394" s="237"/>
      <c r="AX394" s="237"/>
      <c r="AY394" s="112"/>
      <c r="AZ394" s="237"/>
      <c r="BA394" s="134"/>
      <c r="BB394" s="133"/>
      <c r="BC394" s="133"/>
      <c r="BD394" s="133"/>
      <c r="BE394" s="134"/>
      <c r="BF394" s="237"/>
      <c r="BG394" s="237"/>
      <c r="BH394" s="237"/>
      <c r="BO394" s="188"/>
      <c r="BR394" s="247" t="str">
        <f>VLOOKUP(C394,'[4]Иерархия - ФИНАЛ'!$A:$E,5,0)</f>
        <v>Y</v>
      </c>
      <c r="BS394" s="188">
        <v>0.15</v>
      </c>
      <c r="BT394" s="211">
        <f t="shared" si="131"/>
        <v>0</v>
      </c>
      <c r="BU394" s="211">
        <f t="shared" si="132"/>
        <v>0</v>
      </c>
      <c r="BV394" s="211">
        <f t="shared" si="133"/>
        <v>0</v>
      </c>
      <c r="BW394" s="235">
        <f t="shared" si="134"/>
        <v>0</v>
      </c>
      <c r="BX394" s="211">
        <f t="shared" si="135"/>
        <v>0</v>
      </c>
      <c r="BY394" s="211">
        <f t="shared" si="136"/>
        <v>0</v>
      </c>
      <c r="BZ394" s="211">
        <f t="shared" si="137"/>
        <v>0</v>
      </c>
      <c r="CA394" s="235">
        <f t="shared" si="138"/>
        <v>0</v>
      </c>
      <c r="CB394" s="235">
        <f t="shared" si="139"/>
        <v>0</v>
      </c>
      <c r="CC394" s="235">
        <f t="shared" si="140"/>
        <v>0</v>
      </c>
      <c r="CD394" s="235">
        <f t="shared" si="141"/>
        <v>0</v>
      </c>
      <c r="CE394" s="235">
        <f t="shared" si="142"/>
        <v>0</v>
      </c>
      <c r="CF394" s="235">
        <f t="shared" si="143"/>
        <v>0</v>
      </c>
      <c r="CG394" s="235">
        <f t="shared" si="144"/>
        <v>0</v>
      </c>
      <c r="CH394" s="231">
        <f>BW394/120</f>
        <v>0</v>
      </c>
      <c r="CI394" s="232">
        <f t="shared" si="145"/>
        <v>288.25</v>
      </c>
      <c r="CJ394" s="233"/>
      <c r="CK394" s="231"/>
      <c r="CM394" s="231">
        <f t="shared" si="146"/>
        <v>32075</v>
      </c>
      <c r="CN394" s="231">
        <f t="shared" si="147"/>
        <v>28825</v>
      </c>
      <c r="CP394" s="1">
        <f>VLOOKUP(C394,[5]ALL!$B:$O,14,0)</f>
        <v>33490</v>
      </c>
      <c r="CQ394" s="168">
        <f t="shared" si="148"/>
        <v>-33490</v>
      </c>
      <c r="CR394" s="1" t="str">
        <f>VLOOKUP(C394,[6]ELECTRIC!$D:$J,7,0)</f>
        <v>current</v>
      </c>
      <c r="CS394" s="1">
        <f>VLOOKUP(C394,[5]ALL!$B:$O,14,0)</f>
        <v>33490</v>
      </c>
      <c r="CT394" s="233">
        <f t="shared" si="149"/>
        <v>-33490</v>
      </c>
      <c r="CU394" s="1">
        <f t="shared" si="150"/>
        <v>0</v>
      </c>
      <c r="CV394" s="168">
        <f t="shared" si="151"/>
        <v>38490</v>
      </c>
      <c r="CW394" s="231">
        <f t="shared" si="152"/>
        <v>38490</v>
      </c>
    </row>
    <row r="395" spans="1:101" ht="12.6" customHeight="1" x14ac:dyDescent="0.2">
      <c r="A395" s="185"/>
      <c r="B395" s="185" t="s">
        <v>1152</v>
      </c>
      <c r="C395" s="240" t="s">
        <v>1093</v>
      </c>
      <c r="D395" s="145" t="s">
        <v>1094</v>
      </c>
      <c r="E395" s="237" t="s">
        <v>622</v>
      </c>
      <c r="F395" s="112" t="s">
        <v>706</v>
      </c>
      <c r="G395" s="116">
        <v>21390</v>
      </c>
      <c r="H395" s="148">
        <v>21390</v>
      </c>
      <c r="I395" s="202"/>
      <c r="J395" s="202"/>
      <c r="K395" s="202"/>
      <c r="L395" s="202"/>
      <c r="M395" s="251"/>
      <c r="N395" s="116"/>
      <c r="O395" s="143"/>
      <c r="P395" s="143"/>
      <c r="Q395" s="239"/>
      <c r="R395" s="239"/>
      <c r="S395" s="143"/>
      <c r="T395" s="143"/>
      <c r="U395" s="143"/>
      <c r="V395" s="143"/>
      <c r="W395" s="143"/>
      <c r="X395" s="143"/>
      <c r="Y395" s="143"/>
      <c r="Z395" s="143"/>
      <c r="AA395" s="143"/>
      <c r="AB395" s="143"/>
      <c r="AC395" s="145"/>
      <c r="AD395" s="145"/>
      <c r="AE395" s="145"/>
      <c r="AF395" s="145"/>
      <c r="AG395" s="145"/>
      <c r="AH395" s="145"/>
      <c r="AI395" s="145"/>
      <c r="AJ395" s="145"/>
      <c r="AK395" s="145"/>
      <c r="AL395" s="145"/>
      <c r="AM395" s="145"/>
      <c r="AN395" s="145"/>
      <c r="AO395" s="145"/>
      <c r="AP395" s="145"/>
      <c r="AQ395" s="145"/>
      <c r="AR395" s="145"/>
      <c r="AS395" s="145"/>
      <c r="AT395" s="145"/>
      <c r="AU395" s="145"/>
      <c r="AV395" s="145"/>
      <c r="BB395" s="143"/>
      <c r="BC395" s="143"/>
      <c r="BD395" s="143"/>
      <c r="BR395" s="247" t="str">
        <f>VLOOKUP(C395,'[4]Иерархия - ФИНАЛ'!$A:$E,5,0)</f>
        <v>N</v>
      </c>
      <c r="BS395" s="188">
        <v>0</v>
      </c>
      <c r="BT395" s="211">
        <f t="shared" si="131"/>
        <v>0</v>
      </c>
      <c r="BU395" s="211">
        <f t="shared" si="132"/>
        <v>0</v>
      </c>
      <c r="BV395" s="211">
        <f t="shared" si="133"/>
        <v>0</v>
      </c>
      <c r="BW395" s="235">
        <f t="shared" si="134"/>
        <v>0</v>
      </c>
      <c r="BX395" s="211">
        <f t="shared" si="135"/>
        <v>0</v>
      </c>
      <c r="BY395" s="211">
        <f t="shared" si="136"/>
        <v>0</v>
      </c>
      <c r="BZ395" s="211">
        <f t="shared" si="137"/>
        <v>0</v>
      </c>
      <c r="CA395" s="235">
        <f t="shared" si="138"/>
        <v>0</v>
      </c>
      <c r="CB395" s="235">
        <f t="shared" si="139"/>
        <v>0</v>
      </c>
      <c r="CC395" s="235">
        <f t="shared" si="140"/>
        <v>0</v>
      </c>
      <c r="CD395" s="235">
        <f t="shared" si="141"/>
        <v>0</v>
      </c>
      <c r="CE395" s="235">
        <f t="shared" si="142"/>
        <v>0</v>
      </c>
      <c r="CF395" s="235">
        <f t="shared" si="143"/>
        <v>0</v>
      </c>
      <c r="CG395" s="235">
        <f t="shared" si="144"/>
        <v>0</v>
      </c>
      <c r="CM395" s="231">
        <f t="shared" si="146"/>
        <v>17825</v>
      </c>
      <c r="CN395" s="231">
        <f t="shared" si="147"/>
        <v>17825</v>
      </c>
      <c r="CP395" s="1">
        <f>VLOOKUP(C395,[5]ALL!$B:$O,14,0)</f>
        <v>21390</v>
      </c>
      <c r="CQ395" s="168">
        <f t="shared" si="148"/>
        <v>-21390</v>
      </c>
      <c r="CS395" s="1">
        <f>VLOOKUP(C395,[5]ALL!$B:$O,14,0)</f>
        <v>21390</v>
      </c>
      <c r="CT395" s="233">
        <f t="shared" si="149"/>
        <v>-21390</v>
      </c>
      <c r="CU395" s="1">
        <f t="shared" si="150"/>
        <v>0</v>
      </c>
      <c r="CV395" s="168">
        <f t="shared" si="151"/>
        <v>21390</v>
      </c>
      <c r="CW395" s="231">
        <f t="shared" si="152"/>
        <v>21390</v>
      </c>
    </row>
    <row r="396" spans="1:101" ht="12.6" customHeight="1" x14ac:dyDescent="0.2">
      <c r="A396" s="185"/>
      <c r="B396" s="185" t="s">
        <v>1152</v>
      </c>
      <c r="C396" s="240" t="s">
        <v>1095</v>
      </c>
      <c r="D396" s="145" t="s">
        <v>1096</v>
      </c>
      <c r="E396" s="237" t="s">
        <v>622</v>
      </c>
      <c r="F396" s="112" t="s">
        <v>706</v>
      </c>
      <c r="G396" s="116">
        <v>23590</v>
      </c>
      <c r="H396" s="148">
        <v>23590</v>
      </c>
      <c r="I396" s="202"/>
      <c r="J396" s="202"/>
      <c r="K396" s="202"/>
      <c r="L396" s="202"/>
      <c r="M396" s="251"/>
      <c r="N396" s="116"/>
      <c r="O396" s="143"/>
      <c r="P396" s="143"/>
      <c r="Q396" s="239"/>
      <c r="R396" s="239"/>
      <c r="S396" s="143"/>
      <c r="T396" s="143"/>
      <c r="U396" s="143"/>
      <c r="V396" s="143"/>
      <c r="W396" s="143"/>
      <c r="X396" s="143"/>
      <c r="Y396" s="143"/>
      <c r="Z396" s="143"/>
      <c r="AA396" s="143"/>
      <c r="AB396" s="143"/>
      <c r="AC396" s="145"/>
      <c r="AD396" s="145"/>
      <c r="AE396" s="145"/>
      <c r="AF396" s="145"/>
      <c r="AG396" s="145"/>
      <c r="AH396" s="145"/>
      <c r="AI396" s="145"/>
      <c r="AJ396" s="145"/>
      <c r="AK396" s="145"/>
      <c r="AL396" s="145"/>
      <c r="AM396" s="145"/>
      <c r="AN396" s="145"/>
      <c r="AO396" s="145"/>
      <c r="AP396" s="145"/>
      <c r="AQ396" s="145"/>
      <c r="AR396" s="145"/>
      <c r="AS396" s="145"/>
      <c r="AT396" s="145"/>
      <c r="AU396" s="145"/>
      <c r="AV396" s="145"/>
      <c r="BB396" s="143"/>
      <c r="BC396" s="143"/>
      <c r="BD396" s="143"/>
      <c r="BR396" s="247" t="str">
        <f>VLOOKUP(C396,'[4]Иерархия - ФИНАЛ'!$A:$E,5,0)</f>
        <v>N</v>
      </c>
      <c r="BS396" s="188">
        <v>0</v>
      </c>
      <c r="BT396" s="211">
        <f t="shared" ref="BT396:BT428" si="153">ROUND(BW396/BW$9*BT$9,-1)</f>
        <v>0</v>
      </c>
      <c r="BU396" s="211">
        <f t="shared" ref="BU396:BU428" si="154">ROUND($BW396/BW$9*BU$9,-1)</f>
        <v>0</v>
      </c>
      <c r="BV396" s="211">
        <f t="shared" ref="BV396:BV428" si="155">ROUND($BW396/BW$9*BV$9,-1)</f>
        <v>0</v>
      </c>
      <c r="BW396" s="235">
        <f t="shared" ref="BW396:BW428" si="156">J396*120</f>
        <v>0</v>
      </c>
      <c r="BX396" s="211">
        <f t="shared" ref="BX396:BX428" si="157">ROUND(BW396/$BW$9*$BX$9,-1)</f>
        <v>0</v>
      </c>
      <c r="BY396" s="211">
        <f t="shared" ref="BY396:BY428" si="158">ROUND(BW396/$BW$9*$BY$9,-1)</f>
        <v>0</v>
      </c>
      <c r="BZ396" s="211">
        <f t="shared" ref="BZ396:BZ428" si="159">ROUND(BW396/$BW$9*$BZ$9,-1)</f>
        <v>0</v>
      </c>
      <c r="CA396" s="235">
        <f t="shared" ref="CA396:CA428" si="160">ROUND(CD396/$CD$9*$CA$9,-1)</f>
        <v>0</v>
      </c>
      <c r="CB396" s="235">
        <f t="shared" ref="CB396:CB428" si="161">ROUND(CD396/$CD$9*$CB$9,-1)</f>
        <v>0</v>
      </c>
      <c r="CC396" s="235">
        <f t="shared" ref="CC396:CC428" si="162">ROUND(CD396/$CD$9*$CC$9,-1)</f>
        <v>0</v>
      </c>
      <c r="CD396" s="235">
        <f t="shared" ref="CD396:CD428" si="163">J396/1.2*120</f>
        <v>0</v>
      </c>
      <c r="CE396" s="235">
        <f t="shared" ref="CE396:CE428" si="164">ROUND(CD396/$CD$9*$CE$9,-1)</f>
        <v>0</v>
      </c>
      <c r="CF396" s="235">
        <f t="shared" ref="CF396:CF428" si="165">ROUND(CD396/$CD$9*$CF$9,-1)</f>
        <v>0</v>
      </c>
      <c r="CG396" s="235">
        <f t="shared" ref="CG396:CG428" si="166">ROUND(CD396/$CD$9*$CG$9,-1)</f>
        <v>0</v>
      </c>
      <c r="CM396" s="231">
        <f t="shared" ref="CM396:CM428" si="167">ROUND(G396/1.2,2)</f>
        <v>19658.330000000002</v>
      </c>
      <c r="CN396" s="231">
        <f t="shared" ref="CN396:CN428" si="168">ROUND(H396/1.2,2)</f>
        <v>19658.330000000002</v>
      </c>
      <c r="CP396" s="1">
        <f>VLOOKUP(C396,[5]ALL!$B:$O,14,0)</f>
        <v>23590</v>
      </c>
      <c r="CQ396" s="168">
        <f t="shared" ref="CQ396:CQ444" si="169">K396-CP396</f>
        <v>-23590</v>
      </c>
      <c r="CS396" s="1">
        <f>VLOOKUP(C396,[5]ALL!$B:$O,14,0)</f>
        <v>23590</v>
      </c>
      <c r="CT396" s="233">
        <f t="shared" ref="CT396:CT444" si="170">K396-CS396</f>
        <v>-23590</v>
      </c>
      <c r="CU396" s="1">
        <f t="shared" ref="CU396:CU444" si="171">K396*(1+A396)</f>
        <v>0</v>
      </c>
      <c r="CV396" s="168">
        <f t="shared" ref="CV396:CV444" si="172">G396-CU396</f>
        <v>23590</v>
      </c>
      <c r="CW396" s="231">
        <f t="shared" ref="CW396:CW444" si="173">G396</f>
        <v>23590</v>
      </c>
    </row>
    <row r="397" spans="1:101" ht="12.6" customHeight="1" x14ac:dyDescent="0.2">
      <c r="A397" s="185"/>
      <c r="B397" s="185" t="s">
        <v>1152</v>
      </c>
      <c r="C397" s="240" t="s">
        <v>1097</v>
      </c>
      <c r="D397" s="145" t="s">
        <v>1098</v>
      </c>
      <c r="E397" s="237" t="s">
        <v>622</v>
      </c>
      <c r="F397" s="112" t="s">
        <v>706</v>
      </c>
      <c r="G397" s="116">
        <v>27990</v>
      </c>
      <c r="H397" s="148">
        <v>27990</v>
      </c>
      <c r="I397" s="202"/>
      <c r="J397" s="202"/>
      <c r="K397" s="202"/>
      <c r="L397" s="202"/>
      <c r="M397" s="251"/>
      <c r="N397" s="116"/>
      <c r="O397" s="143"/>
      <c r="P397" s="143"/>
      <c r="Q397" s="239"/>
      <c r="R397" s="239"/>
      <c r="S397" s="143"/>
      <c r="T397" s="143"/>
      <c r="U397" s="143"/>
      <c r="V397" s="143"/>
      <c r="W397" s="143"/>
      <c r="X397" s="143"/>
      <c r="Y397" s="143"/>
      <c r="Z397" s="143"/>
      <c r="AA397" s="143"/>
      <c r="AB397" s="143"/>
      <c r="AC397" s="145"/>
      <c r="AD397" s="145"/>
      <c r="AE397" s="145"/>
      <c r="AF397" s="145"/>
      <c r="AG397" s="145"/>
      <c r="AH397" s="145"/>
      <c r="AI397" s="145"/>
      <c r="AJ397" s="145"/>
      <c r="AK397" s="145"/>
      <c r="AL397" s="145"/>
      <c r="AM397" s="145"/>
      <c r="AN397" s="145"/>
      <c r="AO397" s="145"/>
      <c r="AP397" s="145"/>
      <c r="AQ397" s="145"/>
      <c r="AR397" s="145"/>
      <c r="AS397" s="145"/>
      <c r="AT397" s="145"/>
      <c r="AU397" s="145"/>
      <c r="AV397" s="145"/>
      <c r="BB397" s="143"/>
      <c r="BC397" s="143"/>
      <c r="BD397" s="143"/>
      <c r="BR397" s="247" t="str">
        <f>VLOOKUP(C397,'[4]Иерархия - ФИНАЛ'!$A:$E,5,0)</f>
        <v>N</v>
      </c>
      <c r="BS397" s="188">
        <v>0</v>
      </c>
      <c r="BT397" s="211">
        <f t="shared" si="153"/>
        <v>0</v>
      </c>
      <c r="BU397" s="211">
        <f t="shared" si="154"/>
        <v>0</v>
      </c>
      <c r="BV397" s="211">
        <f t="shared" si="155"/>
        <v>0</v>
      </c>
      <c r="BW397" s="235">
        <f t="shared" si="156"/>
        <v>0</v>
      </c>
      <c r="BX397" s="211">
        <f t="shared" si="157"/>
        <v>0</v>
      </c>
      <c r="BY397" s="211">
        <f t="shared" si="158"/>
        <v>0</v>
      </c>
      <c r="BZ397" s="211">
        <f t="shared" si="159"/>
        <v>0</v>
      </c>
      <c r="CA397" s="235">
        <f t="shared" si="160"/>
        <v>0</v>
      </c>
      <c r="CB397" s="235">
        <f t="shared" si="161"/>
        <v>0</v>
      </c>
      <c r="CC397" s="235">
        <f t="shared" si="162"/>
        <v>0</v>
      </c>
      <c r="CD397" s="235">
        <f t="shared" si="163"/>
        <v>0</v>
      </c>
      <c r="CE397" s="235">
        <f t="shared" si="164"/>
        <v>0</v>
      </c>
      <c r="CF397" s="235">
        <f t="shared" si="165"/>
        <v>0</v>
      </c>
      <c r="CG397" s="235">
        <f t="shared" si="166"/>
        <v>0</v>
      </c>
      <c r="CM397" s="231">
        <f t="shared" si="167"/>
        <v>23325</v>
      </c>
      <c r="CN397" s="231">
        <f t="shared" si="168"/>
        <v>23325</v>
      </c>
      <c r="CP397" s="1">
        <f>VLOOKUP(C397,[5]ALL!$B:$O,14,0)</f>
        <v>27990</v>
      </c>
      <c r="CQ397" s="168">
        <f t="shared" si="169"/>
        <v>-27990</v>
      </c>
      <c r="CS397" s="1">
        <f>VLOOKUP(C397,[5]ALL!$B:$O,14,0)</f>
        <v>27990</v>
      </c>
      <c r="CT397" s="233">
        <f t="shared" si="170"/>
        <v>-27990</v>
      </c>
      <c r="CU397" s="1">
        <f t="shared" si="171"/>
        <v>0</v>
      </c>
      <c r="CV397" s="168">
        <f t="shared" si="172"/>
        <v>27990</v>
      </c>
      <c r="CW397" s="231">
        <f t="shared" si="173"/>
        <v>27990</v>
      </c>
    </row>
    <row r="398" spans="1:101" ht="12.6" customHeight="1" x14ac:dyDescent="0.2">
      <c r="A398" s="185"/>
      <c r="B398" s="185" t="s">
        <v>1152</v>
      </c>
      <c r="C398" s="240" t="s">
        <v>1099</v>
      </c>
      <c r="D398" s="145" t="s">
        <v>1100</v>
      </c>
      <c r="E398" s="237" t="s">
        <v>622</v>
      </c>
      <c r="F398" s="112" t="s">
        <v>706</v>
      </c>
      <c r="G398" s="116">
        <v>30790</v>
      </c>
      <c r="H398" s="148">
        <v>30790</v>
      </c>
      <c r="I398" s="202"/>
      <c r="J398" s="202"/>
      <c r="K398" s="202"/>
      <c r="L398" s="202"/>
      <c r="M398" s="251"/>
      <c r="N398" s="116"/>
      <c r="BR398" s="247" t="str">
        <f>VLOOKUP(C398,'[4]Иерархия - ФИНАЛ'!$A:$E,5,0)</f>
        <v>N</v>
      </c>
      <c r="BS398" s="188">
        <v>0</v>
      </c>
      <c r="BT398" s="211">
        <f t="shared" si="153"/>
        <v>0</v>
      </c>
      <c r="BU398" s="211">
        <f t="shared" si="154"/>
        <v>0</v>
      </c>
      <c r="BV398" s="211">
        <f t="shared" si="155"/>
        <v>0</v>
      </c>
      <c r="BW398" s="235">
        <f t="shared" si="156"/>
        <v>0</v>
      </c>
      <c r="BX398" s="211">
        <f t="shared" si="157"/>
        <v>0</v>
      </c>
      <c r="BY398" s="211">
        <f t="shared" si="158"/>
        <v>0</v>
      </c>
      <c r="BZ398" s="211">
        <f t="shared" si="159"/>
        <v>0</v>
      </c>
      <c r="CA398" s="235">
        <f t="shared" si="160"/>
        <v>0</v>
      </c>
      <c r="CB398" s="235">
        <f t="shared" si="161"/>
        <v>0</v>
      </c>
      <c r="CC398" s="235">
        <f t="shared" si="162"/>
        <v>0</v>
      </c>
      <c r="CD398" s="235">
        <f t="shared" si="163"/>
        <v>0</v>
      </c>
      <c r="CE398" s="235">
        <f t="shared" si="164"/>
        <v>0</v>
      </c>
      <c r="CF398" s="235">
        <f t="shared" si="165"/>
        <v>0</v>
      </c>
      <c r="CG398" s="235">
        <f t="shared" si="166"/>
        <v>0</v>
      </c>
      <c r="CM398" s="231">
        <f t="shared" si="167"/>
        <v>25658.33</v>
      </c>
      <c r="CN398" s="231">
        <f t="shared" si="168"/>
        <v>25658.33</v>
      </c>
      <c r="CP398" s="1">
        <f>VLOOKUP(C398,[5]ALL!$B:$O,14,0)</f>
        <v>30790</v>
      </c>
      <c r="CQ398" s="168">
        <f t="shared" si="169"/>
        <v>-30790</v>
      </c>
      <c r="CS398" s="1">
        <f>VLOOKUP(C398,[5]ALL!$B:$O,14,0)</f>
        <v>30790</v>
      </c>
      <c r="CT398" s="233">
        <f t="shared" si="170"/>
        <v>-30790</v>
      </c>
      <c r="CU398" s="1">
        <f t="shared" si="171"/>
        <v>0</v>
      </c>
      <c r="CV398" s="168">
        <f t="shared" si="172"/>
        <v>30790</v>
      </c>
      <c r="CW398" s="231">
        <f t="shared" si="173"/>
        <v>30790</v>
      </c>
    </row>
    <row r="399" spans="1:101" ht="12.6" customHeight="1" x14ac:dyDescent="0.2">
      <c r="A399" s="185"/>
      <c r="B399" s="185" t="s">
        <v>707</v>
      </c>
      <c r="C399" s="126" t="s">
        <v>1101</v>
      </c>
      <c r="D399" s="90" t="s">
        <v>1102</v>
      </c>
      <c r="E399" s="238" t="s">
        <v>622</v>
      </c>
      <c r="F399" s="112" t="s">
        <v>675</v>
      </c>
      <c r="G399" s="116">
        <v>12490</v>
      </c>
      <c r="H399" s="148">
        <v>11190</v>
      </c>
      <c r="K399" s="202"/>
      <c r="L399" s="202"/>
      <c r="M399" s="251"/>
      <c r="N399" s="116"/>
      <c r="BR399" s="247" t="str">
        <f>VLOOKUP(C399,'[4]Иерархия - ФИНАЛ'!$A:$E,5,0)</f>
        <v>N</v>
      </c>
      <c r="BS399" s="188">
        <v>0</v>
      </c>
      <c r="BT399" s="211">
        <f t="shared" si="153"/>
        <v>0</v>
      </c>
      <c r="BU399" s="211">
        <f t="shared" si="154"/>
        <v>0</v>
      </c>
      <c r="BV399" s="211">
        <f t="shared" si="155"/>
        <v>0</v>
      </c>
      <c r="BW399" s="235">
        <f t="shared" si="156"/>
        <v>0</v>
      </c>
      <c r="BX399" s="211">
        <f t="shared" si="157"/>
        <v>0</v>
      </c>
      <c r="BY399" s="211">
        <f t="shared" si="158"/>
        <v>0</v>
      </c>
      <c r="BZ399" s="211">
        <f t="shared" si="159"/>
        <v>0</v>
      </c>
      <c r="CA399" s="235">
        <f t="shared" si="160"/>
        <v>0</v>
      </c>
      <c r="CB399" s="235">
        <f t="shared" si="161"/>
        <v>0</v>
      </c>
      <c r="CC399" s="235">
        <f t="shared" si="162"/>
        <v>0</v>
      </c>
      <c r="CD399" s="235">
        <f t="shared" si="163"/>
        <v>0</v>
      </c>
      <c r="CE399" s="235">
        <f t="shared" si="164"/>
        <v>0</v>
      </c>
      <c r="CF399" s="235">
        <f t="shared" si="165"/>
        <v>0</v>
      </c>
      <c r="CG399" s="235">
        <f t="shared" si="166"/>
        <v>0</v>
      </c>
      <c r="CM399" s="231">
        <f t="shared" si="167"/>
        <v>10408.33</v>
      </c>
      <c r="CN399" s="231">
        <f t="shared" si="168"/>
        <v>9325</v>
      </c>
      <c r="CP399" s="1">
        <f>VLOOKUP(C399,[5]ALL!$B:$O,14,0)</f>
        <v>12490</v>
      </c>
      <c r="CQ399" s="168">
        <f t="shared" si="169"/>
        <v>-12490</v>
      </c>
      <c r="CS399" s="1">
        <f>VLOOKUP(C399,[5]ALL!$B:$O,14,0)</f>
        <v>12490</v>
      </c>
      <c r="CT399" s="233">
        <f t="shared" si="170"/>
        <v>-12490</v>
      </c>
      <c r="CU399" s="1">
        <f t="shared" si="171"/>
        <v>0</v>
      </c>
      <c r="CV399" s="168">
        <f t="shared" si="172"/>
        <v>12490</v>
      </c>
      <c r="CW399" s="231">
        <f t="shared" si="173"/>
        <v>12490</v>
      </c>
    </row>
    <row r="400" spans="1:101" ht="12.6" customHeight="1" x14ac:dyDescent="0.2">
      <c r="A400" s="185"/>
      <c r="B400" s="185" t="s">
        <v>707</v>
      </c>
      <c r="C400" s="126" t="s">
        <v>1103</v>
      </c>
      <c r="D400" s="90" t="s">
        <v>1104</v>
      </c>
      <c r="E400" s="238" t="s">
        <v>622</v>
      </c>
      <c r="F400" s="112" t="s">
        <v>675</v>
      </c>
      <c r="G400" s="116">
        <v>14190</v>
      </c>
      <c r="H400" s="148">
        <v>12790</v>
      </c>
      <c r="K400" s="202"/>
      <c r="L400" s="202"/>
      <c r="M400" s="251"/>
      <c r="N400" s="116"/>
      <c r="BR400" s="247" t="str">
        <f>VLOOKUP(C400,'[4]Иерархия - ФИНАЛ'!$A:$E,5,0)</f>
        <v>N</v>
      </c>
      <c r="BS400" s="188">
        <v>0</v>
      </c>
      <c r="BT400" s="211">
        <f t="shared" si="153"/>
        <v>0</v>
      </c>
      <c r="BU400" s="211">
        <f t="shared" si="154"/>
        <v>0</v>
      </c>
      <c r="BV400" s="211">
        <f t="shared" si="155"/>
        <v>0</v>
      </c>
      <c r="BW400" s="235">
        <f t="shared" si="156"/>
        <v>0</v>
      </c>
      <c r="BX400" s="211">
        <f t="shared" si="157"/>
        <v>0</v>
      </c>
      <c r="BY400" s="211">
        <f t="shared" si="158"/>
        <v>0</v>
      </c>
      <c r="BZ400" s="211">
        <f t="shared" si="159"/>
        <v>0</v>
      </c>
      <c r="CA400" s="235">
        <f t="shared" si="160"/>
        <v>0</v>
      </c>
      <c r="CB400" s="235">
        <f t="shared" si="161"/>
        <v>0</v>
      </c>
      <c r="CC400" s="235">
        <f t="shared" si="162"/>
        <v>0</v>
      </c>
      <c r="CD400" s="235">
        <f t="shared" si="163"/>
        <v>0</v>
      </c>
      <c r="CE400" s="235">
        <f t="shared" si="164"/>
        <v>0</v>
      </c>
      <c r="CF400" s="235">
        <f t="shared" si="165"/>
        <v>0</v>
      </c>
      <c r="CG400" s="235">
        <f t="shared" si="166"/>
        <v>0</v>
      </c>
      <c r="CM400" s="231">
        <f t="shared" si="167"/>
        <v>11825</v>
      </c>
      <c r="CN400" s="231">
        <f t="shared" si="168"/>
        <v>10658.33</v>
      </c>
      <c r="CP400" s="1">
        <f>VLOOKUP(C400,[5]ALL!$B:$O,14,0)</f>
        <v>14190</v>
      </c>
      <c r="CQ400" s="168">
        <f t="shared" si="169"/>
        <v>-14190</v>
      </c>
      <c r="CS400" s="1">
        <f>VLOOKUP(C400,[5]ALL!$B:$O,14,0)</f>
        <v>14190</v>
      </c>
      <c r="CT400" s="233">
        <f t="shared" si="170"/>
        <v>-14190</v>
      </c>
      <c r="CU400" s="1">
        <f t="shared" si="171"/>
        <v>0</v>
      </c>
      <c r="CV400" s="168">
        <f t="shared" si="172"/>
        <v>14190</v>
      </c>
      <c r="CW400" s="231">
        <f t="shared" si="173"/>
        <v>14190</v>
      </c>
    </row>
    <row r="401" spans="1:101" ht="12.6" customHeight="1" x14ac:dyDescent="0.2">
      <c r="A401" s="185"/>
      <c r="B401" s="185" t="s">
        <v>707</v>
      </c>
      <c r="C401" s="126" t="s">
        <v>1105</v>
      </c>
      <c r="D401" s="90" t="s">
        <v>1106</v>
      </c>
      <c r="E401" s="238" t="s">
        <v>622</v>
      </c>
      <c r="F401" s="112" t="s">
        <v>675</v>
      </c>
      <c r="G401" s="116">
        <v>15490</v>
      </c>
      <c r="H401" s="148">
        <v>13890</v>
      </c>
      <c r="K401" s="202"/>
      <c r="L401" s="202"/>
      <c r="M401" s="251"/>
      <c r="N401" s="116"/>
      <c r="BR401" s="247" t="str">
        <f>VLOOKUP(C401,'[4]Иерархия - ФИНАЛ'!$A:$E,5,0)</f>
        <v>N</v>
      </c>
      <c r="BS401" s="188">
        <v>0</v>
      </c>
      <c r="BT401" s="211">
        <f t="shared" si="153"/>
        <v>0</v>
      </c>
      <c r="BU401" s="211">
        <f t="shared" si="154"/>
        <v>0</v>
      </c>
      <c r="BV401" s="211">
        <f t="shared" si="155"/>
        <v>0</v>
      </c>
      <c r="BW401" s="235">
        <f t="shared" si="156"/>
        <v>0</v>
      </c>
      <c r="BX401" s="211">
        <f t="shared" si="157"/>
        <v>0</v>
      </c>
      <c r="BY401" s="211">
        <f t="shared" si="158"/>
        <v>0</v>
      </c>
      <c r="BZ401" s="211">
        <f t="shared" si="159"/>
        <v>0</v>
      </c>
      <c r="CA401" s="235">
        <f t="shared" si="160"/>
        <v>0</v>
      </c>
      <c r="CB401" s="235">
        <f t="shared" si="161"/>
        <v>0</v>
      </c>
      <c r="CC401" s="235">
        <f t="shared" si="162"/>
        <v>0</v>
      </c>
      <c r="CD401" s="235">
        <f t="shared" si="163"/>
        <v>0</v>
      </c>
      <c r="CE401" s="235">
        <f t="shared" si="164"/>
        <v>0</v>
      </c>
      <c r="CF401" s="235">
        <f t="shared" si="165"/>
        <v>0</v>
      </c>
      <c r="CG401" s="235">
        <f t="shared" si="166"/>
        <v>0</v>
      </c>
      <c r="CM401" s="231">
        <f t="shared" si="167"/>
        <v>12908.33</v>
      </c>
      <c r="CN401" s="231">
        <f t="shared" si="168"/>
        <v>11575</v>
      </c>
      <c r="CP401" s="1">
        <f>VLOOKUP(C401,[5]ALL!$B:$O,14,0)</f>
        <v>15490</v>
      </c>
      <c r="CQ401" s="168">
        <f t="shared" si="169"/>
        <v>-15490</v>
      </c>
      <c r="CS401" s="1">
        <f>VLOOKUP(C401,[5]ALL!$B:$O,14,0)</f>
        <v>15490</v>
      </c>
      <c r="CT401" s="233">
        <f t="shared" si="170"/>
        <v>-15490</v>
      </c>
      <c r="CU401" s="1">
        <f t="shared" si="171"/>
        <v>0</v>
      </c>
      <c r="CV401" s="168">
        <f t="shared" si="172"/>
        <v>15490</v>
      </c>
      <c r="CW401" s="231">
        <f t="shared" si="173"/>
        <v>15490</v>
      </c>
    </row>
    <row r="402" spans="1:101" ht="12.6" customHeight="1" x14ac:dyDescent="0.2">
      <c r="A402" s="185"/>
      <c r="B402" s="185" t="s">
        <v>707</v>
      </c>
      <c r="C402" s="126" t="s">
        <v>1107</v>
      </c>
      <c r="D402" s="90" t="s">
        <v>1108</v>
      </c>
      <c r="E402" s="62" t="s">
        <v>625</v>
      </c>
      <c r="F402" s="116" t="s">
        <v>736</v>
      </c>
      <c r="G402" s="116">
        <v>1090</v>
      </c>
      <c r="H402" s="148">
        <v>1090</v>
      </c>
      <c r="I402" s="202"/>
      <c r="J402" s="202"/>
      <c r="K402" s="202"/>
      <c r="L402" s="202"/>
      <c r="M402" s="251"/>
      <c r="N402" s="116"/>
      <c r="BR402" s="247" t="str">
        <f>VLOOKUP(C402,'[4]Иерархия - ФИНАЛ'!$A:$E,5,0)</f>
        <v>Y</v>
      </c>
      <c r="BS402" s="188">
        <v>0</v>
      </c>
      <c r="BT402" s="211">
        <f t="shared" si="153"/>
        <v>0</v>
      </c>
      <c r="BU402" s="211">
        <f t="shared" si="154"/>
        <v>0</v>
      </c>
      <c r="BV402" s="211">
        <f t="shared" si="155"/>
        <v>0</v>
      </c>
      <c r="BW402" s="235">
        <f t="shared" si="156"/>
        <v>0</v>
      </c>
      <c r="BX402" s="211">
        <f t="shared" si="157"/>
        <v>0</v>
      </c>
      <c r="BY402" s="211">
        <f t="shared" si="158"/>
        <v>0</v>
      </c>
      <c r="BZ402" s="211">
        <f t="shared" si="159"/>
        <v>0</v>
      </c>
      <c r="CA402" s="235">
        <f t="shared" si="160"/>
        <v>0</v>
      </c>
      <c r="CB402" s="235">
        <f t="shared" si="161"/>
        <v>0</v>
      </c>
      <c r="CC402" s="235">
        <f t="shared" si="162"/>
        <v>0</v>
      </c>
      <c r="CD402" s="235">
        <f t="shared" si="163"/>
        <v>0</v>
      </c>
      <c r="CE402" s="235">
        <f t="shared" si="164"/>
        <v>0</v>
      </c>
      <c r="CF402" s="235">
        <f t="shared" si="165"/>
        <v>0</v>
      </c>
      <c r="CG402" s="235">
        <f t="shared" si="166"/>
        <v>0</v>
      </c>
      <c r="CM402" s="231">
        <f t="shared" si="167"/>
        <v>908.33</v>
      </c>
      <c r="CN402" s="231">
        <f t="shared" si="168"/>
        <v>908.33</v>
      </c>
      <c r="CP402" s="1">
        <f>VLOOKUP(C402,[5]ALL!$B:$O,14,0)</f>
        <v>1090</v>
      </c>
      <c r="CQ402" s="168">
        <f t="shared" si="169"/>
        <v>-1090</v>
      </c>
      <c r="CS402" s="1">
        <f>VLOOKUP(C402,[5]ALL!$B:$O,14,0)</f>
        <v>1090</v>
      </c>
      <c r="CT402" s="233">
        <f t="shared" si="170"/>
        <v>-1090</v>
      </c>
      <c r="CU402" s="1">
        <f t="shared" si="171"/>
        <v>0</v>
      </c>
      <c r="CV402" s="168">
        <f t="shared" si="172"/>
        <v>1090</v>
      </c>
      <c r="CW402" s="231">
        <f t="shared" si="173"/>
        <v>1090</v>
      </c>
    </row>
    <row r="403" spans="1:101" ht="12.6" customHeight="1" x14ac:dyDescent="0.2">
      <c r="A403" s="185"/>
      <c r="B403" s="185" t="s">
        <v>1152</v>
      </c>
      <c r="C403" s="249" t="s">
        <v>1109</v>
      </c>
      <c r="D403" s="250" t="s">
        <v>1110</v>
      </c>
      <c r="E403" s="243" t="s">
        <v>627</v>
      </c>
      <c r="F403" s="243" t="s">
        <v>1139</v>
      </c>
      <c r="G403" s="116">
        <v>3190</v>
      </c>
      <c r="H403" s="148">
        <v>3190</v>
      </c>
      <c r="I403" s="202"/>
      <c r="J403" s="202"/>
      <c r="K403" s="202"/>
      <c r="L403" s="202"/>
      <c r="M403" s="251"/>
      <c r="N403" s="116"/>
      <c r="BR403" s="247" t="str">
        <f>VLOOKUP(C403,'[4]Иерархия - ФИНАЛ'!$A:$E,5,0)</f>
        <v>N</v>
      </c>
      <c r="BS403" s="188">
        <v>0</v>
      </c>
      <c r="BT403" s="211">
        <f t="shared" si="153"/>
        <v>0</v>
      </c>
      <c r="BU403" s="211">
        <f t="shared" si="154"/>
        <v>0</v>
      </c>
      <c r="BV403" s="211">
        <f t="shared" si="155"/>
        <v>0</v>
      </c>
      <c r="BW403" s="235">
        <f t="shared" si="156"/>
        <v>0</v>
      </c>
      <c r="BX403" s="211">
        <f t="shared" si="157"/>
        <v>0</v>
      </c>
      <c r="BY403" s="211">
        <f t="shared" si="158"/>
        <v>0</v>
      </c>
      <c r="BZ403" s="211">
        <f t="shared" si="159"/>
        <v>0</v>
      </c>
      <c r="CA403" s="235">
        <f t="shared" si="160"/>
        <v>0</v>
      </c>
      <c r="CB403" s="235">
        <f t="shared" si="161"/>
        <v>0</v>
      </c>
      <c r="CC403" s="235">
        <f t="shared" si="162"/>
        <v>0</v>
      </c>
      <c r="CD403" s="235">
        <f t="shared" si="163"/>
        <v>0</v>
      </c>
      <c r="CE403" s="235">
        <f t="shared" si="164"/>
        <v>0</v>
      </c>
      <c r="CF403" s="235">
        <f t="shared" si="165"/>
        <v>0</v>
      </c>
      <c r="CG403" s="235">
        <f t="shared" si="166"/>
        <v>0</v>
      </c>
      <c r="CM403" s="231">
        <f t="shared" si="167"/>
        <v>2658.33</v>
      </c>
      <c r="CN403" s="231">
        <f t="shared" si="168"/>
        <v>2658.33</v>
      </c>
      <c r="CP403" s="1">
        <f>VLOOKUP(C403,[5]ALL!$B:$O,14,0)</f>
        <v>3190</v>
      </c>
      <c r="CQ403" s="168">
        <f t="shared" si="169"/>
        <v>-3190</v>
      </c>
      <c r="CS403" s="1">
        <f>VLOOKUP(C403,[5]ALL!$B:$O,14,0)</f>
        <v>3190</v>
      </c>
      <c r="CT403" s="233">
        <f t="shared" si="170"/>
        <v>-3190</v>
      </c>
      <c r="CU403" s="1">
        <f t="shared" si="171"/>
        <v>0</v>
      </c>
      <c r="CV403" s="168">
        <f t="shared" si="172"/>
        <v>3190</v>
      </c>
      <c r="CW403" s="231">
        <f t="shared" si="173"/>
        <v>3190</v>
      </c>
    </row>
    <row r="404" spans="1:101" ht="12.6" customHeight="1" x14ac:dyDescent="0.2">
      <c r="A404" s="185"/>
      <c r="B404" s="185" t="s">
        <v>1152</v>
      </c>
      <c r="C404" s="249" t="s">
        <v>1111</v>
      </c>
      <c r="D404" s="250" t="s">
        <v>1112</v>
      </c>
      <c r="E404" s="243" t="s">
        <v>627</v>
      </c>
      <c r="F404" s="243" t="s">
        <v>1139</v>
      </c>
      <c r="G404" s="116">
        <v>3090</v>
      </c>
      <c r="H404" s="148">
        <v>3090</v>
      </c>
      <c r="I404" s="202"/>
      <c r="J404" s="202"/>
      <c r="K404" s="202"/>
      <c r="L404" s="202"/>
      <c r="M404" s="251"/>
      <c r="N404" s="116"/>
      <c r="BR404" s="247" t="str">
        <f>VLOOKUP(C404,'[4]Иерархия - ФИНАЛ'!$A:$E,5,0)</f>
        <v>N</v>
      </c>
      <c r="BS404" s="188">
        <v>0</v>
      </c>
      <c r="BT404" s="211">
        <f t="shared" si="153"/>
        <v>0</v>
      </c>
      <c r="BU404" s="211">
        <f t="shared" si="154"/>
        <v>0</v>
      </c>
      <c r="BV404" s="211">
        <f t="shared" si="155"/>
        <v>0</v>
      </c>
      <c r="BW404" s="235">
        <f t="shared" si="156"/>
        <v>0</v>
      </c>
      <c r="BX404" s="211">
        <f t="shared" si="157"/>
        <v>0</v>
      </c>
      <c r="BY404" s="211">
        <f t="shared" si="158"/>
        <v>0</v>
      </c>
      <c r="BZ404" s="211">
        <f t="shared" si="159"/>
        <v>0</v>
      </c>
      <c r="CA404" s="235">
        <f t="shared" si="160"/>
        <v>0</v>
      </c>
      <c r="CB404" s="235">
        <f t="shared" si="161"/>
        <v>0</v>
      </c>
      <c r="CC404" s="235">
        <f t="shared" si="162"/>
        <v>0</v>
      </c>
      <c r="CD404" s="235">
        <f t="shared" si="163"/>
        <v>0</v>
      </c>
      <c r="CE404" s="235">
        <f t="shared" si="164"/>
        <v>0</v>
      </c>
      <c r="CF404" s="235">
        <f t="shared" si="165"/>
        <v>0</v>
      </c>
      <c r="CG404" s="235">
        <f t="shared" si="166"/>
        <v>0</v>
      </c>
      <c r="CM404" s="231">
        <f t="shared" si="167"/>
        <v>2575</v>
      </c>
      <c r="CN404" s="231">
        <f t="shared" si="168"/>
        <v>2575</v>
      </c>
      <c r="CP404" s="1">
        <f>VLOOKUP(C404,[5]ALL!$B:$O,14,0)</f>
        <v>3090</v>
      </c>
      <c r="CQ404" s="168">
        <f t="shared" si="169"/>
        <v>-3090</v>
      </c>
      <c r="CS404" s="1">
        <f>VLOOKUP(C404,[5]ALL!$B:$O,14,0)</f>
        <v>3090</v>
      </c>
      <c r="CT404" s="233">
        <f t="shared" si="170"/>
        <v>-3090</v>
      </c>
      <c r="CU404" s="1">
        <f t="shared" si="171"/>
        <v>0</v>
      </c>
      <c r="CV404" s="168">
        <f t="shared" si="172"/>
        <v>3090</v>
      </c>
      <c r="CW404" s="231">
        <f t="shared" si="173"/>
        <v>3090</v>
      </c>
    </row>
    <row r="405" spans="1:101" ht="12.6" customHeight="1" x14ac:dyDescent="0.2">
      <c r="A405" s="185"/>
      <c r="B405" s="185" t="s">
        <v>1152</v>
      </c>
      <c r="C405" s="249" t="s">
        <v>1113</v>
      </c>
      <c r="D405" s="250" t="s">
        <v>1114</v>
      </c>
      <c r="E405" s="243" t="s">
        <v>627</v>
      </c>
      <c r="F405" s="243" t="s">
        <v>1139</v>
      </c>
      <c r="G405" s="116">
        <v>3090</v>
      </c>
      <c r="H405" s="148">
        <v>3090</v>
      </c>
      <c r="I405" s="202"/>
      <c r="J405" s="202"/>
      <c r="K405" s="202"/>
      <c r="L405" s="202"/>
      <c r="M405" s="251"/>
      <c r="N405" s="116"/>
      <c r="BR405" s="247" t="str">
        <f>VLOOKUP(C405,'[4]Иерархия - ФИНАЛ'!$A:$E,5,0)</f>
        <v>N</v>
      </c>
      <c r="BS405" s="188">
        <v>0</v>
      </c>
      <c r="BT405" s="211">
        <f t="shared" si="153"/>
        <v>0</v>
      </c>
      <c r="BU405" s="211">
        <f t="shared" si="154"/>
        <v>0</v>
      </c>
      <c r="BV405" s="211">
        <f t="shared" si="155"/>
        <v>0</v>
      </c>
      <c r="BW405" s="235">
        <f t="shared" si="156"/>
        <v>0</v>
      </c>
      <c r="BX405" s="211">
        <f t="shared" si="157"/>
        <v>0</v>
      </c>
      <c r="BY405" s="211">
        <f t="shared" si="158"/>
        <v>0</v>
      </c>
      <c r="BZ405" s="211">
        <f t="shared" si="159"/>
        <v>0</v>
      </c>
      <c r="CA405" s="235">
        <f t="shared" si="160"/>
        <v>0</v>
      </c>
      <c r="CB405" s="235">
        <f t="shared" si="161"/>
        <v>0</v>
      </c>
      <c r="CC405" s="235">
        <f t="shared" si="162"/>
        <v>0</v>
      </c>
      <c r="CD405" s="235">
        <f t="shared" si="163"/>
        <v>0</v>
      </c>
      <c r="CE405" s="235">
        <f t="shared" si="164"/>
        <v>0</v>
      </c>
      <c r="CF405" s="235">
        <f t="shared" si="165"/>
        <v>0</v>
      </c>
      <c r="CG405" s="235">
        <f t="shared" si="166"/>
        <v>0</v>
      </c>
      <c r="CM405" s="231">
        <f t="shared" si="167"/>
        <v>2575</v>
      </c>
      <c r="CN405" s="231">
        <f t="shared" si="168"/>
        <v>2575</v>
      </c>
      <c r="CP405" s="1">
        <f>VLOOKUP(C405,[5]ALL!$B:$O,14,0)</f>
        <v>3090</v>
      </c>
      <c r="CQ405" s="168">
        <f t="shared" si="169"/>
        <v>-3090</v>
      </c>
      <c r="CS405" s="1">
        <f>VLOOKUP(C405,[5]ALL!$B:$O,14,0)</f>
        <v>3090</v>
      </c>
      <c r="CT405" s="233">
        <f t="shared" si="170"/>
        <v>-3090</v>
      </c>
      <c r="CU405" s="1">
        <f t="shared" si="171"/>
        <v>0</v>
      </c>
      <c r="CV405" s="168">
        <f t="shared" si="172"/>
        <v>3090</v>
      </c>
      <c r="CW405" s="231">
        <f t="shared" si="173"/>
        <v>3090</v>
      </c>
    </row>
    <row r="406" spans="1:101" ht="12.6" customHeight="1" x14ac:dyDescent="0.2">
      <c r="A406" s="185"/>
      <c r="B406" s="185" t="s">
        <v>1152</v>
      </c>
      <c r="C406" s="249" t="s">
        <v>1115</v>
      </c>
      <c r="D406" s="250" t="s">
        <v>1116</v>
      </c>
      <c r="E406" s="243" t="s">
        <v>627</v>
      </c>
      <c r="F406" s="243" t="s">
        <v>1139</v>
      </c>
      <c r="G406" s="116">
        <v>3290</v>
      </c>
      <c r="H406" s="148">
        <v>3290</v>
      </c>
      <c r="I406" s="202"/>
      <c r="J406" s="202"/>
      <c r="K406" s="202"/>
      <c r="L406" s="202"/>
      <c r="M406" s="251"/>
      <c r="N406" s="116"/>
      <c r="BR406" s="247" t="str">
        <f>VLOOKUP(C406,'[4]Иерархия - ФИНАЛ'!$A:$E,5,0)</f>
        <v>N</v>
      </c>
      <c r="BS406" s="188">
        <v>0</v>
      </c>
      <c r="BT406" s="211">
        <f t="shared" si="153"/>
        <v>0</v>
      </c>
      <c r="BU406" s="211">
        <f t="shared" si="154"/>
        <v>0</v>
      </c>
      <c r="BV406" s="211">
        <f t="shared" si="155"/>
        <v>0</v>
      </c>
      <c r="BW406" s="235">
        <f t="shared" si="156"/>
        <v>0</v>
      </c>
      <c r="BX406" s="211">
        <f t="shared" si="157"/>
        <v>0</v>
      </c>
      <c r="BY406" s="211">
        <f t="shared" si="158"/>
        <v>0</v>
      </c>
      <c r="BZ406" s="211">
        <f t="shared" si="159"/>
        <v>0</v>
      </c>
      <c r="CA406" s="235">
        <f t="shared" si="160"/>
        <v>0</v>
      </c>
      <c r="CB406" s="235">
        <f t="shared" si="161"/>
        <v>0</v>
      </c>
      <c r="CC406" s="235">
        <f t="shared" si="162"/>
        <v>0</v>
      </c>
      <c r="CD406" s="235">
        <f t="shared" si="163"/>
        <v>0</v>
      </c>
      <c r="CE406" s="235">
        <f t="shared" si="164"/>
        <v>0</v>
      </c>
      <c r="CF406" s="235">
        <f t="shared" si="165"/>
        <v>0</v>
      </c>
      <c r="CG406" s="235">
        <f t="shared" si="166"/>
        <v>0</v>
      </c>
      <c r="CM406" s="231">
        <f t="shared" si="167"/>
        <v>2741.67</v>
      </c>
      <c r="CN406" s="231">
        <f t="shared" si="168"/>
        <v>2741.67</v>
      </c>
      <c r="CP406" s="1">
        <f>VLOOKUP(C406,[5]ALL!$B:$O,14,0)</f>
        <v>3290</v>
      </c>
      <c r="CQ406" s="168">
        <f t="shared" si="169"/>
        <v>-3290</v>
      </c>
      <c r="CS406" s="1">
        <f>VLOOKUP(C406,[5]ALL!$B:$O,14,0)</f>
        <v>3290</v>
      </c>
      <c r="CT406" s="233">
        <f t="shared" si="170"/>
        <v>-3290</v>
      </c>
      <c r="CU406" s="1">
        <f t="shared" si="171"/>
        <v>0</v>
      </c>
      <c r="CV406" s="168">
        <f t="shared" si="172"/>
        <v>3290</v>
      </c>
      <c r="CW406" s="231">
        <f t="shared" si="173"/>
        <v>3290</v>
      </c>
    </row>
    <row r="407" spans="1:101" ht="12.6" customHeight="1" x14ac:dyDescent="0.2">
      <c r="A407" s="185"/>
      <c r="B407" s="185" t="s">
        <v>1152</v>
      </c>
      <c r="C407" s="249" t="s">
        <v>1117</v>
      </c>
      <c r="D407" s="250" t="s">
        <v>1118</v>
      </c>
      <c r="E407" s="243" t="s">
        <v>627</v>
      </c>
      <c r="F407" s="243" t="s">
        <v>1139</v>
      </c>
      <c r="G407" s="116">
        <v>3190</v>
      </c>
      <c r="H407" s="148">
        <v>3190</v>
      </c>
      <c r="I407" s="202"/>
      <c r="J407" s="202"/>
      <c r="K407" s="202"/>
      <c r="L407" s="202"/>
      <c r="M407" s="251"/>
      <c r="N407" s="116"/>
      <c r="BR407" s="247" t="str">
        <f>VLOOKUP(C407,'[4]Иерархия - ФИНАЛ'!$A:$E,5,0)</f>
        <v>N</v>
      </c>
      <c r="BS407" s="188">
        <v>0</v>
      </c>
      <c r="BT407" s="211">
        <f t="shared" si="153"/>
        <v>0</v>
      </c>
      <c r="BU407" s="211">
        <f t="shared" si="154"/>
        <v>0</v>
      </c>
      <c r="BV407" s="211">
        <f t="shared" si="155"/>
        <v>0</v>
      </c>
      <c r="BW407" s="235">
        <f t="shared" si="156"/>
        <v>0</v>
      </c>
      <c r="BX407" s="211">
        <f t="shared" si="157"/>
        <v>0</v>
      </c>
      <c r="BY407" s="211">
        <f t="shared" si="158"/>
        <v>0</v>
      </c>
      <c r="BZ407" s="211">
        <f t="shared" si="159"/>
        <v>0</v>
      </c>
      <c r="CA407" s="235">
        <f t="shared" si="160"/>
        <v>0</v>
      </c>
      <c r="CB407" s="235">
        <f t="shared" si="161"/>
        <v>0</v>
      </c>
      <c r="CC407" s="235">
        <f t="shared" si="162"/>
        <v>0</v>
      </c>
      <c r="CD407" s="235">
        <f t="shared" si="163"/>
        <v>0</v>
      </c>
      <c r="CE407" s="235">
        <f t="shared" si="164"/>
        <v>0</v>
      </c>
      <c r="CF407" s="235">
        <f t="shared" si="165"/>
        <v>0</v>
      </c>
      <c r="CG407" s="235">
        <f t="shared" si="166"/>
        <v>0</v>
      </c>
      <c r="CM407" s="231">
        <f t="shared" si="167"/>
        <v>2658.33</v>
      </c>
      <c r="CN407" s="231">
        <f t="shared" si="168"/>
        <v>2658.33</v>
      </c>
      <c r="CP407" s="1">
        <f>VLOOKUP(C407,[5]ALL!$B:$O,14,0)</f>
        <v>3190</v>
      </c>
      <c r="CQ407" s="168">
        <f t="shared" si="169"/>
        <v>-3190</v>
      </c>
      <c r="CS407" s="1">
        <f>VLOOKUP(C407,[5]ALL!$B:$O,14,0)</f>
        <v>3190</v>
      </c>
      <c r="CT407" s="233">
        <f t="shared" si="170"/>
        <v>-3190</v>
      </c>
      <c r="CU407" s="1">
        <f t="shared" si="171"/>
        <v>0</v>
      </c>
      <c r="CV407" s="168">
        <f t="shared" si="172"/>
        <v>3190</v>
      </c>
      <c r="CW407" s="231">
        <f t="shared" si="173"/>
        <v>3190</v>
      </c>
    </row>
    <row r="408" spans="1:101" ht="12.6" customHeight="1" x14ac:dyDescent="0.2">
      <c r="A408" s="185"/>
      <c r="B408" s="185" t="s">
        <v>1152</v>
      </c>
      <c r="C408" s="249" t="s">
        <v>1119</v>
      </c>
      <c r="D408" s="250" t="s">
        <v>1120</v>
      </c>
      <c r="E408" s="243" t="s">
        <v>627</v>
      </c>
      <c r="F408" s="243" t="s">
        <v>1139</v>
      </c>
      <c r="G408" s="116">
        <v>3190</v>
      </c>
      <c r="H408" s="148">
        <v>3190</v>
      </c>
      <c r="I408" s="202"/>
      <c r="J408" s="202"/>
      <c r="K408" s="202"/>
      <c r="L408" s="202"/>
      <c r="M408" s="251"/>
      <c r="N408" s="116"/>
      <c r="BR408" s="247" t="str">
        <f>VLOOKUP(C408,'[4]Иерархия - ФИНАЛ'!$A:$E,5,0)</f>
        <v>N</v>
      </c>
      <c r="BS408" s="188">
        <v>0</v>
      </c>
      <c r="BT408" s="211">
        <f t="shared" si="153"/>
        <v>0</v>
      </c>
      <c r="BU408" s="211">
        <f t="shared" si="154"/>
        <v>0</v>
      </c>
      <c r="BV408" s="211">
        <f t="shared" si="155"/>
        <v>0</v>
      </c>
      <c r="BW408" s="235">
        <f t="shared" si="156"/>
        <v>0</v>
      </c>
      <c r="BX408" s="211">
        <f t="shared" si="157"/>
        <v>0</v>
      </c>
      <c r="BY408" s="211">
        <f t="shared" si="158"/>
        <v>0</v>
      </c>
      <c r="BZ408" s="211">
        <f t="shared" si="159"/>
        <v>0</v>
      </c>
      <c r="CA408" s="235">
        <f t="shared" si="160"/>
        <v>0</v>
      </c>
      <c r="CB408" s="235">
        <f t="shared" si="161"/>
        <v>0</v>
      </c>
      <c r="CC408" s="235">
        <f t="shared" si="162"/>
        <v>0</v>
      </c>
      <c r="CD408" s="235">
        <f t="shared" si="163"/>
        <v>0</v>
      </c>
      <c r="CE408" s="235">
        <f t="shared" si="164"/>
        <v>0</v>
      </c>
      <c r="CF408" s="235">
        <f t="shared" si="165"/>
        <v>0</v>
      </c>
      <c r="CG408" s="235">
        <f t="shared" si="166"/>
        <v>0</v>
      </c>
      <c r="CM408" s="231">
        <f t="shared" si="167"/>
        <v>2658.33</v>
      </c>
      <c r="CN408" s="231">
        <f t="shared" si="168"/>
        <v>2658.33</v>
      </c>
      <c r="CP408" s="1">
        <f>VLOOKUP(C408,[5]ALL!$B:$O,14,0)</f>
        <v>3190</v>
      </c>
      <c r="CQ408" s="168">
        <f t="shared" si="169"/>
        <v>-3190</v>
      </c>
      <c r="CS408" s="1">
        <f>VLOOKUP(C408,[5]ALL!$B:$O,14,0)</f>
        <v>3190</v>
      </c>
      <c r="CT408" s="233">
        <f t="shared" si="170"/>
        <v>-3190</v>
      </c>
      <c r="CU408" s="1">
        <f t="shared" si="171"/>
        <v>0</v>
      </c>
      <c r="CV408" s="168">
        <f t="shared" si="172"/>
        <v>3190</v>
      </c>
      <c r="CW408" s="231">
        <f t="shared" si="173"/>
        <v>3190</v>
      </c>
    </row>
    <row r="409" spans="1:101" ht="12.6" customHeight="1" x14ac:dyDescent="0.2">
      <c r="A409" s="185"/>
      <c r="B409" s="185" t="s">
        <v>1152</v>
      </c>
      <c r="C409" s="249" t="s">
        <v>1121</v>
      </c>
      <c r="D409" s="250" t="s">
        <v>1122</v>
      </c>
      <c r="E409" s="243" t="s">
        <v>627</v>
      </c>
      <c r="F409" s="243" t="s">
        <v>1140</v>
      </c>
      <c r="G409" s="116">
        <v>2890</v>
      </c>
      <c r="H409" s="148">
        <v>2890</v>
      </c>
      <c r="I409" s="202"/>
      <c r="J409" s="202"/>
      <c r="K409" s="202"/>
      <c r="L409" s="202"/>
      <c r="M409" s="251"/>
      <c r="N409" s="116"/>
      <c r="BR409" s="247" t="str">
        <f>VLOOKUP(C409,'[4]Иерархия - ФИНАЛ'!$A:$E,5,0)</f>
        <v>N</v>
      </c>
      <c r="BS409" s="188">
        <v>0</v>
      </c>
      <c r="BT409" s="211">
        <f t="shared" si="153"/>
        <v>0</v>
      </c>
      <c r="BU409" s="211">
        <f t="shared" si="154"/>
        <v>0</v>
      </c>
      <c r="BV409" s="211">
        <f t="shared" si="155"/>
        <v>0</v>
      </c>
      <c r="BW409" s="235">
        <f t="shared" si="156"/>
        <v>0</v>
      </c>
      <c r="BX409" s="211">
        <f t="shared" si="157"/>
        <v>0</v>
      </c>
      <c r="BY409" s="211">
        <f t="shared" si="158"/>
        <v>0</v>
      </c>
      <c r="BZ409" s="211">
        <f t="shared" si="159"/>
        <v>0</v>
      </c>
      <c r="CA409" s="235">
        <f t="shared" si="160"/>
        <v>0</v>
      </c>
      <c r="CB409" s="235">
        <f t="shared" si="161"/>
        <v>0</v>
      </c>
      <c r="CC409" s="235">
        <f t="shared" si="162"/>
        <v>0</v>
      </c>
      <c r="CD409" s="235">
        <f t="shared" si="163"/>
        <v>0</v>
      </c>
      <c r="CE409" s="235">
        <f t="shared" si="164"/>
        <v>0</v>
      </c>
      <c r="CF409" s="235">
        <f t="shared" si="165"/>
        <v>0</v>
      </c>
      <c r="CG409" s="235">
        <f t="shared" si="166"/>
        <v>0</v>
      </c>
      <c r="CM409" s="231">
        <f t="shared" si="167"/>
        <v>2408.33</v>
      </c>
      <c r="CN409" s="231">
        <f t="shared" si="168"/>
        <v>2408.33</v>
      </c>
      <c r="CP409" s="1">
        <f>VLOOKUP(C409,[5]ALL!$B:$O,14,0)</f>
        <v>2890</v>
      </c>
      <c r="CQ409" s="168">
        <f t="shared" si="169"/>
        <v>-2890</v>
      </c>
      <c r="CS409" s="1">
        <f>VLOOKUP(C409,[5]ALL!$B:$O,14,0)</f>
        <v>2890</v>
      </c>
      <c r="CT409" s="233">
        <f t="shared" si="170"/>
        <v>-2890</v>
      </c>
      <c r="CU409" s="1">
        <f t="shared" si="171"/>
        <v>0</v>
      </c>
      <c r="CV409" s="168">
        <f t="shared" si="172"/>
        <v>2890</v>
      </c>
      <c r="CW409" s="231">
        <f t="shared" si="173"/>
        <v>2890</v>
      </c>
    </row>
    <row r="410" spans="1:101" ht="12.6" customHeight="1" x14ac:dyDescent="0.2">
      <c r="A410" s="185"/>
      <c r="B410" s="185" t="s">
        <v>1152</v>
      </c>
      <c r="C410" s="249" t="s">
        <v>1123</v>
      </c>
      <c r="D410" s="250" t="s">
        <v>1124</v>
      </c>
      <c r="E410" s="243" t="s">
        <v>627</v>
      </c>
      <c r="F410" s="243" t="s">
        <v>1140</v>
      </c>
      <c r="G410" s="116">
        <v>2890</v>
      </c>
      <c r="H410" s="148">
        <v>2890</v>
      </c>
      <c r="I410" s="202"/>
      <c r="J410" s="202"/>
      <c r="K410" s="202"/>
      <c r="L410" s="202"/>
      <c r="M410" s="251"/>
      <c r="N410" s="116"/>
      <c r="BR410" s="247" t="str">
        <f>VLOOKUP(C410,'[4]Иерархия - ФИНАЛ'!$A:$E,5,0)</f>
        <v>N</v>
      </c>
      <c r="BS410" s="188">
        <v>0</v>
      </c>
      <c r="BT410" s="211">
        <f t="shared" si="153"/>
        <v>0</v>
      </c>
      <c r="BU410" s="211">
        <f t="shared" si="154"/>
        <v>0</v>
      </c>
      <c r="BV410" s="211">
        <f t="shared" si="155"/>
        <v>0</v>
      </c>
      <c r="BW410" s="235">
        <f t="shared" si="156"/>
        <v>0</v>
      </c>
      <c r="BX410" s="211">
        <f t="shared" si="157"/>
        <v>0</v>
      </c>
      <c r="BY410" s="211">
        <f t="shared" si="158"/>
        <v>0</v>
      </c>
      <c r="BZ410" s="211">
        <f t="shared" si="159"/>
        <v>0</v>
      </c>
      <c r="CA410" s="235">
        <f t="shared" si="160"/>
        <v>0</v>
      </c>
      <c r="CB410" s="235">
        <f t="shared" si="161"/>
        <v>0</v>
      </c>
      <c r="CC410" s="235">
        <f t="shared" si="162"/>
        <v>0</v>
      </c>
      <c r="CD410" s="235">
        <f t="shared" si="163"/>
        <v>0</v>
      </c>
      <c r="CE410" s="235">
        <f t="shared" si="164"/>
        <v>0</v>
      </c>
      <c r="CF410" s="235">
        <f t="shared" si="165"/>
        <v>0</v>
      </c>
      <c r="CG410" s="235">
        <f t="shared" si="166"/>
        <v>0</v>
      </c>
      <c r="CM410" s="231">
        <f t="shared" si="167"/>
        <v>2408.33</v>
      </c>
      <c r="CN410" s="231">
        <f t="shared" si="168"/>
        <v>2408.33</v>
      </c>
      <c r="CP410" s="1">
        <f>VLOOKUP(C410,[5]ALL!$B:$O,14,0)</f>
        <v>2890</v>
      </c>
      <c r="CQ410" s="168">
        <f t="shared" si="169"/>
        <v>-2890</v>
      </c>
      <c r="CS410" s="1">
        <f>VLOOKUP(C410,[5]ALL!$B:$O,14,0)</f>
        <v>2890</v>
      </c>
      <c r="CT410" s="233">
        <f t="shared" si="170"/>
        <v>-2890</v>
      </c>
      <c r="CU410" s="1">
        <f t="shared" si="171"/>
        <v>0</v>
      </c>
      <c r="CV410" s="168">
        <f t="shared" si="172"/>
        <v>2890</v>
      </c>
      <c r="CW410" s="231">
        <f t="shared" si="173"/>
        <v>2890</v>
      </c>
    </row>
    <row r="411" spans="1:101" ht="12.6" customHeight="1" x14ac:dyDescent="0.2">
      <c r="A411" s="185"/>
      <c r="B411" s="185" t="s">
        <v>1152</v>
      </c>
      <c r="C411" s="249" t="s">
        <v>1125</v>
      </c>
      <c r="D411" s="250" t="s">
        <v>1126</v>
      </c>
      <c r="E411" s="243" t="s">
        <v>627</v>
      </c>
      <c r="F411" s="243" t="s">
        <v>1140</v>
      </c>
      <c r="G411" s="116">
        <v>3090</v>
      </c>
      <c r="H411" s="148">
        <v>3090</v>
      </c>
      <c r="I411" s="202"/>
      <c r="J411" s="202"/>
      <c r="K411" s="202"/>
      <c r="L411" s="202"/>
      <c r="M411" s="251"/>
      <c r="N411" s="116"/>
      <c r="BR411" s="247" t="str">
        <f>VLOOKUP(C411,'[4]Иерархия - ФИНАЛ'!$A:$E,5,0)</f>
        <v>N</v>
      </c>
      <c r="BS411" s="188">
        <v>0</v>
      </c>
      <c r="BT411" s="211">
        <f t="shared" si="153"/>
        <v>0</v>
      </c>
      <c r="BU411" s="211">
        <f t="shared" si="154"/>
        <v>0</v>
      </c>
      <c r="BV411" s="211">
        <f t="shared" si="155"/>
        <v>0</v>
      </c>
      <c r="BW411" s="235">
        <f t="shared" si="156"/>
        <v>0</v>
      </c>
      <c r="BX411" s="211">
        <f t="shared" si="157"/>
        <v>0</v>
      </c>
      <c r="BY411" s="211">
        <f t="shared" si="158"/>
        <v>0</v>
      </c>
      <c r="BZ411" s="211">
        <f t="shared" si="159"/>
        <v>0</v>
      </c>
      <c r="CA411" s="235">
        <f t="shared" si="160"/>
        <v>0</v>
      </c>
      <c r="CB411" s="235">
        <f t="shared" si="161"/>
        <v>0</v>
      </c>
      <c r="CC411" s="235">
        <f t="shared" si="162"/>
        <v>0</v>
      </c>
      <c r="CD411" s="235">
        <f t="shared" si="163"/>
        <v>0</v>
      </c>
      <c r="CE411" s="235">
        <f t="shared" si="164"/>
        <v>0</v>
      </c>
      <c r="CF411" s="235">
        <f t="shared" si="165"/>
        <v>0</v>
      </c>
      <c r="CG411" s="235">
        <f t="shared" si="166"/>
        <v>0</v>
      </c>
      <c r="CM411" s="231">
        <f t="shared" si="167"/>
        <v>2575</v>
      </c>
      <c r="CN411" s="231">
        <f t="shared" si="168"/>
        <v>2575</v>
      </c>
      <c r="CP411" s="1">
        <f>VLOOKUP(C411,[5]ALL!$B:$O,14,0)</f>
        <v>3090</v>
      </c>
      <c r="CQ411" s="168">
        <f t="shared" si="169"/>
        <v>-3090</v>
      </c>
      <c r="CS411" s="1">
        <f>VLOOKUP(C411,[5]ALL!$B:$O,14,0)</f>
        <v>3090</v>
      </c>
      <c r="CT411" s="233">
        <f t="shared" si="170"/>
        <v>-3090</v>
      </c>
      <c r="CU411" s="1">
        <f t="shared" si="171"/>
        <v>0</v>
      </c>
      <c r="CV411" s="168">
        <f t="shared" si="172"/>
        <v>3090</v>
      </c>
      <c r="CW411" s="231">
        <f t="shared" si="173"/>
        <v>3090</v>
      </c>
    </row>
    <row r="412" spans="1:101" ht="12.6" customHeight="1" x14ac:dyDescent="0.2">
      <c r="A412" s="185"/>
      <c r="B412" s="185" t="s">
        <v>1152</v>
      </c>
      <c r="C412" s="249" t="s">
        <v>1127</v>
      </c>
      <c r="D412" s="250" t="s">
        <v>1128</v>
      </c>
      <c r="E412" s="243" t="s">
        <v>627</v>
      </c>
      <c r="F412" s="243" t="s">
        <v>1140</v>
      </c>
      <c r="G412" s="116">
        <v>2990</v>
      </c>
      <c r="H412" s="148">
        <v>2990</v>
      </c>
      <c r="I412" s="202"/>
      <c r="J412" s="202"/>
      <c r="K412" s="202"/>
      <c r="L412" s="202"/>
      <c r="M412" s="251"/>
      <c r="N412" s="116"/>
      <c r="BR412" s="247" t="str">
        <f>VLOOKUP(C412,'[4]Иерархия - ФИНАЛ'!$A:$E,5,0)</f>
        <v>N</v>
      </c>
      <c r="BS412" s="188">
        <v>0</v>
      </c>
      <c r="BT412" s="211">
        <f t="shared" si="153"/>
        <v>0</v>
      </c>
      <c r="BU412" s="211">
        <f t="shared" si="154"/>
        <v>0</v>
      </c>
      <c r="BV412" s="211">
        <f t="shared" si="155"/>
        <v>0</v>
      </c>
      <c r="BW412" s="235">
        <f t="shared" si="156"/>
        <v>0</v>
      </c>
      <c r="BX412" s="211">
        <f t="shared" si="157"/>
        <v>0</v>
      </c>
      <c r="BY412" s="211">
        <f t="shared" si="158"/>
        <v>0</v>
      </c>
      <c r="BZ412" s="211">
        <f t="shared" si="159"/>
        <v>0</v>
      </c>
      <c r="CA412" s="235">
        <f t="shared" si="160"/>
        <v>0</v>
      </c>
      <c r="CB412" s="235">
        <f t="shared" si="161"/>
        <v>0</v>
      </c>
      <c r="CC412" s="235">
        <f t="shared" si="162"/>
        <v>0</v>
      </c>
      <c r="CD412" s="235">
        <f t="shared" si="163"/>
        <v>0</v>
      </c>
      <c r="CE412" s="235">
        <f t="shared" si="164"/>
        <v>0</v>
      </c>
      <c r="CF412" s="235">
        <f t="shared" si="165"/>
        <v>0</v>
      </c>
      <c r="CG412" s="235">
        <f t="shared" si="166"/>
        <v>0</v>
      </c>
      <c r="CM412" s="231">
        <f t="shared" si="167"/>
        <v>2491.67</v>
      </c>
      <c r="CN412" s="231">
        <f t="shared" si="168"/>
        <v>2491.67</v>
      </c>
      <c r="CP412" s="1">
        <f>VLOOKUP(C412,[5]ALL!$B:$O,14,0)</f>
        <v>2990</v>
      </c>
      <c r="CQ412" s="168">
        <f t="shared" si="169"/>
        <v>-2990</v>
      </c>
      <c r="CS412" s="1">
        <f>VLOOKUP(C412,[5]ALL!$B:$O,14,0)</f>
        <v>2990</v>
      </c>
      <c r="CT412" s="233">
        <f t="shared" si="170"/>
        <v>-2990</v>
      </c>
      <c r="CU412" s="1">
        <f t="shared" si="171"/>
        <v>0</v>
      </c>
      <c r="CV412" s="168">
        <f t="shared" si="172"/>
        <v>2990</v>
      </c>
      <c r="CW412" s="231">
        <f t="shared" si="173"/>
        <v>2990</v>
      </c>
    </row>
    <row r="413" spans="1:101" ht="12.6" customHeight="1" x14ac:dyDescent="0.2">
      <c r="A413" s="185"/>
      <c r="B413" s="185" t="s">
        <v>1152</v>
      </c>
      <c r="C413" s="249" t="s">
        <v>1129</v>
      </c>
      <c r="D413" s="250" t="s">
        <v>1130</v>
      </c>
      <c r="E413" s="243" t="s">
        <v>627</v>
      </c>
      <c r="F413" s="243" t="s">
        <v>1140</v>
      </c>
      <c r="G413" s="116">
        <v>2990</v>
      </c>
      <c r="H413" s="148">
        <v>2990</v>
      </c>
      <c r="I413" s="202"/>
      <c r="J413" s="202"/>
      <c r="K413" s="202"/>
      <c r="L413" s="202"/>
      <c r="M413" s="251"/>
      <c r="N413" s="116"/>
      <c r="BR413" s="247" t="str">
        <f>VLOOKUP(C413,'[4]Иерархия - ФИНАЛ'!$A:$E,5,0)</f>
        <v>N</v>
      </c>
      <c r="BS413" s="188">
        <v>0</v>
      </c>
      <c r="BT413" s="211">
        <f t="shared" si="153"/>
        <v>0</v>
      </c>
      <c r="BU413" s="211">
        <f t="shared" si="154"/>
        <v>0</v>
      </c>
      <c r="BV413" s="211">
        <f t="shared" si="155"/>
        <v>0</v>
      </c>
      <c r="BW413" s="235">
        <f t="shared" si="156"/>
        <v>0</v>
      </c>
      <c r="BX413" s="211">
        <f t="shared" si="157"/>
        <v>0</v>
      </c>
      <c r="BY413" s="211">
        <f t="shared" si="158"/>
        <v>0</v>
      </c>
      <c r="BZ413" s="211">
        <f t="shared" si="159"/>
        <v>0</v>
      </c>
      <c r="CA413" s="235">
        <f t="shared" si="160"/>
        <v>0</v>
      </c>
      <c r="CB413" s="235">
        <f t="shared" si="161"/>
        <v>0</v>
      </c>
      <c r="CC413" s="235">
        <f t="shared" si="162"/>
        <v>0</v>
      </c>
      <c r="CD413" s="235">
        <f t="shared" si="163"/>
        <v>0</v>
      </c>
      <c r="CE413" s="235">
        <f t="shared" si="164"/>
        <v>0</v>
      </c>
      <c r="CF413" s="235">
        <f t="shared" si="165"/>
        <v>0</v>
      </c>
      <c r="CG413" s="235">
        <f t="shared" si="166"/>
        <v>0</v>
      </c>
      <c r="CM413" s="231">
        <f t="shared" si="167"/>
        <v>2491.67</v>
      </c>
      <c r="CN413" s="231">
        <f t="shared" si="168"/>
        <v>2491.67</v>
      </c>
      <c r="CP413" s="1">
        <f>VLOOKUP(C413,[5]ALL!$B:$O,14,0)</f>
        <v>2990</v>
      </c>
      <c r="CQ413" s="168">
        <f t="shared" si="169"/>
        <v>-2990</v>
      </c>
      <c r="CS413" s="1">
        <f>VLOOKUP(C413,[5]ALL!$B:$O,14,0)</f>
        <v>2990</v>
      </c>
      <c r="CT413" s="233">
        <f t="shared" si="170"/>
        <v>-2990</v>
      </c>
      <c r="CU413" s="1">
        <f t="shared" si="171"/>
        <v>0</v>
      </c>
      <c r="CV413" s="168">
        <f t="shared" si="172"/>
        <v>2990</v>
      </c>
      <c r="CW413" s="231">
        <f t="shared" si="173"/>
        <v>2990</v>
      </c>
    </row>
    <row r="414" spans="1:101" ht="12.6" customHeight="1" x14ac:dyDescent="0.2">
      <c r="A414" s="185"/>
      <c r="B414" s="185" t="s">
        <v>707</v>
      </c>
      <c r="C414" s="249" t="s">
        <v>1131</v>
      </c>
      <c r="D414" s="250" t="s">
        <v>1132</v>
      </c>
      <c r="E414" s="243" t="s">
        <v>627</v>
      </c>
      <c r="F414" s="243" t="s">
        <v>1141</v>
      </c>
      <c r="G414" s="116">
        <v>9990</v>
      </c>
      <c r="H414" s="148">
        <v>9990</v>
      </c>
      <c r="I414" s="202"/>
      <c r="J414" s="202"/>
      <c r="K414" s="202"/>
      <c r="L414" s="202"/>
      <c r="M414" s="251"/>
      <c r="N414" s="116"/>
      <c r="BR414" s="247" t="str">
        <f>VLOOKUP(C414,'[4]Иерархия - ФИНАЛ'!$A:$E,5,0)</f>
        <v>Y</v>
      </c>
      <c r="BS414" s="188">
        <v>0</v>
      </c>
      <c r="BT414" s="211">
        <f t="shared" si="153"/>
        <v>0</v>
      </c>
      <c r="BU414" s="211">
        <f t="shared" si="154"/>
        <v>0</v>
      </c>
      <c r="BV414" s="211">
        <f t="shared" si="155"/>
        <v>0</v>
      </c>
      <c r="BW414" s="235">
        <f t="shared" si="156"/>
        <v>0</v>
      </c>
      <c r="BX414" s="211">
        <f t="shared" si="157"/>
        <v>0</v>
      </c>
      <c r="BY414" s="211">
        <f t="shared" si="158"/>
        <v>0</v>
      </c>
      <c r="BZ414" s="211">
        <f t="shared" si="159"/>
        <v>0</v>
      </c>
      <c r="CA414" s="235">
        <f t="shared" si="160"/>
        <v>0</v>
      </c>
      <c r="CB414" s="235">
        <f t="shared" si="161"/>
        <v>0</v>
      </c>
      <c r="CC414" s="235">
        <f t="shared" si="162"/>
        <v>0</v>
      </c>
      <c r="CD414" s="235">
        <f t="shared" si="163"/>
        <v>0</v>
      </c>
      <c r="CE414" s="235">
        <f t="shared" si="164"/>
        <v>0</v>
      </c>
      <c r="CF414" s="235">
        <f t="shared" si="165"/>
        <v>0</v>
      </c>
      <c r="CG414" s="235">
        <f t="shared" si="166"/>
        <v>0</v>
      </c>
      <c r="CM414" s="231">
        <f t="shared" si="167"/>
        <v>8325</v>
      </c>
      <c r="CN414" s="231">
        <f t="shared" si="168"/>
        <v>8325</v>
      </c>
      <c r="CP414" s="1">
        <f>VLOOKUP(C414,[5]ALL!$B:$O,14,0)</f>
        <v>9990</v>
      </c>
      <c r="CQ414" s="168">
        <f t="shared" si="169"/>
        <v>-9990</v>
      </c>
      <c r="CS414" s="1">
        <f>VLOOKUP(C414,[5]ALL!$B:$O,14,0)</f>
        <v>9990</v>
      </c>
      <c r="CT414" s="233">
        <f t="shared" si="170"/>
        <v>-9990</v>
      </c>
      <c r="CU414" s="1">
        <f t="shared" si="171"/>
        <v>0</v>
      </c>
      <c r="CV414" s="168">
        <f t="shared" si="172"/>
        <v>9990</v>
      </c>
      <c r="CW414" s="231">
        <f t="shared" si="173"/>
        <v>9990</v>
      </c>
    </row>
    <row r="415" spans="1:101" ht="12.6" customHeight="1" x14ac:dyDescent="0.2">
      <c r="A415" s="185"/>
      <c r="B415" s="185" t="s">
        <v>1152</v>
      </c>
      <c r="C415" s="249" t="s">
        <v>1133</v>
      </c>
      <c r="D415" s="250" t="s">
        <v>1134</v>
      </c>
      <c r="E415" s="243" t="s">
        <v>627</v>
      </c>
      <c r="F415" s="243" t="s">
        <v>1141</v>
      </c>
      <c r="G415" s="116">
        <v>5490</v>
      </c>
      <c r="H415" s="148">
        <v>5490</v>
      </c>
      <c r="I415" s="202"/>
      <c r="J415" s="202"/>
      <c r="K415" s="202"/>
      <c r="L415" s="202"/>
      <c r="M415" s="251"/>
      <c r="N415" s="116"/>
      <c r="BR415" s="247" t="str">
        <f>VLOOKUP(C415,'[4]Иерархия - ФИНАЛ'!$A:$E,5,0)</f>
        <v>N</v>
      </c>
      <c r="BS415" s="188">
        <v>0</v>
      </c>
      <c r="BT415" s="211">
        <f t="shared" si="153"/>
        <v>0</v>
      </c>
      <c r="BU415" s="211">
        <f t="shared" si="154"/>
        <v>0</v>
      </c>
      <c r="BV415" s="211">
        <f t="shared" si="155"/>
        <v>0</v>
      </c>
      <c r="BW415" s="235">
        <f t="shared" si="156"/>
        <v>0</v>
      </c>
      <c r="BX415" s="211">
        <f t="shared" si="157"/>
        <v>0</v>
      </c>
      <c r="BY415" s="211">
        <f t="shared" si="158"/>
        <v>0</v>
      </c>
      <c r="BZ415" s="211">
        <f t="shared" si="159"/>
        <v>0</v>
      </c>
      <c r="CA415" s="235">
        <f t="shared" si="160"/>
        <v>0</v>
      </c>
      <c r="CB415" s="235">
        <f t="shared" si="161"/>
        <v>0</v>
      </c>
      <c r="CC415" s="235">
        <f t="shared" si="162"/>
        <v>0</v>
      </c>
      <c r="CD415" s="235">
        <f t="shared" si="163"/>
        <v>0</v>
      </c>
      <c r="CE415" s="235">
        <f t="shared" si="164"/>
        <v>0</v>
      </c>
      <c r="CF415" s="235">
        <f t="shared" si="165"/>
        <v>0</v>
      </c>
      <c r="CG415" s="235">
        <f t="shared" si="166"/>
        <v>0</v>
      </c>
      <c r="CM415" s="231">
        <f t="shared" si="167"/>
        <v>4575</v>
      </c>
      <c r="CN415" s="231">
        <f t="shared" si="168"/>
        <v>4575</v>
      </c>
      <c r="CP415" s="1">
        <f>VLOOKUP(C415,[5]ALL!$B:$O,14,0)</f>
        <v>5490</v>
      </c>
      <c r="CQ415" s="168">
        <f t="shared" si="169"/>
        <v>-5490</v>
      </c>
      <c r="CS415" s="1">
        <f>VLOOKUP(C415,[5]ALL!$B:$O,14,0)</f>
        <v>5490</v>
      </c>
      <c r="CT415" s="233">
        <f t="shared" si="170"/>
        <v>-5490</v>
      </c>
      <c r="CU415" s="1">
        <f t="shared" si="171"/>
        <v>0</v>
      </c>
      <c r="CV415" s="168">
        <f t="shared" si="172"/>
        <v>5490</v>
      </c>
      <c r="CW415" s="231">
        <f t="shared" si="173"/>
        <v>5490</v>
      </c>
    </row>
    <row r="416" spans="1:101" ht="12.6" customHeight="1" x14ac:dyDescent="0.2">
      <c r="A416" s="185"/>
      <c r="B416" s="185" t="s">
        <v>1152</v>
      </c>
      <c r="C416" s="249" t="s">
        <v>1135</v>
      </c>
      <c r="D416" s="250" t="s">
        <v>1136</v>
      </c>
      <c r="E416" s="243" t="s">
        <v>627</v>
      </c>
      <c r="F416" s="243" t="s">
        <v>1141</v>
      </c>
      <c r="G416" s="116">
        <v>5490</v>
      </c>
      <c r="H416" s="148">
        <v>5490</v>
      </c>
      <c r="I416" s="202"/>
      <c r="J416" s="202"/>
      <c r="K416" s="202"/>
      <c r="L416" s="202"/>
      <c r="M416" s="251"/>
      <c r="N416" s="116"/>
      <c r="BR416" s="247" t="str">
        <f>VLOOKUP(C416,'[4]Иерархия - ФИНАЛ'!$A:$E,5,0)</f>
        <v>N</v>
      </c>
      <c r="BS416" s="188">
        <v>0</v>
      </c>
      <c r="BT416" s="211">
        <f t="shared" si="153"/>
        <v>0</v>
      </c>
      <c r="BU416" s="211">
        <f t="shared" si="154"/>
        <v>0</v>
      </c>
      <c r="BV416" s="211">
        <f t="shared" si="155"/>
        <v>0</v>
      </c>
      <c r="BW416" s="235">
        <f t="shared" si="156"/>
        <v>0</v>
      </c>
      <c r="BX416" s="211">
        <f t="shared" si="157"/>
        <v>0</v>
      </c>
      <c r="BY416" s="211">
        <f t="shared" si="158"/>
        <v>0</v>
      </c>
      <c r="BZ416" s="211">
        <f t="shared" si="159"/>
        <v>0</v>
      </c>
      <c r="CA416" s="235">
        <f t="shared" si="160"/>
        <v>0</v>
      </c>
      <c r="CB416" s="235">
        <f t="shared" si="161"/>
        <v>0</v>
      </c>
      <c r="CC416" s="235">
        <f t="shared" si="162"/>
        <v>0</v>
      </c>
      <c r="CD416" s="235">
        <f t="shared" si="163"/>
        <v>0</v>
      </c>
      <c r="CE416" s="235">
        <f t="shared" si="164"/>
        <v>0</v>
      </c>
      <c r="CF416" s="235">
        <f t="shared" si="165"/>
        <v>0</v>
      </c>
      <c r="CG416" s="235">
        <f t="shared" si="166"/>
        <v>0</v>
      </c>
      <c r="CM416" s="231">
        <f t="shared" si="167"/>
        <v>4575</v>
      </c>
      <c r="CN416" s="231">
        <f t="shared" si="168"/>
        <v>4575</v>
      </c>
      <c r="CP416" s="1">
        <f>VLOOKUP(C416,[5]ALL!$B:$O,14,0)</f>
        <v>5490</v>
      </c>
      <c r="CQ416" s="168">
        <f t="shared" si="169"/>
        <v>-5490</v>
      </c>
      <c r="CS416" s="1">
        <f>VLOOKUP(C416,[5]ALL!$B:$O,14,0)</f>
        <v>5490</v>
      </c>
      <c r="CT416" s="233">
        <f t="shared" si="170"/>
        <v>-5490</v>
      </c>
      <c r="CU416" s="1">
        <f t="shared" si="171"/>
        <v>0</v>
      </c>
      <c r="CV416" s="168">
        <f t="shared" si="172"/>
        <v>5490</v>
      </c>
      <c r="CW416" s="231">
        <f t="shared" si="173"/>
        <v>5490</v>
      </c>
    </row>
    <row r="417" spans="1:101" ht="12.6" customHeight="1" x14ac:dyDescent="0.2">
      <c r="A417" s="185"/>
      <c r="B417" s="185" t="s">
        <v>1152</v>
      </c>
      <c r="C417" s="249" t="s">
        <v>1137</v>
      </c>
      <c r="D417" s="250" t="s">
        <v>1138</v>
      </c>
      <c r="E417" s="243" t="s">
        <v>627</v>
      </c>
      <c r="F417" s="243" t="s">
        <v>1141</v>
      </c>
      <c r="G417" s="116">
        <v>6990</v>
      </c>
      <c r="H417" s="148">
        <v>6990</v>
      </c>
      <c r="I417" s="202"/>
      <c r="J417" s="202"/>
      <c r="K417" s="202"/>
      <c r="L417" s="202"/>
      <c r="M417" s="251"/>
      <c r="N417" s="116"/>
      <c r="BR417" s="247" t="str">
        <f>VLOOKUP(C417,'[4]Иерархия - ФИНАЛ'!$A:$E,5,0)</f>
        <v>N</v>
      </c>
      <c r="BS417" s="188">
        <v>0</v>
      </c>
      <c r="BT417" s="211">
        <f t="shared" si="153"/>
        <v>0</v>
      </c>
      <c r="BU417" s="211">
        <f t="shared" si="154"/>
        <v>0</v>
      </c>
      <c r="BV417" s="211">
        <f t="shared" si="155"/>
        <v>0</v>
      </c>
      <c r="BW417" s="235">
        <f t="shared" si="156"/>
        <v>0</v>
      </c>
      <c r="BX417" s="211">
        <f t="shared" si="157"/>
        <v>0</v>
      </c>
      <c r="BY417" s="211">
        <f t="shared" si="158"/>
        <v>0</v>
      </c>
      <c r="BZ417" s="211">
        <f t="shared" si="159"/>
        <v>0</v>
      </c>
      <c r="CA417" s="235">
        <f t="shared" si="160"/>
        <v>0</v>
      </c>
      <c r="CB417" s="235">
        <f t="shared" si="161"/>
        <v>0</v>
      </c>
      <c r="CC417" s="235">
        <f t="shared" si="162"/>
        <v>0</v>
      </c>
      <c r="CD417" s="235">
        <f t="shared" si="163"/>
        <v>0</v>
      </c>
      <c r="CE417" s="235">
        <f t="shared" si="164"/>
        <v>0</v>
      </c>
      <c r="CF417" s="235">
        <f t="shared" si="165"/>
        <v>0</v>
      </c>
      <c r="CG417" s="235">
        <f t="shared" si="166"/>
        <v>0</v>
      </c>
      <c r="CM417" s="231">
        <f t="shared" si="167"/>
        <v>5825</v>
      </c>
      <c r="CN417" s="231">
        <f t="shared" si="168"/>
        <v>5825</v>
      </c>
      <c r="CP417" s="1">
        <f>VLOOKUP(C417,[5]ALL!$B:$O,14,0)</f>
        <v>6990</v>
      </c>
      <c r="CQ417" s="168">
        <f t="shared" si="169"/>
        <v>-6990</v>
      </c>
      <c r="CS417" s="1">
        <f>VLOOKUP(C417,[5]ALL!$B:$O,14,0)</f>
        <v>6990</v>
      </c>
      <c r="CT417" s="233">
        <f t="shared" si="170"/>
        <v>-6990</v>
      </c>
      <c r="CU417" s="1">
        <f t="shared" si="171"/>
        <v>0</v>
      </c>
      <c r="CV417" s="168">
        <f t="shared" si="172"/>
        <v>6990</v>
      </c>
      <c r="CW417" s="231">
        <f t="shared" si="173"/>
        <v>6990</v>
      </c>
    </row>
    <row r="418" spans="1:101" x14ac:dyDescent="0.2">
      <c r="A418" s="185"/>
      <c r="B418" s="185" t="s">
        <v>1153</v>
      </c>
      <c r="C418" s="126" t="s">
        <v>1150</v>
      </c>
      <c r="D418" s="90" t="s">
        <v>1151</v>
      </c>
      <c r="E418" s="253" t="s">
        <v>622</v>
      </c>
      <c r="F418" s="112" t="s">
        <v>675</v>
      </c>
      <c r="G418" s="116">
        <v>10890</v>
      </c>
      <c r="H418" s="148">
        <v>0</v>
      </c>
      <c r="M418" s="251"/>
      <c r="N418" s="116"/>
      <c r="BR418" s="247" t="str">
        <f>VLOOKUP(C418,'[4]Иерархия - ФИНАЛ'!$A:$E,5,0)</f>
        <v>Y</v>
      </c>
      <c r="BS418" s="188">
        <v>0.23</v>
      </c>
      <c r="BT418" s="211">
        <f t="shared" si="153"/>
        <v>0</v>
      </c>
      <c r="BU418" s="211">
        <f t="shared" si="154"/>
        <v>0</v>
      </c>
      <c r="BV418" s="211">
        <f t="shared" si="155"/>
        <v>0</v>
      </c>
      <c r="BW418" s="235">
        <f t="shared" si="156"/>
        <v>0</v>
      </c>
      <c r="BX418" s="211">
        <f t="shared" si="157"/>
        <v>0</v>
      </c>
      <c r="BY418" s="211">
        <f t="shared" si="158"/>
        <v>0</v>
      </c>
      <c r="BZ418" s="211">
        <f t="shared" si="159"/>
        <v>0</v>
      </c>
      <c r="CA418" s="235">
        <f t="shared" si="160"/>
        <v>0</v>
      </c>
      <c r="CB418" s="235">
        <f t="shared" si="161"/>
        <v>0</v>
      </c>
      <c r="CC418" s="235">
        <f t="shared" si="162"/>
        <v>0</v>
      </c>
      <c r="CD418" s="235">
        <f t="shared" si="163"/>
        <v>0</v>
      </c>
      <c r="CE418" s="235">
        <f t="shared" si="164"/>
        <v>0</v>
      </c>
      <c r="CF418" s="235">
        <f t="shared" si="165"/>
        <v>0</v>
      </c>
      <c r="CG418" s="235">
        <f t="shared" si="166"/>
        <v>0</v>
      </c>
      <c r="CM418" s="1">
        <f t="shared" si="167"/>
        <v>9075</v>
      </c>
      <c r="CN418" s="1">
        <f t="shared" si="168"/>
        <v>0</v>
      </c>
      <c r="CP418" s="1">
        <f>VLOOKUP(C418,[5]ALL!$B:$O,14,0)</f>
        <v>8890</v>
      </c>
      <c r="CQ418" s="168">
        <f t="shared" si="169"/>
        <v>-8890</v>
      </c>
      <c r="CS418" s="1">
        <f>VLOOKUP(C418,[5]ALL!$B:$O,14,0)</f>
        <v>8890</v>
      </c>
      <c r="CT418" s="233">
        <f t="shared" si="170"/>
        <v>-8890</v>
      </c>
      <c r="CU418" s="1">
        <f t="shared" si="171"/>
        <v>0</v>
      </c>
      <c r="CV418" s="168">
        <f t="shared" si="172"/>
        <v>10890</v>
      </c>
      <c r="CW418" s="231">
        <f t="shared" si="173"/>
        <v>10890</v>
      </c>
    </row>
    <row r="419" spans="1:101" x14ac:dyDescent="0.2">
      <c r="A419" s="185"/>
      <c r="B419" s="185" t="s">
        <v>707</v>
      </c>
      <c r="C419" s="126" t="s">
        <v>1177</v>
      </c>
      <c r="D419" s="90" t="s">
        <v>1178</v>
      </c>
      <c r="E419" s="269" t="s">
        <v>622</v>
      </c>
      <c r="F419" s="112" t="s">
        <v>852</v>
      </c>
      <c r="G419" s="116">
        <v>24590</v>
      </c>
      <c r="H419" s="148">
        <v>22090</v>
      </c>
      <c r="I419" s="112"/>
      <c r="J419" s="112"/>
      <c r="K419" s="112"/>
      <c r="L419" s="112"/>
      <c r="M419" s="251"/>
      <c r="N419" s="116"/>
      <c r="BR419" s="247" t="str">
        <f>VLOOKUP(C419,'[4]Иерархия - ФИНАЛ'!$A:$E,5,0)</f>
        <v>Y</v>
      </c>
      <c r="BS419" s="188">
        <v>0.15</v>
      </c>
      <c r="BT419" s="211"/>
      <c r="BU419" s="211"/>
      <c r="BV419" s="211"/>
      <c r="BW419" s="235"/>
      <c r="BX419" s="211"/>
      <c r="BY419" s="211"/>
      <c r="BZ419" s="211"/>
      <c r="CA419" s="235"/>
      <c r="CB419" s="235"/>
      <c r="CC419" s="235"/>
      <c r="CD419" s="235"/>
      <c r="CE419" s="235"/>
      <c r="CF419" s="235"/>
      <c r="CG419" s="235"/>
      <c r="CQ419" s="168"/>
      <c r="CR419" s="1" t="str">
        <f>VLOOKUP(C419,[6]ELECTRIC!$D:$J,7,0)</f>
        <v>PHI</v>
      </c>
      <c r="CS419" s="1">
        <f>VLOOKUP(C419,[5]ALL!$B:$O,14,0)</f>
        <v>21390</v>
      </c>
      <c r="CT419" s="233">
        <f t="shared" si="170"/>
        <v>-21390</v>
      </c>
      <c r="CU419" s="1">
        <f t="shared" si="171"/>
        <v>0</v>
      </c>
      <c r="CV419" s="168">
        <f t="shared" si="172"/>
        <v>24590</v>
      </c>
      <c r="CW419" s="231">
        <f t="shared" si="173"/>
        <v>24590</v>
      </c>
    </row>
    <row r="420" spans="1:101" x14ac:dyDescent="0.2">
      <c r="A420" s="185"/>
      <c r="B420" s="185" t="s">
        <v>707</v>
      </c>
      <c r="C420" s="126" t="s">
        <v>1179</v>
      </c>
      <c r="D420" s="90" t="s">
        <v>1180</v>
      </c>
      <c r="E420" s="269" t="s">
        <v>622</v>
      </c>
      <c r="F420" s="112" t="s">
        <v>852</v>
      </c>
      <c r="G420" s="116">
        <v>24590</v>
      </c>
      <c r="H420" s="148">
        <v>22090</v>
      </c>
      <c r="I420" s="112"/>
      <c r="J420" s="112"/>
      <c r="K420" s="112"/>
      <c r="L420" s="112"/>
      <c r="M420" s="251"/>
      <c r="N420" s="116"/>
      <c r="BR420" s="247" t="str">
        <f>VLOOKUP(C420,'[4]Иерархия - ФИНАЛ'!$A:$E,5,0)</f>
        <v>Y</v>
      </c>
      <c r="BS420" s="188">
        <v>0.15</v>
      </c>
      <c r="BT420" s="211"/>
      <c r="BU420" s="211"/>
      <c r="BV420" s="211"/>
      <c r="BW420" s="235"/>
      <c r="BX420" s="211"/>
      <c r="BY420" s="211"/>
      <c r="BZ420" s="211"/>
      <c r="CA420" s="235"/>
      <c r="CB420" s="235"/>
      <c r="CC420" s="235"/>
      <c r="CD420" s="235"/>
      <c r="CE420" s="235"/>
      <c r="CF420" s="235"/>
      <c r="CG420" s="235"/>
      <c r="CQ420" s="168"/>
      <c r="CR420" s="1" t="str">
        <f>VLOOKUP(C420,[6]ELECTRIC!$D:$J,7,0)</f>
        <v>PHI</v>
      </c>
      <c r="CS420" s="1">
        <f>VLOOKUP(C420,[5]ALL!$B:$O,14,0)</f>
        <v>21390</v>
      </c>
      <c r="CT420" s="233">
        <f t="shared" si="170"/>
        <v>-21390</v>
      </c>
      <c r="CU420" s="1">
        <f t="shared" si="171"/>
        <v>0</v>
      </c>
      <c r="CV420" s="168">
        <f t="shared" si="172"/>
        <v>24590</v>
      </c>
      <c r="CW420" s="231">
        <f t="shared" si="173"/>
        <v>24590</v>
      </c>
    </row>
    <row r="421" spans="1:101" x14ac:dyDescent="0.2">
      <c r="A421" s="185"/>
      <c r="B421" s="185" t="s">
        <v>707</v>
      </c>
      <c r="C421" s="126" t="s">
        <v>1184</v>
      </c>
      <c r="D421" s="90" t="s">
        <v>1185</v>
      </c>
      <c r="E421" s="269" t="s">
        <v>622</v>
      </c>
      <c r="F421" s="112" t="s">
        <v>705</v>
      </c>
      <c r="G421" s="116">
        <v>18390</v>
      </c>
      <c r="H421" s="148"/>
      <c r="I421" s="112"/>
      <c r="J421" s="112"/>
      <c r="K421" s="112"/>
      <c r="L421" s="112"/>
      <c r="M421" s="251"/>
      <c r="N421" s="116"/>
      <c r="BR421" s="247" t="str">
        <f>VLOOKUP(C421,'[4]Иерархия - ФИНАЛ'!$A:$E,5,0)</f>
        <v>Y</v>
      </c>
      <c r="BS421" s="188">
        <v>0</v>
      </c>
      <c r="BT421" s="211"/>
      <c r="BU421" s="211"/>
      <c r="BV421" s="211"/>
      <c r="BW421" s="235"/>
      <c r="BX421" s="211"/>
      <c r="BY421" s="211"/>
      <c r="BZ421" s="211"/>
      <c r="CA421" s="235"/>
      <c r="CB421" s="235"/>
      <c r="CC421" s="235"/>
      <c r="CD421" s="235"/>
      <c r="CE421" s="235"/>
      <c r="CF421" s="235"/>
      <c r="CG421" s="235"/>
      <c r="CQ421" s="168"/>
      <c r="CS421" s="1">
        <f>VLOOKUP(C421,[5]ALL!$B:$O,14,0)</f>
        <v>18390</v>
      </c>
      <c r="CT421" s="233">
        <f t="shared" si="170"/>
        <v>-18390</v>
      </c>
      <c r="CU421" s="1">
        <f t="shared" si="171"/>
        <v>0</v>
      </c>
      <c r="CV421" s="168">
        <f t="shared" si="172"/>
        <v>18390</v>
      </c>
      <c r="CW421" s="231">
        <f t="shared" si="173"/>
        <v>18390</v>
      </c>
    </row>
    <row r="422" spans="1:101" x14ac:dyDescent="0.2">
      <c r="A422" s="185"/>
      <c r="B422" s="185" t="s">
        <v>707</v>
      </c>
      <c r="C422" s="126" t="s">
        <v>1186</v>
      </c>
      <c r="D422" s="90" t="s">
        <v>1187</v>
      </c>
      <c r="E422" s="269" t="s">
        <v>622</v>
      </c>
      <c r="F422" s="112" t="s">
        <v>705</v>
      </c>
      <c r="G422" s="116">
        <v>17590</v>
      </c>
      <c r="H422" s="148"/>
      <c r="I422" s="112"/>
      <c r="J422" s="112"/>
      <c r="K422" s="112"/>
      <c r="L422" s="112"/>
      <c r="M422" s="251"/>
      <c r="N422" s="116"/>
      <c r="BR422" s="247" t="str">
        <f>VLOOKUP(C422,'[4]Иерархия - ФИНАЛ'!$A:$E,5,0)</f>
        <v>Y</v>
      </c>
      <c r="BS422" s="188">
        <v>0</v>
      </c>
      <c r="BT422" s="211"/>
      <c r="BU422" s="211"/>
      <c r="BV422" s="211"/>
      <c r="BW422" s="235"/>
      <c r="BX422" s="211"/>
      <c r="BY422" s="211"/>
      <c r="BZ422" s="211"/>
      <c r="CA422" s="235"/>
      <c r="CB422" s="235"/>
      <c r="CC422" s="235"/>
      <c r="CD422" s="235"/>
      <c r="CE422" s="235"/>
      <c r="CF422" s="235"/>
      <c r="CG422" s="235"/>
      <c r="CQ422" s="168"/>
      <c r="CS422" s="1">
        <f>VLOOKUP(C422,[5]ALL!$B:$O,14,0)</f>
        <v>10390</v>
      </c>
      <c r="CT422" s="233">
        <f t="shared" si="170"/>
        <v>-10390</v>
      </c>
      <c r="CU422" s="1">
        <f t="shared" si="171"/>
        <v>0</v>
      </c>
      <c r="CV422" s="168">
        <f t="shared" si="172"/>
        <v>17590</v>
      </c>
      <c r="CW422" s="231">
        <f t="shared" si="173"/>
        <v>17590</v>
      </c>
    </row>
    <row r="423" spans="1:101" x14ac:dyDescent="0.2">
      <c r="A423" s="185"/>
      <c r="B423" s="185" t="s">
        <v>707</v>
      </c>
      <c r="C423" s="126" t="s">
        <v>1188</v>
      </c>
      <c r="D423" s="90" t="s">
        <v>1189</v>
      </c>
      <c r="E423" s="269" t="s">
        <v>622</v>
      </c>
      <c r="F423" s="112" t="s">
        <v>705</v>
      </c>
      <c r="G423" s="116">
        <v>13190</v>
      </c>
      <c r="H423" s="148"/>
      <c r="I423" s="112"/>
      <c r="J423" s="112"/>
      <c r="K423" s="112"/>
      <c r="L423" s="112"/>
      <c r="M423" s="251"/>
      <c r="N423" s="116"/>
      <c r="BR423" s="247" t="str">
        <f>VLOOKUP(C423,'[4]Иерархия - ФИНАЛ'!$A:$E,5,0)</f>
        <v>Y</v>
      </c>
      <c r="BS423" s="188">
        <v>0</v>
      </c>
      <c r="BT423" s="211"/>
      <c r="BU423" s="211"/>
      <c r="BV423" s="211"/>
      <c r="BW423" s="235"/>
      <c r="BX423" s="211"/>
      <c r="BY423" s="211"/>
      <c r="BZ423" s="211"/>
      <c r="CA423" s="235"/>
      <c r="CB423" s="235"/>
      <c r="CC423" s="235"/>
      <c r="CD423" s="235"/>
      <c r="CE423" s="235"/>
      <c r="CF423" s="235"/>
      <c r="CG423" s="235"/>
      <c r="CQ423" s="168"/>
      <c r="CS423" s="1">
        <f>VLOOKUP(C423,[5]ALL!$B:$O,14,0)</f>
        <v>13190</v>
      </c>
      <c r="CT423" s="233">
        <f t="shared" si="170"/>
        <v>-13190</v>
      </c>
      <c r="CU423" s="1">
        <f t="shared" si="171"/>
        <v>0</v>
      </c>
      <c r="CV423" s="168">
        <f t="shared" si="172"/>
        <v>13190</v>
      </c>
      <c r="CW423" s="231">
        <f t="shared" si="173"/>
        <v>13190</v>
      </c>
    </row>
    <row r="424" spans="1:101" x14ac:dyDescent="0.2">
      <c r="A424" s="185"/>
      <c r="B424" s="185" t="s">
        <v>707</v>
      </c>
      <c r="C424" s="126" t="s">
        <v>1190</v>
      </c>
      <c r="D424" s="90" t="s">
        <v>1191</v>
      </c>
      <c r="E424" s="269" t="s">
        <v>622</v>
      </c>
      <c r="F424" s="112" t="s">
        <v>705</v>
      </c>
      <c r="G424" s="116">
        <v>13190</v>
      </c>
      <c r="H424" s="148"/>
      <c r="I424" s="112"/>
      <c r="J424" s="112"/>
      <c r="K424" s="112"/>
      <c r="L424" s="112"/>
      <c r="M424" s="251"/>
      <c r="N424" s="116"/>
      <c r="BR424" s="247" t="str">
        <f>VLOOKUP(C424,'[4]Иерархия - ФИНАЛ'!$A:$E,5,0)</f>
        <v>Y</v>
      </c>
      <c r="BS424" s="188">
        <v>0</v>
      </c>
      <c r="BT424" s="211"/>
      <c r="BU424" s="211"/>
      <c r="BV424" s="211"/>
      <c r="BW424" s="235"/>
      <c r="BX424" s="211"/>
      <c r="BY424" s="211"/>
      <c r="BZ424" s="211"/>
      <c r="CA424" s="235"/>
      <c r="CB424" s="235"/>
      <c r="CC424" s="235"/>
      <c r="CD424" s="235"/>
      <c r="CE424" s="235"/>
      <c r="CF424" s="235"/>
      <c r="CG424" s="235"/>
      <c r="CQ424" s="168"/>
      <c r="CS424" s="1">
        <f>VLOOKUP(C424,[5]ALL!$B:$O,14,0)</f>
        <v>13190</v>
      </c>
      <c r="CT424" s="233">
        <f t="shared" si="170"/>
        <v>-13190</v>
      </c>
      <c r="CU424" s="1">
        <f t="shared" si="171"/>
        <v>0</v>
      </c>
      <c r="CV424" s="168">
        <f t="shared" si="172"/>
        <v>13190</v>
      </c>
      <c r="CW424" s="231">
        <f t="shared" si="173"/>
        <v>13190</v>
      </c>
    </row>
    <row r="425" spans="1:101" x14ac:dyDescent="0.2">
      <c r="A425" s="185"/>
      <c r="B425" s="185" t="s">
        <v>707</v>
      </c>
      <c r="C425" s="126" t="s">
        <v>1192</v>
      </c>
      <c r="D425" s="90" t="s">
        <v>1193</v>
      </c>
      <c r="E425" s="269" t="s">
        <v>622</v>
      </c>
      <c r="F425" s="112" t="s">
        <v>705</v>
      </c>
      <c r="G425" s="116">
        <v>13890</v>
      </c>
      <c r="H425" s="148"/>
      <c r="I425" s="112"/>
      <c r="J425" s="112"/>
      <c r="K425" s="112"/>
      <c r="L425" s="112"/>
      <c r="M425" s="251"/>
      <c r="N425" s="116"/>
      <c r="BR425" s="247" t="str">
        <f>VLOOKUP(C425,'[4]Иерархия - ФИНАЛ'!$A:$E,5,0)</f>
        <v>Y</v>
      </c>
      <c r="BS425" s="188">
        <v>0</v>
      </c>
      <c r="BT425" s="211"/>
      <c r="BU425" s="211"/>
      <c r="BV425" s="211"/>
      <c r="BW425" s="235"/>
      <c r="BX425" s="211"/>
      <c r="BY425" s="211"/>
      <c r="BZ425" s="211"/>
      <c r="CA425" s="235"/>
      <c r="CB425" s="235"/>
      <c r="CC425" s="235"/>
      <c r="CD425" s="235"/>
      <c r="CE425" s="235"/>
      <c r="CF425" s="235"/>
      <c r="CG425" s="235"/>
      <c r="CQ425" s="168"/>
      <c r="CS425" s="1">
        <f>VLOOKUP(C425,[5]ALL!$B:$O,14,0)</f>
        <v>13890</v>
      </c>
      <c r="CT425" s="233">
        <f t="shared" si="170"/>
        <v>-13890</v>
      </c>
      <c r="CU425" s="1">
        <f t="shared" si="171"/>
        <v>0</v>
      </c>
      <c r="CV425" s="168">
        <f t="shared" si="172"/>
        <v>13890</v>
      </c>
      <c r="CW425" s="231">
        <f t="shared" si="173"/>
        <v>13890</v>
      </c>
    </row>
    <row r="426" spans="1:101" x14ac:dyDescent="0.2">
      <c r="A426" s="185"/>
      <c r="B426" s="185" t="s">
        <v>707</v>
      </c>
      <c r="C426" s="126" t="s">
        <v>1194</v>
      </c>
      <c r="D426" s="90" t="s">
        <v>1195</v>
      </c>
      <c r="E426" s="269" t="s">
        <v>622</v>
      </c>
      <c r="F426" s="112" t="s">
        <v>705</v>
      </c>
      <c r="G426" s="116">
        <v>13890</v>
      </c>
      <c r="H426" s="148"/>
      <c r="I426" s="112"/>
      <c r="J426" s="112"/>
      <c r="K426" s="112"/>
      <c r="L426" s="112"/>
      <c r="M426" s="251"/>
      <c r="N426" s="116"/>
      <c r="BR426" s="247" t="str">
        <f>VLOOKUP(C426,'[4]Иерархия - ФИНАЛ'!$A:$E,5,0)</f>
        <v>Y</v>
      </c>
      <c r="BS426" s="188">
        <v>0</v>
      </c>
      <c r="BT426" s="211"/>
      <c r="BU426" s="211"/>
      <c r="BV426" s="211"/>
      <c r="BW426" s="235"/>
      <c r="BX426" s="211"/>
      <c r="BY426" s="211"/>
      <c r="BZ426" s="211"/>
      <c r="CA426" s="235"/>
      <c r="CB426" s="235"/>
      <c r="CC426" s="235"/>
      <c r="CD426" s="235"/>
      <c r="CE426" s="235"/>
      <c r="CF426" s="235"/>
      <c r="CG426" s="235"/>
      <c r="CQ426" s="168"/>
      <c r="CS426" s="1">
        <f>VLOOKUP(C426,[5]ALL!$B:$O,14,0)</f>
        <v>13890</v>
      </c>
      <c r="CT426" s="233">
        <f t="shared" si="170"/>
        <v>-13890</v>
      </c>
      <c r="CU426" s="1">
        <f t="shared" si="171"/>
        <v>0</v>
      </c>
      <c r="CV426" s="168">
        <f t="shared" si="172"/>
        <v>13890</v>
      </c>
      <c r="CW426" s="231">
        <f t="shared" si="173"/>
        <v>13890</v>
      </c>
    </row>
    <row r="427" spans="1:101" x14ac:dyDescent="0.2">
      <c r="A427" s="185"/>
      <c r="B427" s="185" t="s">
        <v>707</v>
      </c>
      <c r="C427" s="126" t="s">
        <v>1196</v>
      </c>
      <c r="D427" s="90" t="s">
        <v>1197</v>
      </c>
      <c r="E427" s="269" t="s">
        <v>622</v>
      </c>
      <c r="F427" s="112" t="s">
        <v>705</v>
      </c>
      <c r="G427" s="116">
        <v>18390</v>
      </c>
      <c r="H427" s="148"/>
      <c r="I427" s="112"/>
      <c r="J427" s="112"/>
      <c r="K427" s="112"/>
      <c r="L427" s="112"/>
      <c r="M427" s="251"/>
      <c r="N427" s="116"/>
      <c r="BR427" s="247" t="str">
        <f>VLOOKUP(C427,'[4]Иерархия - ФИНАЛ'!$A:$E,5,0)</f>
        <v>Y</v>
      </c>
      <c r="BS427" s="188">
        <v>0</v>
      </c>
      <c r="BT427" s="211"/>
      <c r="BU427" s="211"/>
      <c r="BV427" s="211"/>
      <c r="BW427" s="235"/>
      <c r="BX427" s="211"/>
      <c r="BY427" s="211"/>
      <c r="BZ427" s="211"/>
      <c r="CA427" s="235"/>
      <c r="CB427" s="235"/>
      <c r="CC427" s="235"/>
      <c r="CD427" s="235"/>
      <c r="CE427" s="235"/>
      <c r="CF427" s="235"/>
      <c r="CG427" s="235"/>
      <c r="CQ427" s="168"/>
      <c r="CS427" s="1">
        <f>VLOOKUP(C427,[5]ALL!$B:$O,14,0)</f>
        <v>18390</v>
      </c>
      <c r="CT427" s="233">
        <f t="shared" si="170"/>
        <v>-18390</v>
      </c>
      <c r="CU427" s="1">
        <f t="shared" si="171"/>
        <v>0</v>
      </c>
      <c r="CV427" s="168">
        <f t="shared" si="172"/>
        <v>18390</v>
      </c>
      <c r="CW427" s="231">
        <f t="shared" si="173"/>
        <v>18390</v>
      </c>
    </row>
    <row r="428" spans="1:101" ht="12.6" customHeight="1" x14ac:dyDescent="0.2">
      <c r="A428" s="185"/>
      <c r="B428" s="185" t="s">
        <v>707</v>
      </c>
      <c r="C428" s="268" t="s">
        <v>1176</v>
      </c>
      <c r="D428" s="171" t="s">
        <v>1175</v>
      </c>
      <c r="E428" s="267" t="s">
        <v>627</v>
      </c>
      <c r="F428" s="267" t="s">
        <v>1084</v>
      </c>
      <c r="G428" s="116">
        <v>3990</v>
      </c>
      <c r="H428" s="148"/>
      <c r="I428" s="202"/>
      <c r="J428" s="202"/>
      <c r="K428" s="202"/>
      <c r="L428" s="202"/>
      <c r="M428" s="251"/>
      <c r="N428" s="116"/>
      <c r="BR428" s="247" t="str">
        <f>VLOOKUP(C428,'[4]Иерархия - ФИНАЛ'!$A:$E,5,0)</f>
        <v>Y</v>
      </c>
      <c r="BS428" s="188">
        <v>0</v>
      </c>
      <c r="BT428" s="211">
        <f t="shared" si="153"/>
        <v>0</v>
      </c>
      <c r="BU428" s="211">
        <f t="shared" si="154"/>
        <v>0</v>
      </c>
      <c r="BV428" s="211">
        <f t="shared" si="155"/>
        <v>0</v>
      </c>
      <c r="BW428" s="235">
        <f t="shared" si="156"/>
        <v>0</v>
      </c>
      <c r="BX428" s="211">
        <f t="shared" si="157"/>
        <v>0</v>
      </c>
      <c r="BY428" s="211">
        <f t="shared" si="158"/>
        <v>0</v>
      </c>
      <c r="BZ428" s="211">
        <f t="shared" si="159"/>
        <v>0</v>
      </c>
      <c r="CA428" s="235">
        <f t="shared" si="160"/>
        <v>0</v>
      </c>
      <c r="CB428" s="235">
        <f t="shared" si="161"/>
        <v>0</v>
      </c>
      <c r="CC428" s="235">
        <f t="shared" si="162"/>
        <v>0</v>
      </c>
      <c r="CD428" s="235">
        <f t="shared" si="163"/>
        <v>0</v>
      </c>
      <c r="CE428" s="235">
        <f t="shared" si="164"/>
        <v>0</v>
      </c>
      <c r="CF428" s="235">
        <f t="shared" si="165"/>
        <v>0</v>
      </c>
      <c r="CG428" s="235">
        <f t="shared" si="166"/>
        <v>0</v>
      </c>
      <c r="CM428" s="231">
        <f t="shared" si="167"/>
        <v>3325</v>
      </c>
      <c r="CN428" s="231">
        <f t="shared" si="168"/>
        <v>0</v>
      </c>
      <c r="CP428" s="1">
        <f>VLOOKUP(C428,[5]ALL!$B:$O,14,0)</f>
        <v>3990</v>
      </c>
      <c r="CQ428" s="168">
        <f t="shared" ref="CQ428" si="174">K428-CP428</f>
        <v>-3990</v>
      </c>
      <c r="CS428" s="1">
        <f>VLOOKUP(C428,[5]ALL!$B:$O,14,0)</f>
        <v>3990</v>
      </c>
      <c r="CT428" s="233">
        <f t="shared" si="170"/>
        <v>-3990</v>
      </c>
      <c r="CU428" s="1">
        <f t="shared" si="171"/>
        <v>0</v>
      </c>
      <c r="CV428" s="168">
        <f t="shared" si="172"/>
        <v>3990</v>
      </c>
      <c r="CW428" s="231">
        <f t="shared" si="173"/>
        <v>3990</v>
      </c>
    </row>
    <row r="429" spans="1:101" ht="12.6" customHeight="1" x14ac:dyDescent="0.2">
      <c r="A429" s="185"/>
      <c r="B429" s="185" t="s">
        <v>707</v>
      </c>
      <c r="C429" s="249" t="s">
        <v>1158</v>
      </c>
      <c r="D429" s="250" t="s">
        <v>1110</v>
      </c>
      <c r="E429" s="266" t="s">
        <v>627</v>
      </c>
      <c r="F429" s="266" t="s">
        <v>1139</v>
      </c>
      <c r="G429" s="116">
        <v>3490</v>
      </c>
      <c r="H429" s="148"/>
      <c r="I429" s="202"/>
      <c r="J429" s="202"/>
      <c r="K429" s="202"/>
      <c r="L429" s="202"/>
      <c r="M429" s="251"/>
      <c r="N429" s="116"/>
      <c r="BR429" s="247" t="str">
        <f>VLOOKUP(C429,'[4]Иерархия - ФИНАЛ'!$A:$E,5,0)</f>
        <v>Y</v>
      </c>
      <c r="BS429" s="188">
        <v>0</v>
      </c>
      <c r="BT429" s="211">
        <f t="shared" ref="BT429:BT443" si="175">ROUND(BW429/BW$9*BT$9,-1)</f>
        <v>0</v>
      </c>
      <c r="BU429" s="211">
        <f t="shared" ref="BU429:BU443" si="176">ROUND($BW429/BW$9*BU$9,-1)</f>
        <v>0</v>
      </c>
      <c r="BV429" s="211">
        <f t="shared" ref="BV429:BV443" si="177">ROUND($BW429/BW$9*BV$9,-1)</f>
        <v>0</v>
      </c>
      <c r="BW429" s="235">
        <f t="shared" ref="BW429:BW443" si="178">J429*120</f>
        <v>0</v>
      </c>
      <c r="BX429" s="211">
        <f t="shared" ref="BX429:BX443" si="179">ROUND(BW429/$BW$9*$BX$9,-1)</f>
        <v>0</v>
      </c>
      <c r="BY429" s="211">
        <f t="shared" ref="BY429:BY443" si="180">ROUND(BW429/$BW$9*$BY$9,-1)</f>
        <v>0</v>
      </c>
      <c r="BZ429" s="211">
        <f t="shared" ref="BZ429:BZ443" si="181">ROUND(BW429/$BW$9*$BZ$9,-1)</f>
        <v>0</v>
      </c>
      <c r="CA429" s="235">
        <f t="shared" ref="CA429:CA443" si="182">ROUND(CD429/$CD$9*$CA$9,-1)</f>
        <v>0</v>
      </c>
      <c r="CB429" s="235">
        <f t="shared" ref="CB429:CB443" si="183">ROUND(CD429/$CD$9*$CB$9,-1)</f>
        <v>0</v>
      </c>
      <c r="CC429" s="235">
        <f t="shared" ref="CC429:CC443" si="184">ROUND(CD429/$CD$9*$CC$9,-1)</f>
        <v>0</v>
      </c>
      <c r="CD429" s="235">
        <f t="shared" ref="CD429:CD443" si="185">J429/1.2*120</f>
        <v>0</v>
      </c>
      <c r="CE429" s="235">
        <f t="shared" ref="CE429:CE443" si="186">ROUND(CD429/$CD$9*$CE$9,-1)</f>
        <v>0</v>
      </c>
      <c r="CF429" s="235">
        <f t="shared" ref="CF429:CF443" si="187">ROUND(CD429/$CD$9*$CF$9,-1)</f>
        <v>0</v>
      </c>
      <c r="CG429" s="235">
        <f t="shared" ref="CG429:CG443" si="188">ROUND(CD429/$CD$9*$CG$9,-1)</f>
        <v>0</v>
      </c>
      <c r="CM429" s="231">
        <f t="shared" ref="CM429:CM443" si="189">ROUND(G429/1.2,2)</f>
        <v>2908.33</v>
      </c>
      <c r="CN429" s="231">
        <f t="shared" ref="CN429:CN443" si="190">ROUND(H429/1.2,2)</f>
        <v>0</v>
      </c>
      <c r="CP429" s="1">
        <f>VLOOKUP(C429,[5]ALL!$B:$O,14,0)</f>
        <v>3490</v>
      </c>
      <c r="CQ429" s="168">
        <f t="shared" si="169"/>
        <v>-3490</v>
      </c>
      <c r="CS429" s="1">
        <f>VLOOKUP(C429,[5]ALL!$B:$O,14,0)</f>
        <v>3490</v>
      </c>
      <c r="CT429" s="233">
        <f t="shared" si="170"/>
        <v>-3490</v>
      </c>
      <c r="CU429" s="1">
        <f t="shared" si="171"/>
        <v>0</v>
      </c>
      <c r="CV429" s="168">
        <f t="shared" si="172"/>
        <v>3490</v>
      </c>
      <c r="CW429" s="231">
        <f t="shared" si="173"/>
        <v>3490</v>
      </c>
    </row>
    <row r="430" spans="1:101" ht="12.6" customHeight="1" x14ac:dyDescent="0.2">
      <c r="A430" s="185"/>
      <c r="B430" s="185" t="s">
        <v>707</v>
      </c>
      <c r="C430" s="249" t="s">
        <v>1159</v>
      </c>
      <c r="D430" s="250" t="s">
        <v>1112</v>
      </c>
      <c r="E430" s="266" t="s">
        <v>627</v>
      </c>
      <c r="F430" s="266" t="s">
        <v>1139</v>
      </c>
      <c r="G430" s="116">
        <v>3390</v>
      </c>
      <c r="H430" s="148"/>
      <c r="I430" s="202"/>
      <c r="J430" s="202"/>
      <c r="K430" s="202"/>
      <c r="L430" s="202"/>
      <c r="M430" s="251"/>
      <c r="N430" s="116"/>
      <c r="BR430" s="247" t="str">
        <f>VLOOKUP(C430,'[4]Иерархия - ФИНАЛ'!$A:$E,5,0)</f>
        <v>Y</v>
      </c>
      <c r="BS430" s="188">
        <v>0</v>
      </c>
      <c r="BT430" s="211">
        <f t="shared" si="175"/>
        <v>0</v>
      </c>
      <c r="BU430" s="211">
        <f t="shared" si="176"/>
        <v>0</v>
      </c>
      <c r="BV430" s="211">
        <f t="shared" si="177"/>
        <v>0</v>
      </c>
      <c r="BW430" s="235">
        <f t="shared" si="178"/>
        <v>0</v>
      </c>
      <c r="BX430" s="211">
        <f t="shared" si="179"/>
        <v>0</v>
      </c>
      <c r="BY430" s="211">
        <f t="shared" si="180"/>
        <v>0</v>
      </c>
      <c r="BZ430" s="211">
        <f t="shared" si="181"/>
        <v>0</v>
      </c>
      <c r="CA430" s="235">
        <f t="shared" si="182"/>
        <v>0</v>
      </c>
      <c r="CB430" s="235">
        <f t="shared" si="183"/>
        <v>0</v>
      </c>
      <c r="CC430" s="235">
        <f t="shared" si="184"/>
        <v>0</v>
      </c>
      <c r="CD430" s="235">
        <f t="shared" si="185"/>
        <v>0</v>
      </c>
      <c r="CE430" s="235">
        <f t="shared" si="186"/>
        <v>0</v>
      </c>
      <c r="CF430" s="235">
        <f t="shared" si="187"/>
        <v>0</v>
      </c>
      <c r="CG430" s="235">
        <f t="shared" si="188"/>
        <v>0</v>
      </c>
      <c r="CM430" s="231">
        <f t="shared" si="189"/>
        <v>2825</v>
      </c>
      <c r="CN430" s="231">
        <f t="shared" si="190"/>
        <v>0</v>
      </c>
      <c r="CP430" s="1">
        <f>VLOOKUP(C430,[5]ALL!$B:$O,14,0)</f>
        <v>3390</v>
      </c>
      <c r="CQ430" s="168">
        <f t="shared" si="169"/>
        <v>-3390</v>
      </c>
      <c r="CS430" s="1">
        <f>VLOOKUP(C430,[5]ALL!$B:$O,14,0)</f>
        <v>3390</v>
      </c>
      <c r="CT430" s="233">
        <f t="shared" si="170"/>
        <v>-3390</v>
      </c>
      <c r="CU430" s="1">
        <f t="shared" si="171"/>
        <v>0</v>
      </c>
      <c r="CV430" s="168">
        <f t="shared" si="172"/>
        <v>3390</v>
      </c>
      <c r="CW430" s="231">
        <f t="shared" si="173"/>
        <v>3390</v>
      </c>
    </row>
    <row r="431" spans="1:101" ht="12.6" customHeight="1" x14ac:dyDescent="0.2">
      <c r="A431" s="185"/>
      <c r="B431" s="185" t="s">
        <v>707</v>
      </c>
      <c r="C431" s="249" t="s">
        <v>1160</v>
      </c>
      <c r="D431" s="250" t="s">
        <v>1114</v>
      </c>
      <c r="E431" s="266" t="s">
        <v>627</v>
      </c>
      <c r="F431" s="266" t="s">
        <v>1139</v>
      </c>
      <c r="G431" s="116">
        <v>3390</v>
      </c>
      <c r="H431" s="148"/>
      <c r="I431" s="202"/>
      <c r="J431" s="202"/>
      <c r="K431" s="202"/>
      <c r="L431" s="202"/>
      <c r="M431" s="251"/>
      <c r="N431" s="116"/>
      <c r="BR431" s="247" t="str">
        <f>VLOOKUP(C431,'[4]Иерархия - ФИНАЛ'!$A:$E,5,0)</f>
        <v>Y</v>
      </c>
      <c r="BS431" s="188">
        <v>0</v>
      </c>
      <c r="BT431" s="211">
        <f t="shared" si="175"/>
        <v>0</v>
      </c>
      <c r="BU431" s="211">
        <f t="shared" si="176"/>
        <v>0</v>
      </c>
      <c r="BV431" s="211">
        <f t="shared" si="177"/>
        <v>0</v>
      </c>
      <c r="BW431" s="235">
        <f t="shared" si="178"/>
        <v>0</v>
      </c>
      <c r="BX431" s="211">
        <f t="shared" si="179"/>
        <v>0</v>
      </c>
      <c r="BY431" s="211">
        <f t="shared" si="180"/>
        <v>0</v>
      </c>
      <c r="BZ431" s="211">
        <f t="shared" si="181"/>
        <v>0</v>
      </c>
      <c r="CA431" s="235">
        <f t="shared" si="182"/>
        <v>0</v>
      </c>
      <c r="CB431" s="235">
        <f t="shared" si="183"/>
        <v>0</v>
      </c>
      <c r="CC431" s="235">
        <f t="shared" si="184"/>
        <v>0</v>
      </c>
      <c r="CD431" s="235">
        <f t="shared" si="185"/>
        <v>0</v>
      </c>
      <c r="CE431" s="235">
        <f t="shared" si="186"/>
        <v>0</v>
      </c>
      <c r="CF431" s="235">
        <f t="shared" si="187"/>
        <v>0</v>
      </c>
      <c r="CG431" s="235">
        <f t="shared" si="188"/>
        <v>0</v>
      </c>
      <c r="CM431" s="231">
        <f t="shared" si="189"/>
        <v>2825</v>
      </c>
      <c r="CN431" s="231">
        <f t="shared" si="190"/>
        <v>0</v>
      </c>
      <c r="CP431" s="1">
        <f>VLOOKUP(C431,[5]ALL!$B:$O,14,0)</f>
        <v>3390</v>
      </c>
      <c r="CQ431" s="168">
        <f t="shared" si="169"/>
        <v>-3390</v>
      </c>
      <c r="CS431" s="1">
        <f>VLOOKUP(C431,[5]ALL!$B:$O,14,0)</f>
        <v>3390</v>
      </c>
      <c r="CT431" s="233">
        <f t="shared" si="170"/>
        <v>-3390</v>
      </c>
      <c r="CU431" s="1">
        <f t="shared" si="171"/>
        <v>0</v>
      </c>
      <c r="CV431" s="168">
        <f t="shared" si="172"/>
        <v>3390</v>
      </c>
      <c r="CW431" s="231">
        <f t="shared" si="173"/>
        <v>3390</v>
      </c>
    </row>
    <row r="432" spans="1:101" ht="12.6" customHeight="1" x14ac:dyDescent="0.2">
      <c r="A432" s="185"/>
      <c r="B432" s="185" t="s">
        <v>707</v>
      </c>
      <c r="C432" s="249" t="s">
        <v>1161</v>
      </c>
      <c r="D432" s="250" t="s">
        <v>1116</v>
      </c>
      <c r="E432" s="266" t="s">
        <v>627</v>
      </c>
      <c r="F432" s="266" t="s">
        <v>1139</v>
      </c>
      <c r="G432" s="116">
        <v>3590</v>
      </c>
      <c r="H432" s="148"/>
      <c r="I432" s="202"/>
      <c r="J432" s="202"/>
      <c r="K432" s="202"/>
      <c r="L432" s="202"/>
      <c r="M432" s="251"/>
      <c r="N432" s="116"/>
      <c r="BR432" s="247" t="str">
        <f>VLOOKUP(C432,'[4]Иерархия - ФИНАЛ'!$A:$E,5,0)</f>
        <v>Y</v>
      </c>
      <c r="BS432" s="188">
        <v>0</v>
      </c>
      <c r="BT432" s="211">
        <f t="shared" si="175"/>
        <v>0</v>
      </c>
      <c r="BU432" s="211">
        <f t="shared" si="176"/>
        <v>0</v>
      </c>
      <c r="BV432" s="211">
        <f t="shared" si="177"/>
        <v>0</v>
      </c>
      <c r="BW432" s="235">
        <f t="shared" si="178"/>
        <v>0</v>
      </c>
      <c r="BX432" s="211">
        <f t="shared" si="179"/>
        <v>0</v>
      </c>
      <c r="BY432" s="211">
        <f t="shared" si="180"/>
        <v>0</v>
      </c>
      <c r="BZ432" s="211">
        <f t="shared" si="181"/>
        <v>0</v>
      </c>
      <c r="CA432" s="235">
        <f t="shared" si="182"/>
        <v>0</v>
      </c>
      <c r="CB432" s="235">
        <f t="shared" si="183"/>
        <v>0</v>
      </c>
      <c r="CC432" s="235">
        <f t="shared" si="184"/>
        <v>0</v>
      </c>
      <c r="CD432" s="235">
        <f t="shared" si="185"/>
        <v>0</v>
      </c>
      <c r="CE432" s="235">
        <f t="shared" si="186"/>
        <v>0</v>
      </c>
      <c r="CF432" s="235">
        <f t="shared" si="187"/>
        <v>0</v>
      </c>
      <c r="CG432" s="235">
        <f t="shared" si="188"/>
        <v>0</v>
      </c>
      <c r="CM432" s="231">
        <f t="shared" si="189"/>
        <v>2991.67</v>
      </c>
      <c r="CN432" s="231">
        <f t="shared" si="190"/>
        <v>0</v>
      </c>
      <c r="CP432" s="1">
        <f>VLOOKUP(C432,[5]ALL!$B:$O,14,0)</f>
        <v>3590</v>
      </c>
      <c r="CQ432" s="168">
        <f t="shared" si="169"/>
        <v>-3590</v>
      </c>
      <c r="CS432" s="1">
        <f>VLOOKUP(C432,[5]ALL!$B:$O,14,0)</f>
        <v>3590</v>
      </c>
      <c r="CT432" s="233">
        <f t="shared" si="170"/>
        <v>-3590</v>
      </c>
      <c r="CU432" s="1">
        <f t="shared" si="171"/>
        <v>0</v>
      </c>
      <c r="CV432" s="168">
        <f t="shared" si="172"/>
        <v>3590</v>
      </c>
      <c r="CW432" s="231">
        <f t="shared" si="173"/>
        <v>3590</v>
      </c>
    </row>
    <row r="433" spans="1:101" ht="12.6" customHeight="1" x14ac:dyDescent="0.2">
      <c r="A433" s="185"/>
      <c r="B433" s="185" t="s">
        <v>707</v>
      </c>
      <c r="C433" s="249" t="s">
        <v>1162</v>
      </c>
      <c r="D433" s="250" t="s">
        <v>1118</v>
      </c>
      <c r="E433" s="266" t="s">
        <v>627</v>
      </c>
      <c r="F433" s="266" t="s">
        <v>1139</v>
      </c>
      <c r="G433" s="116">
        <v>3490</v>
      </c>
      <c r="H433" s="148"/>
      <c r="I433" s="202"/>
      <c r="J433" s="202"/>
      <c r="K433" s="202"/>
      <c r="L433" s="202"/>
      <c r="M433" s="251"/>
      <c r="N433" s="116"/>
      <c r="BR433" s="247" t="str">
        <f>VLOOKUP(C433,'[4]Иерархия - ФИНАЛ'!$A:$E,5,0)</f>
        <v>Y</v>
      </c>
      <c r="BS433" s="188">
        <v>0</v>
      </c>
      <c r="BT433" s="211">
        <f t="shared" si="175"/>
        <v>0</v>
      </c>
      <c r="BU433" s="211">
        <f t="shared" si="176"/>
        <v>0</v>
      </c>
      <c r="BV433" s="211">
        <f t="shared" si="177"/>
        <v>0</v>
      </c>
      <c r="BW433" s="235">
        <f t="shared" si="178"/>
        <v>0</v>
      </c>
      <c r="BX433" s="211">
        <f t="shared" si="179"/>
        <v>0</v>
      </c>
      <c r="BY433" s="211">
        <f t="shared" si="180"/>
        <v>0</v>
      </c>
      <c r="BZ433" s="211">
        <f t="shared" si="181"/>
        <v>0</v>
      </c>
      <c r="CA433" s="235">
        <f t="shared" si="182"/>
        <v>0</v>
      </c>
      <c r="CB433" s="235">
        <f t="shared" si="183"/>
        <v>0</v>
      </c>
      <c r="CC433" s="235">
        <f t="shared" si="184"/>
        <v>0</v>
      </c>
      <c r="CD433" s="235">
        <f t="shared" si="185"/>
        <v>0</v>
      </c>
      <c r="CE433" s="235">
        <f t="shared" si="186"/>
        <v>0</v>
      </c>
      <c r="CF433" s="235">
        <f t="shared" si="187"/>
        <v>0</v>
      </c>
      <c r="CG433" s="235">
        <f t="shared" si="188"/>
        <v>0</v>
      </c>
      <c r="CM433" s="231">
        <f t="shared" si="189"/>
        <v>2908.33</v>
      </c>
      <c r="CN433" s="231">
        <f t="shared" si="190"/>
        <v>0</v>
      </c>
      <c r="CP433" s="1">
        <f>VLOOKUP(C433,[5]ALL!$B:$O,14,0)</f>
        <v>3490</v>
      </c>
      <c r="CQ433" s="168">
        <f t="shared" si="169"/>
        <v>-3490</v>
      </c>
      <c r="CS433" s="1">
        <f>VLOOKUP(C433,[5]ALL!$B:$O,14,0)</f>
        <v>3490</v>
      </c>
      <c r="CT433" s="233">
        <f t="shared" si="170"/>
        <v>-3490</v>
      </c>
      <c r="CU433" s="1">
        <f t="shared" si="171"/>
        <v>0</v>
      </c>
      <c r="CV433" s="168">
        <f t="shared" si="172"/>
        <v>3490</v>
      </c>
      <c r="CW433" s="231">
        <f t="shared" si="173"/>
        <v>3490</v>
      </c>
    </row>
    <row r="434" spans="1:101" ht="12.6" customHeight="1" x14ac:dyDescent="0.2">
      <c r="A434" s="185"/>
      <c r="B434" s="185" t="s">
        <v>707</v>
      </c>
      <c r="C434" s="249" t="s">
        <v>1163</v>
      </c>
      <c r="D434" s="250" t="s">
        <v>1120</v>
      </c>
      <c r="E434" s="266" t="s">
        <v>627</v>
      </c>
      <c r="F434" s="266" t="s">
        <v>1139</v>
      </c>
      <c r="G434" s="116">
        <v>3490</v>
      </c>
      <c r="H434" s="148"/>
      <c r="I434" s="202"/>
      <c r="J434" s="202"/>
      <c r="K434" s="202"/>
      <c r="L434" s="202"/>
      <c r="M434" s="251"/>
      <c r="N434" s="116"/>
      <c r="BR434" s="247" t="str">
        <f>VLOOKUP(C434,'[4]Иерархия - ФИНАЛ'!$A:$E,5,0)</f>
        <v>Y</v>
      </c>
      <c r="BS434" s="188">
        <v>0</v>
      </c>
      <c r="BT434" s="211">
        <f t="shared" si="175"/>
        <v>0</v>
      </c>
      <c r="BU434" s="211">
        <f t="shared" si="176"/>
        <v>0</v>
      </c>
      <c r="BV434" s="211">
        <f t="shared" si="177"/>
        <v>0</v>
      </c>
      <c r="BW434" s="235">
        <f t="shared" si="178"/>
        <v>0</v>
      </c>
      <c r="BX434" s="211">
        <f t="shared" si="179"/>
        <v>0</v>
      </c>
      <c r="BY434" s="211">
        <f t="shared" si="180"/>
        <v>0</v>
      </c>
      <c r="BZ434" s="211">
        <f t="shared" si="181"/>
        <v>0</v>
      </c>
      <c r="CA434" s="235">
        <f t="shared" si="182"/>
        <v>0</v>
      </c>
      <c r="CB434" s="235">
        <f t="shared" si="183"/>
        <v>0</v>
      </c>
      <c r="CC434" s="235">
        <f t="shared" si="184"/>
        <v>0</v>
      </c>
      <c r="CD434" s="235">
        <f t="shared" si="185"/>
        <v>0</v>
      </c>
      <c r="CE434" s="235">
        <f t="shared" si="186"/>
        <v>0</v>
      </c>
      <c r="CF434" s="235">
        <f t="shared" si="187"/>
        <v>0</v>
      </c>
      <c r="CG434" s="235">
        <f t="shared" si="188"/>
        <v>0</v>
      </c>
      <c r="CM434" s="231">
        <f t="shared" si="189"/>
        <v>2908.33</v>
      </c>
      <c r="CN434" s="231">
        <f t="shared" si="190"/>
        <v>0</v>
      </c>
      <c r="CP434" s="1">
        <f>VLOOKUP(C434,[5]ALL!$B:$O,14,0)</f>
        <v>3490</v>
      </c>
      <c r="CQ434" s="168">
        <f t="shared" si="169"/>
        <v>-3490</v>
      </c>
      <c r="CS434" s="1">
        <f>VLOOKUP(C434,[5]ALL!$B:$O,14,0)</f>
        <v>3490</v>
      </c>
      <c r="CT434" s="233">
        <f t="shared" si="170"/>
        <v>-3490</v>
      </c>
      <c r="CU434" s="1">
        <f t="shared" si="171"/>
        <v>0</v>
      </c>
      <c r="CV434" s="168">
        <f t="shared" si="172"/>
        <v>3490</v>
      </c>
      <c r="CW434" s="231">
        <f t="shared" si="173"/>
        <v>3490</v>
      </c>
    </row>
    <row r="435" spans="1:101" ht="12.6" customHeight="1" x14ac:dyDescent="0.2">
      <c r="A435" s="185"/>
      <c r="B435" s="185" t="s">
        <v>707</v>
      </c>
      <c r="C435" s="249" t="s">
        <v>1164</v>
      </c>
      <c r="D435" s="250" t="s">
        <v>1122</v>
      </c>
      <c r="E435" s="266" t="s">
        <v>627</v>
      </c>
      <c r="F435" s="266" t="s">
        <v>1140</v>
      </c>
      <c r="G435" s="116">
        <v>3190</v>
      </c>
      <c r="H435" s="148"/>
      <c r="I435" s="202"/>
      <c r="J435" s="202"/>
      <c r="K435" s="202"/>
      <c r="L435" s="202"/>
      <c r="M435" s="251"/>
      <c r="N435" s="116"/>
      <c r="BR435" s="247" t="str">
        <f>VLOOKUP(C435,'[4]Иерархия - ФИНАЛ'!$A:$E,5,0)</f>
        <v>Y</v>
      </c>
      <c r="BS435" s="188">
        <v>0</v>
      </c>
      <c r="BT435" s="211">
        <f t="shared" si="175"/>
        <v>0</v>
      </c>
      <c r="BU435" s="211">
        <f t="shared" si="176"/>
        <v>0</v>
      </c>
      <c r="BV435" s="211">
        <f t="shared" si="177"/>
        <v>0</v>
      </c>
      <c r="BW435" s="235">
        <f t="shared" si="178"/>
        <v>0</v>
      </c>
      <c r="BX435" s="211">
        <f t="shared" si="179"/>
        <v>0</v>
      </c>
      <c r="BY435" s="211">
        <f t="shared" si="180"/>
        <v>0</v>
      </c>
      <c r="BZ435" s="211">
        <f t="shared" si="181"/>
        <v>0</v>
      </c>
      <c r="CA435" s="235">
        <f t="shared" si="182"/>
        <v>0</v>
      </c>
      <c r="CB435" s="235">
        <f t="shared" si="183"/>
        <v>0</v>
      </c>
      <c r="CC435" s="235">
        <f t="shared" si="184"/>
        <v>0</v>
      </c>
      <c r="CD435" s="235">
        <f t="shared" si="185"/>
        <v>0</v>
      </c>
      <c r="CE435" s="235">
        <f t="shared" si="186"/>
        <v>0</v>
      </c>
      <c r="CF435" s="235">
        <f t="shared" si="187"/>
        <v>0</v>
      </c>
      <c r="CG435" s="235">
        <f t="shared" si="188"/>
        <v>0</v>
      </c>
      <c r="CM435" s="231">
        <f t="shared" si="189"/>
        <v>2658.33</v>
      </c>
      <c r="CN435" s="231">
        <f t="shared" si="190"/>
        <v>0</v>
      </c>
      <c r="CP435" s="1">
        <f>VLOOKUP(C435,[5]ALL!$B:$O,14,0)</f>
        <v>3190</v>
      </c>
      <c r="CQ435" s="168">
        <f t="shared" si="169"/>
        <v>-3190</v>
      </c>
      <c r="CS435" s="1">
        <f>VLOOKUP(C435,[5]ALL!$B:$O,14,0)</f>
        <v>3190</v>
      </c>
      <c r="CT435" s="233">
        <f t="shared" si="170"/>
        <v>-3190</v>
      </c>
      <c r="CU435" s="1">
        <f t="shared" si="171"/>
        <v>0</v>
      </c>
      <c r="CV435" s="168">
        <f t="shared" si="172"/>
        <v>3190</v>
      </c>
      <c r="CW435" s="231">
        <f t="shared" si="173"/>
        <v>3190</v>
      </c>
    </row>
    <row r="436" spans="1:101" ht="12.6" customHeight="1" x14ac:dyDescent="0.2">
      <c r="A436" s="185"/>
      <c r="B436" s="185" t="s">
        <v>707</v>
      </c>
      <c r="C436" s="249" t="s">
        <v>1165</v>
      </c>
      <c r="D436" s="250" t="s">
        <v>1124</v>
      </c>
      <c r="E436" s="266" t="s">
        <v>627</v>
      </c>
      <c r="F436" s="266" t="s">
        <v>1140</v>
      </c>
      <c r="G436" s="116">
        <v>3190</v>
      </c>
      <c r="H436" s="148"/>
      <c r="I436" s="202"/>
      <c r="J436" s="202"/>
      <c r="K436" s="202"/>
      <c r="L436" s="202"/>
      <c r="M436" s="251"/>
      <c r="N436" s="116"/>
      <c r="BR436" s="247" t="str">
        <f>VLOOKUP(C436,'[4]Иерархия - ФИНАЛ'!$A:$E,5,0)</f>
        <v>Y</v>
      </c>
      <c r="BS436" s="188">
        <v>0</v>
      </c>
      <c r="BT436" s="211">
        <f t="shared" si="175"/>
        <v>0</v>
      </c>
      <c r="BU436" s="211">
        <f t="shared" si="176"/>
        <v>0</v>
      </c>
      <c r="BV436" s="211">
        <f t="shared" si="177"/>
        <v>0</v>
      </c>
      <c r="BW436" s="235">
        <f t="shared" si="178"/>
        <v>0</v>
      </c>
      <c r="BX436" s="211">
        <f t="shared" si="179"/>
        <v>0</v>
      </c>
      <c r="BY436" s="211">
        <f t="shared" si="180"/>
        <v>0</v>
      </c>
      <c r="BZ436" s="211">
        <f t="shared" si="181"/>
        <v>0</v>
      </c>
      <c r="CA436" s="235">
        <f t="shared" si="182"/>
        <v>0</v>
      </c>
      <c r="CB436" s="235">
        <f t="shared" si="183"/>
        <v>0</v>
      </c>
      <c r="CC436" s="235">
        <f t="shared" si="184"/>
        <v>0</v>
      </c>
      <c r="CD436" s="235">
        <f t="shared" si="185"/>
        <v>0</v>
      </c>
      <c r="CE436" s="235">
        <f t="shared" si="186"/>
        <v>0</v>
      </c>
      <c r="CF436" s="235">
        <f t="shared" si="187"/>
        <v>0</v>
      </c>
      <c r="CG436" s="235">
        <f t="shared" si="188"/>
        <v>0</v>
      </c>
      <c r="CM436" s="231">
        <f t="shared" si="189"/>
        <v>2658.33</v>
      </c>
      <c r="CN436" s="231">
        <f t="shared" si="190"/>
        <v>0</v>
      </c>
      <c r="CP436" s="1">
        <f>VLOOKUP(C436,[5]ALL!$B:$O,14,0)</f>
        <v>3190</v>
      </c>
      <c r="CQ436" s="168">
        <f t="shared" si="169"/>
        <v>-3190</v>
      </c>
      <c r="CS436" s="1">
        <f>VLOOKUP(C436,[5]ALL!$B:$O,14,0)</f>
        <v>3190</v>
      </c>
      <c r="CT436" s="233">
        <f t="shared" si="170"/>
        <v>-3190</v>
      </c>
      <c r="CU436" s="1">
        <f t="shared" si="171"/>
        <v>0</v>
      </c>
      <c r="CV436" s="168">
        <f t="shared" si="172"/>
        <v>3190</v>
      </c>
      <c r="CW436" s="231">
        <f t="shared" si="173"/>
        <v>3190</v>
      </c>
    </row>
    <row r="437" spans="1:101" ht="12.6" customHeight="1" x14ac:dyDescent="0.2">
      <c r="A437" s="185"/>
      <c r="B437" s="185" t="s">
        <v>707</v>
      </c>
      <c r="C437" s="249" t="s">
        <v>1166</v>
      </c>
      <c r="D437" s="250" t="s">
        <v>1126</v>
      </c>
      <c r="E437" s="266" t="s">
        <v>627</v>
      </c>
      <c r="F437" s="266" t="s">
        <v>1140</v>
      </c>
      <c r="G437" s="116">
        <v>3390</v>
      </c>
      <c r="H437" s="148"/>
      <c r="I437" s="202"/>
      <c r="J437" s="202"/>
      <c r="K437" s="202"/>
      <c r="L437" s="202"/>
      <c r="M437" s="251"/>
      <c r="N437" s="116"/>
      <c r="BR437" s="247" t="str">
        <f>VLOOKUP(C437,'[4]Иерархия - ФИНАЛ'!$A:$E,5,0)</f>
        <v>Y</v>
      </c>
      <c r="BS437" s="188">
        <v>0</v>
      </c>
      <c r="BT437" s="211">
        <f t="shared" si="175"/>
        <v>0</v>
      </c>
      <c r="BU437" s="211">
        <f t="shared" si="176"/>
        <v>0</v>
      </c>
      <c r="BV437" s="211">
        <f t="shared" si="177"/>
        <v>0</v>
      </c>
      <c r="BW437" s="235">
        <f t="shared" si="178"/>
        <v>0</v>
      </c>
      <c r="BX437" s="211">
        <f t="shared" si="179"/>
        <v>0</v>
      </c>
      <c r="BY437" s="211">
        <f t="shared" si="180"/>
        <v>0</v>
      </c>
      <c r="BZ437" s="211">
        <f t="shared" si="181"/>
        <v>0</v>
      </c>
      <c r="CA437" s="235">
        <f t="shared" si="182"/>
        <v>0</v>
      </c>
      <c r="CB437" s="235">
        <f t="shared" si="183"/>
        <v>0</v>
      </c>
      <c r="CC437" s="235">
        <f t="shared" si="184"/>
        <v>0</v>
      </c>
      <c r="CD437" s="235">
        <f t="shared" si="185"/>
        <v>0</v>
      </c>
      <c r="CE437" s="235">
        <f t="shared" si="186"/>
        <v>0</v>
      </c>
      <c r="CF437" s="235">
        <f t="shared" si="187"/>
        <v>0</v>
      </c>
      <c r="CG437" s="235">
        <f t="shared" si="188"/>
        <v>0</v>
      </c>
      <c r="CM437" s="231">
        <f t="shared" si="189"/>
        <v>2825</v>
      </c>
      <c r="CN437" s="231">
        <f t="shared" si="190"/>
        <v>0</v>
      </c>
      <c r="CP437" s="1">
        <f>VLOOKUP(C437,[5]ALL!$B:$O,14,0)</f>
        <v>3390</v>
      </c>
      <c r="CQ437" s="168">
        <f t="shared" si="169"/>
        <v>-3390</v>
      </c>
      <c r="CS437" s="1">
        <f>VLOOKUP(C437,[5]ALL!$B:$O,14,0)</f>
        <v>3390</v>
      </c>
      <c r="CT437" s="233">
        <f t="shared" si="170"/>
        <v>-3390</v>
      </c>
      <c r="CU437" s="1">
        <f t="shared" si="171"/>
        <v>0</v>
      </c>
      <c r="CV437" s="168">
        <f t="shared" si="172"/>
        <v>3390</v>
      </c>
      <c r="CW437" s="231">
        <f t="shared" si="173"/>
        <v>3390</v>
      </c>
    </row>
    <row r="438" spans="1:101" ht="12.6" customHeight="1" x14ac:dyDescent="0.2">
      <c r="A438" s="185"/>
      <c r="B438" s="185" t="s">
        <v>707</v>
      </c>
      <c r="C438" s="249" t="s">
        <v>1167</v>
      </c>
      <c r="D438" s="250" t="s">
        <v>1128</v>
      </c>
      <c r="E438" s="266" t="s">
        <v>627</v>
      </c>
      <c r="F438" s="266" t="s">
        <v>1140</v>
      </c>
      <c r="G438" s="116">
        <v>3290</v>
      </c>
      <c r="H438" s="148"/>
      <c r="I438" s="202"/>
      <c r="J438" s="202"/>
      <c r="K438" s="202"/>
      <c r="L438" s="202"/>
      <c r="M438" s="251"/>
      <c r="N438" s="116"/>
      <c r="BR438" s="247" t="str">
        <f>VLOOKUP(C438,'[4]Иерархия - ФИНАЛ'!$A:$E,5,0)</f>
        <v>Y</v>
      </c>
      <c r="BS438" s="188">
        <v>0</v>
      </c>
      <c r="BT438" s="211">
        <f t="shared" si="175"/>
        <v>0</v>
      </c>
      <c r="BU438" s="211">
        <f t="shared" si="176"/>
        <v>0</v>
      </c>
      <c r="BV438" s="211">
        <f t="shared" si="177"/>
        <v>0</v>
      </c>
      <c r="BW438" s="235">
        <f t="shared" si="178"/>
        <v>0</v>
      </c>
      <c r="BX438" s="211">
        <f t="shared" si="179"/>
        <v>0</v>
      </c>
      <c r="BY438" s="211">
        <f t="shared" si="180"/>
        <v>0</v>
      </c>
      <c r="BZ438" s="211">
        <f t="shared" si="181"/>
        <v>0</v>
      </c>
      <c r="CA438" s="235">
        <f t="shared" si="182"/>
        <v>0</v>
      </c>
      <c r="CB438" s="235">
        <f t="shared" si="183"/>
        <v>0</v>
      </c>
      <c r="CC438" s="235">
        <f t="shared" si="184"/>
        <v>0</v>
      </c>
      <c r="CD438" s="235">
        <f t="shared" si="185"/>
        <v>0</v>
      </c>
      <c r="CE438" s="235">
        <f t="shared" si="186"/>
        <v>0</v>
      </c>
      <c r="CF438" s="235">
        <f t="shared" si="187"/>
        <v>0</v>
      </c>
      <c r="CG438" s="235">
        <f t="shared" si="188"/>
        <v>0</v>
      </c>
      <c r="CM438" s="231">
        <f t="shared" si="189"/>
        <v>2741.67</v>
      </c>
      <c r="CN438" s="231">
        <f t="shared" si="190"/>
        <v>0</v>
      </c>
      <c r="CP438" s="1">
        <f>VLOOKUP(C438,[5]ALL!$B:$O,14,0)</f>
        <v>3290</v>
      </c>
      <c r="CQ438" s="168">
        <f t="shared" si="169"/>
        <v>-3290</v>
      </c>
      <c r="CS438" s="1">
        <f>VLOOKUP(C438,[5]ALL!$B:$O,14,0)</f>
        <v>3290</v>
      </c>
      <c r="CT438" s="233">
        <f t="shared" si="170"/>
        <v>-3290</v>
      </c>
      <c r="CU438" s="1">
        <f t="shared" si="171"/>
        <v>0</v>
      </c>
      <c r="CV438" s="168">
        <f t="shared" si="172"/>
        <v>3290</v>
      </c>
      <c r="CW438" s="231">
        <f t="shared" si="173"/>
        <v>3290</v>
      </c>
    </row>
    <row r="439" spans="1:101" ht="12.6" customHeight="1" x14ac:dyDescent="0.2">
      <c r="A439" s="185"/>
      <c r="B439" s="185" t="s">
        <v>707</v>
      </c>
      <c r="C439" s="249" t="s">
        <v>1168</v>
      </c>
      <c r="D439" s="250" t="s">
        <v>1130</v>
      </c>
      <c r="E439" s="266" t="s">
        <v>627</v>
      </c>
      <c r="F439" s="266" t="s">
        <v>1140</v>
      </c>
      <c r="G439" s="116">
        <v>3290</v>
      </c>
      <c r="H439" s="148"/>
      <c r="I439" s="202"/>
      <c r="J439" s="202"/>
      <c r="K439" s="202"/>
      <c r="L439" s="202"/>
      <c r="M439" s="251"/>
      <c r="N439" s="116"/>
      <c r="BR439" s="247" t="str">
        <f>VLOOKUP(C439,'[4]Иерархия - ФИНАЛ'!$A:$E,5,0)</f>
        <v>Y</v>
      </c>
      <c r="BS439" s="188">
        <v>0</v>
      </c>
      <c r="BT439" s="211">
        <f t="shared" si="175"/>
        <v>0</v>
      </c>
      <c r="BU439" s="211">
        <f t="shared" si="176"/>
        <v>0</v>
      </c>
      <c r="BV439" s="211">
        <f t="shared" si="177"/>
        <v>0</v>
      </c>
      <c r="BW439" s="235">
        <f t="shared" si="178"/>
        <v>0</v>
      </c>
      <c r="BX439" s="211">
        <f t="shared" si="179"/>
        <v>0</v>
      </c>
      <c r="BY439" s="211">
        <f t="shared" si="180"/>
        <v>0</v>
      </c>
      <c r="BZ439" s="211">
        <f t="shared" si="181"/>
        <v>0</v>
      </c>
      <c r="CA439" s="235">
        <f t="shared" si="182"/>
        <v>0</v>
      </c>
      <c r="CB439" s="235">
        <f t="shared" si="183"/>
        <v>0</v>
      </c>
      <c r="CC439" s="235">
        <f t="shared" si="184"/>
        <v>0</v>
      </c>
      <c r="CD439" s="235">
        <f t="shared" si="185"/>
        <v>0</v>
      </c>
      <c r="CE439" s="235">
        <f t="shared" si="186"/>
        <v>0</v>
      </c>
      <c r="CF439" s="235">
        <f t="shared" si="187"/>
        <v>0</v>
      </c>
      <c r="CG439" s="235">
        <f t="shared" si="188"/>
        <v>0</v>
      </c>
      <c r="CM439" s="231">
        <f t="shared" si="189"/>
        <v>2741.67</v>
      </c>
      <c r="CN439" s="231">
        <f t="shared" si="190"/>
        <v>0</v>
      </c>
      <c r="CP439" s="1">
        <f>VLOOKUP(C439,[5]ALL!$B:$O,14,0)</f>
        <v>3290</v>
      </c>
      <c r="CQ439" s="168">
        <f t="shared" si="169"/>
        <v>-3290</v>
      </c>
      <c r="CS439" s="1">
        <f>VLOOKUP(C439,[5]ALL!$B:$O,14,0)</f>
        <v>3290</v>
      </c>
      <c r="CT439" s="233">
        <f t="shared" si="170"/>
        <v>-3290</v>
      </c>
      <c r="CU439" s="1">
        <f t="shared" si="171"/>
        <v>0</v>
      </c>
      <c r="CV439" s="168">
        <f t="shared" si="172"/>
        <v>3290</v>
      </c>
      <c r="CW439" s="231">
        <f t="shared" si="173"/>
        <v>3290</v>
      </c>
    </row>
    <row r="440" spans="1:101" ht="12.6" customHeight="1" x14ac:dyDescent="0.2">
      <c r="A440" s="185"/>
      <c r="B440" s="185" t="s">
        <v>707</v>
      </c>
      <c r="C440" s="249" t="s">
        <v>1169</v>
      </c>
      <c r="D440" s="250" t="s">
        <v>1132</v>
      </c>
      <c r="E440" s="266" t="s">
        <v>627</v>
      </c>
      <c r="F440" s="266" t="s">
        <v>1141</v>
      </c>
      <c r="G440" s="116">
        <v>9990</v>
      </c>
      <c r="H440" s="148"/>
      <c r="I440" s="202"/>
      <c r="J440" s="202"/>
      <c r="K440" s="202"/>
      <c r="L440" s="202"/>
      <c r="M440" s="251"/>
      <c r="N440" s="116"/>
      <c r="BR440" s="247" t="str">
        <f>VLOOKUP(C440,'[4]Иерархия - ФИНАЛ'!$A:$E,5,0)</f>
        <v>Y</v>
      </c>
      <c r="BS440" s="188">
        <v>0</v>
      </c>
      <c r="BT440" s="211">
        <f t="shared" si="175"/>
        <v>0</v>
      </c>
      <c r="BU440" s="211">
        <f t="shared" si="176"/>
        <v>0</v>
      </c>
      <c r="BV440" s="211">
        <f t="shared" si="177"/>
        <v>0</v>
      </c>
      <c r="BW440" s="235">
        <f t="shared" si="178"/>
        <v>0</v>
      </c>
      <c r="BX440" s="211">
        <f t="shared" si="179"/>
        <v>0</v>
      </c>
      <c r="BY440" s="211">
        <f t="shared" si="180"/>
        <v>0</v>
      </c>
      <c r="BZ440" s="211">
        <f t="shared" si="181"/>
        <v>0</v>
      </c>
      <c r="CA440" s="235">
        <f t="shared" si="182"/>
        <v>0</v>
      </c>
      <c r="CB440" s="235">
        <f t="shared" si="183"/>
        <v>0</v>
      </c>
      <c r="CC440" s="235">
        <f t="shared" si="184"/>
        <v>0</v>
      </c>
      <c r="CD440" s="235">
        <f t="shared" si="185"/>
        <v>0</v>
      </c>
      <c r="CE440" s="235">
        <f t="shared" si="186"/>
        <v>0</v>
      </c>
      <c r="CF440" s="235">
        <f t="shared" si="187"/>
        <v>0</v>
      </c>
      <c r="CG440" s="235">
        <f t="shared" si="188"/>
        <v>0</v>
      </c>
      <c r="CM440" s="231">
        <f t="shared" si="189"/>
        <v>8325</v>
      </c>
      <c r="CN440" s="231">
        <f t="shared" si="190"/>
        <v>0</v>
      </c>
      <c r="CP440" s="1">
        <f>VLOOKUP(C440,[5]ALL!$B:$O,14,0)</f>
        <v>9990</v>
      </c>
      <c r="CQ440" s="168">
        <f t="shared" si="169"/>
        <v>-9990</v>
      </c>
      <c r="CS440" s="1">
        <f>VLOOKUP(C440,[5]ALL!$B:$O,14,0)</f>
        <v>9990</v>
      </c>
      <c r="CT440" s="233">
        <f t="shared" si="170"/>
        <v>-9990</v>
      </c>
      <c r="CU440" s="1">
        <f t="shared" si="171"/>
        <v>0</v>
      </c>
      <c r="CV440" s="168">
        <f t="shared" si="172"/>
        <v>9990</v>
      </c>
      <c r="CW440" s="231">
        <f t="shared" si="173"/>
        <v>9990</v>
      </c>
    </row>
    <row r="441" spans="1:101" ht="12.6" customHeight="1" x14ac:dyDescent="0.2">
      <c r="A441" s="185"/>
      <c r="B441" s="185" t="s">
        <v>707</v>
      </c>
      <c r="C441" s="249" t="s">
        <v>1170</v>
      </c>
      <c r="D441" s="250" t="s">
        <v>1134</v>
      </c>
      <c r="E441" s="266" t="s">
        <v>627</v>
      </c>
      <c r="F441" s="266" t="s">
        <v>1141</v>
      </c>
      <c r="G441" s="116">
        <v>5490</v>
      </c>
      <c r="H441" s="148"/>
      <c r="I441" s="202"/>
      <c r="J441" s="202"/>
      <c r="K441" s="202"/>
      <c r="L441" s="202"/>
      <c r="M441" s="251"/>
      <c r="N441" s="116"/>
      <c r="BR441" s="247" t="str">
        <f>VLOOKUP(C441,'[4]Иерархия - ФИНАЛ'!$A:$E,5,0)</f>
        <v>Y</v>
      </c>
      <c r="BS441" s="188">
        <v>0</v>
      </c>
      <c r="BT441" s="211">
        <f t="shared" si="175"/>
        <v>0</v>
      </c>
      <c r="BU441" s="211">
        <f t="shared" si="176"/>
        <v>0</v>
      </c>
      <c r="BV441" s="211">
        <f t="shared" si="177"/>
        <v>0</v>
      </c>
      <c r="BW441" s="235">
        <f t="shared" si="178"/>
        <v>0</v>
      </c>
      <c r="BX441" s="211">
        <f t="shared" si="179"/>
        <v>0</v>
      </c>
      <c r="BY441" s="211">
        <f t="shared" si="180"/>
        <v>0</v>
      </c>
      <c r="BZ441" s="211">
        <f t="shared" si="181"/>
        <v>0</v>
      </c>
      <c r="CA441" s="235">
        <f t="shared" si="182"/>
        <v>0</v>
      </c>
      <c r="CB441" s="235">
        <f t="shared" si="183"/>
        <v>0</v>
      </c>
      <c r="CC441" s="235">
        <f t="shared" si="184"/>
        <v>0</v>
      </c>
      <c r="CD441" s="235">
        <f t="shared" si="185"/>
        <v>0</v>
      </c>
      <c r="CE441" s="235">
        <f t="shared" si="186"/>
        <v>0</v>
      </c>
      <c r="CF441" s="235">
        <f t="shared" si="187"/>
        <v>0</v>
      </c>
      <c r="CG441" s="235">
        <f t="shared" si="188"/>
        <v>0</v>
      </c>
      <c r="CM441" s="231">
        <f t="shared" si="189"/>
        <v>4575</v>
      </c>
      <c r="CN441" s="231">
        <f t="shared" si="190"/>
        <v>0</v>
      </c>
      <c r="CP441" s="1">
        <f>VLOOKUP(C441,[5]ALL!$B:$O,14,0)</f>
        <v>5490</v>
      </c>
      <c r="CQ441" s="168">
        <f t="shared" si="169"/>
        <v>-5490</v>
      </c>
      <c r="CS441" s="1">
        <f>VLOOKUP(C441,[5]ALL!$B:$O,14,0)</f>
        <v>5490</v>
      </c>
      <c r="CT441" s="233">
        <f t="shared" si="170"/>
        <v>-5490</v>
      </c>
      <c r="CU441" s="1">
        <f t="shared" si="171"/>
        <v>0</v>
      </c>
      <c r="CV441" s="168">
        <f t="shared" si="172"/>
        <v>5490</v>
      </c>
      <c r="CW441" s="231">
        <f t="shared" si="173"/>
        <v>5490</v>
      </c>
    </row>
    <row r="442" spans="1:101" ht="12.6" customHeight="1" x14ac:dyDescent="0.2">
      <c r="A442" s="185"/>
      <c r="B442" s="185" t="s">
        <v>707</v>
      </c>
      <c r="C442" s="249" t="s">
        <v>1171</v>
      </c>
      <c r="D442" s="250" t="s">
        <v>1136</v>
      </c>
      <c r="E442" s="266" t="s">
        <v>627</v>
      </c>
      <c r="F442" s="266" t="s">
        <v>1141</v>
      </c>
      <c r="G442" s="116">
        <v>5490</v>
      </c>
      <c r="H442" s="148"/>
      <c r="I442" s="202"/>
      <c r="J442" s="202"/>
      <c r="K442" s="202"/>
      <c r="L442" s="202"/>
      <c r="M442" s="251"/>
      <c r="N442" s="116"/>
      <c r="BR442" s="247" t="str">
        <f>VLOOKUP(C442,'[4]Иерархия - ФИНАЛ'!$A:$E,5,0)</f>
        <v>Y</v>
      </c>
      <c r="BS442" s="188">
        <v>0</v>
      </c>
      <c r="BT442" s="211">
        <f t="shared" si="175"/>
        <v>0</v>
      </c>
      <c r="BU442" s="211">
        <f t="shared" si="176"/>
        <v>0</v>
      </c>
      <c r="BV442" s="211">
        <f t="shared" si="177"/>
        <v>0</v>
      </c>
      <c r="BW442" s="235">
        <f t="shared" si="178"/>
        <v>0</v>
      </c>
      <c r="BX442" s="211">
        <f t="shared" si="179"/>
        <v>0</v>
      </c>
      <c r="BY442" s="211">
        <f t="shared" si="180"/>
        <v>0</v>
      </c>
      <c r="BZ442" s="211">
        <f t="shared" si="181"/>
        <v>0</v>
      </c>
      <c r="CA442" s="235">
        <f t="shared" si="182"/>
        <v>0</v>
      </c>
      <c r="CB442" s="235">
        <f t="shared" si="183"/>
        <v>0</v>
      </c>
      <c r="CC442" s="235">
        <f t="shared" si="184"/>
        <v>0</v>
      </c>
      <c r="CD442" s="235">
        <f t="shared" si="185"/>
        <v>0</v>
      </c>
      <c r="CE442" s="235">
        <f t="shared" si="186"/>
        <v>0</v>
      </c>
      <c r="CF442" s="235">
        <f t="shared" si="187"/>
        <v>0</v>
      </c>
      <c r="CG442" s="235">
        <f t="shared" si="188"/>
        <v>0</v>
      </c>
      <c r="CM442" s="231">
        <f t="shared" si="189"/>
        <v>4575</v>
      </c>
      <c r="CN442" s="231">
        <f t="shared" si="190"/>
        <v>0</v>
      </c>
      <c r="CP442" s="1">
        <f>VLOOKUP(C442,[5]ALL!$B:$O,14,0)</f>
        <v>5490</v>
      </c>
      <c r="CQ442" s="168">
        <f t="shared" si="169"/>
        <v>-5490</v>
      </c>
      <c r="CS442" s="1">
        <f>VLOOKUP(C442,[5]ALL!$B:$O,14,0)</f>
        <v>5490</v>
      </c>
      <c r="CT442" s="233">
        <f t="shared" si="170"/>
        <v>-5490</v>
      </c>
      <c r="CU442" s="1">
        <f t="shared" si="171"/>
        <v>0</v>
      </c>
      <c r="CV442" s="168">
        <f t="shared" si="172"/>
        <v>5490</v>
      </c>
      <c r="CW442" s="231">
        <f t="shared" si="173"/>
        <v>5490</v>
      </c>
    </row>
    <row r="443" spans="1:101" ht="12.6" customHeight="1" x14ac:dyDescent="0.2">
      <c r="A443" s="185"/>
      <c r="B443" s="185" t="s">
        <v>707</v>
      </c>
      <c r="C443" s="249" t="s">
        <v>1172</v>
      </c>
      <c r="D443" s="250" t="s">
        <v>1138</v>
      </c>
      <c r="E443" s="266" t="s">
        <v>627</v>
      </c>
      <c r="F443" s="266" t="s">
        <v>1141</v>
      </c>
      <c r="G443" s="116">
        <v>6990</v>
      </c>
      <c r="H443" s="148"/>
      <c r="I443" s="202"/>
      <c r="J443" s="202"/>
      <c r="K443" s="202"/>
      <c r="L443" s="202"/>
      <c r="M443" s="251"/>
      <c r="N443" s="116"/>
      <c r="BR443" s="247" t="str">
        <f>VLOOKUP(C443,'[4]Иерархия - ФИНАЛ'!$A:$E,5,0)</f>
        <v>Y</v>
      </c>
      <c r="BS443" s="188">
        <v>0</v>
      </c>
      <c r="BT443" s="211">
        <f t="shared" si="175"/>
        <v>0</v>
      </c>
      <c r="BU443" s="211">
        <f t="shared" si="176"/>
        <v>0</v>
      </c>
      <c r="BV443" s="211">
        <f t="shared" si="177"/>
        <v>0</v>
      </c>
      <c r="BW443" s="235">
        <f t="shared" si="178"/>
        <v>0</v>
      </c>
      <c r="BX443" s="211">
        <f t="shared" si="179"/>
        <v>0</v>
      </c>
      <c r="BY443" s="211">
        <f t="shared" si="180"/>
        <v>0</v>
      </c>
      <c r="BZ443" s="211">
        <f t="shared" si="181"/>
        <v>0</v>
      </c>
      <c r="CA443" s="235">
        <f t="shared" si="182"/>
        <v>0</v>
      </c>
      <c r="CB443" s="235">
        <f t="shared" si="183"/>
        <v>0</v>
      </c>
      <c r="CC443" s="235">
        <f t="shared" si="184"/>
        <v>0</v>
      </c>
      <c r="CD443" s="235">
        <f t="shared" si="185"/>
        <v>0</v>
      </c>
      <c r="CE443" s="235">
        <f t="shared" si="186"/>
        <v>0</v>
      </c>
      <c r="CF443" s="235">
        <f t="shared" si="187"/>
        <v>0</v>
      </c>
      <c r="CG443" s="235">
        <f t="shared" si="188"/>
        <v>0</v>
      </c>
      <c r="CM443" s="231">
        <f t="shared" si="189"/>
        <v>5825</v>
      </c>
      <c r="CN443" s="231">
        <f t="shared" si="190"/>
        <v>0</v>
      </c>
      <c r="CP443" s="1">
        <f>VLOOKUP(C443,[5]ALL!$B:$O,14,0)</f>
        <v>6990</v>
      </c>
      <c r="CQ443" s="168">
        <f t="shared" si="169"/>
        <v>-6990</v>
      </c>
      <c r="CS443" s="1">
        <f>VLOOKUP(C443,[5]ALL!$B:$O,14,0)</f>
        <v>6990</v>
      </c>
      <c r="CT443" s="233">
        <f t="shared" si="170"/>
        <v>-6990</v>
      </c>
      <c r="CU443" s="1">
        <f t="shared" si="171"/>
        <v>0</v>
      </c>
      <c r="CV443" s="168">
        <f t="shared" si="172"/>
        <v>6990</v>
      </c>
      <c r="CW443" s="231">
        <f t="shared" si="173"/>
        <v>6990</v>
      </c>
    </row>
    <row r="444" spans="1:101" ht="12.6" customHeight="1" x14ac:dyDescent="0.2">
      <c r="A444" s="185"/>
      <c r="B444" s="185" t="s">
        <v>707</v>
      </c>
      <c r="C444" s="249" t="s">
        <v>1173</v>
      </c>
      <c r="D444" s="250" t="s">
        <v>1174</v>
      </c>
      <c r="E444" s="266" t="s">
        <v>627</v>
      </c>
      <c r="F444" s="266" t="s">
        <v>1140</v>
      </c>
      <c r="G444" s="116">
        <v>3290</v>
      </c>
      <c r="H444" s="148"/>
      <c r="I444" s="202"/>
      <c r="J444" s="202"/>
      <c r="K444" s="202"/>
      <c r="L444" s="202"/>
      <c r="M444" s="251"/>
      <c r="N444" s="116"/>
      <c r="BR444" s="247" t="str">
        <f>VLOOKUP(C444,'[4]Иерархия - ФИНАЛ'!$A:$E,5,0)</f>
        <v>Y</v>
      </c>
      <c r="BS444" s="188">
        <v>0</v>
      </c>
      <c r="BT444" s="211">
        <f t="shared" ref="BT444" si="191">ROUND(BW444/BW$9*BT$9,-1)</f>
        <v>0</v>
      </c>
      <c r="BU444" s="211">
        <f t="shared" ref="BU444" si="192">ROUND($BW444/BW$9*BU$9,-1)</f>
        <v>0</v>
      </c>
      <c r="BV444" s="211">
        <f t="shared" ref="BV444" si="193">ROUND($BW444/BW$9*BV$9,-1)</f>
        <v>0</v>
      </c>
      <c r="BW444" s="235">
        <f t="shared" ref="BW444" si="194">J444*120</f>
        <v>0</v>
      </c>
      <c r="BX444" s="211">
        <f t="shared" ref="BX444" si="195">ROUND(BW444/$BW$9*$BX$9,-1)</f>
        <v>0</v>
      </c>
      <c r="BY444" s="211">
        <f t="shared" ref="BY444" si="196">ROUND(BW444/$BW$9*$BY$9,-1)</f>
        <v>0</v>
      </c>
      <c r="BZ444" s="211">
        <f t="shared" ref="BZ444" si="197">ROUND(BW444/$BW$9*$BZ$9,-1)</f>
        <v>0</v>
      </c>
      <c r="CA444" s="235">
        <f t="shared" ref="CA444" si="198">ROUND(CD444/$CD$9*$CA$9,-1)</f>
        <v>0</v>
      </c>
      <c r="CB444" s="235">
        <f t="shared" ref="CB444" si="199">ROUND(CD444/$CD$9*$CB$9,-1)</f>
        <v>0</v>
      </c>
      <c r="CC444" s="235">
        <f t="shared" ref="CC444" si="200">ROUND(CD444/$CD$9*$CC$9,-1)</f>
        <v>0</v>
      </c>
      <c r="CD444" s="235">
        <f t="shared" ref="CD444" si="201">J444/1.2*120</f>
        <v>0</v>
      </c>
      <c r="CE444" s="235">
        <f t="shared" ref="CE444" si="202">ROUND(CD444/$CD$9*$CE$9,-1)</f>
        <v>0</v>
      </c>
      <c r="CF444" s="235">
        <f t="shared" ref="CF444" si="203">ROUND(CD444/$CD$9*$CF$9,-1)</f>
        <v>0</v>
      </c>
      <c r="CG444" s="235">
        <f t="shared" ref="CG444" si="204">ROUND(CD444/$CD$9*$CG$9,-1)</f>
        <v>0</v>
      </c>
      <c r="CM444" s="231">
        <f t="shared" ref="CM444" si="205">ROUND(G444/1.2,2)</f>
        <v>2741.67</v>
      </c>
      <c r="CN444" s="231">
        <f t="shared" ref="CN444" si="206">ROUND(H444/1.2,2)</f>
        <v>0</v>
      </c>
      <c r="CP444" s="1">
        <f>VLOOKUP(C444,[5]ALL!$B:$O,14,0)</f>
        <v>3290</v>
      </c>
      <c r="CQ444" s="168">
        <f t="shared" si="169"/>
        <v>-3290</v>
      </c>
      <c r="CS444" s="1">
        <f>VLOOKUP(C444,[5]ALL!$B:$O,14,0)</f>
        <v>3290</v>
      </c>
      <c r="CT444" s="233">
        <f t="shared" si="170"/>
        <v>-3290</v>
      </c>
      <c r="CU444" s="1">
        <f t="shared" si="171"/>
        <v>0</v>
      </c>
      <c r="CV444" s="168">
        <f t="shared" si="172"/>
        <v>3290</v>
      </c>
      <c r="CW444" s="231">
        <f t="shared" si="173"/>
        <v>3290</v>
      </c>
    </row>
  </sheetData>
  <autoFilter ref="A10:CK444"/>
  <mergeCells count="4">
    <mergeCell ref="BU8:BZ8"/>
    <mergeCell ref="BU7:BZ7"/>
    <mergeCell ref="CA7:CG7"/>
    <mergeCell ref="CA8:CG8"/>
  </mergeCells>
  <conditionalFormatting sqref="C11:C64 C67:C79 AC10:AZ10 V10:Z10 C10:G10 N10">
    <cfRule type="expression" dxfId="73" priority="154">
      <formula>OR($CB10="P 0",$CB10="P 5",$CB10="P 9",$CB10="P 0 not for RU",$CB10="P 0 cert only")</formula>
    </cfRule>
  </conditionalFormatting>
  <conditionalFormatting sqref="BB10">
    <cfRule type="expression" dxfId="72" priority="125">
      <formula>OR($CB10="P 0",$CB10="P 5",$CB10="P 9",$CB10="P 0 not for RU",$CB10="P 0 cert only")</formula>
    </cfRule>
  </conditionalFormatting>
  <conditionalFormatting sqref="BB10">
    <cfRule type="expression" dxfId="71" priority="124">
      <formula>OR($CB10="P 0",$CB10="P 5",$CB10="P 9",$CB10="P 0 not for RU",$CB10="P 0 cert only")</formula>
    </cfRule>
  </conditionalFormatting>
  <conditionalFormatting sqref="C137:C139 C182:C183 C231:C232 C226 C144:C146 C148:C180">
    <cfRule type="expression" dxfId="70" priority="105">
      <formula>OR($CB138="P 0",$CB138="P 5",$CB138="P 9",$CB138="P 0 not for RU",$CB138="P 0 cert only")</formula>
    </cfRule>
  </conditionalFormatting>
  <conditionalFormatting sqref="C137:C139">
    <cfRule type="duplicateValues" dxfId="69" priority="106"/>
  </conditionalFormatting>
  <conditionalFormatting sqref="C140:C142">
    <cfRule type="expression" dxfId="68" priority="103">
      <formula>OR($CB141="P 0",$CB141="P 5",$CB141="P 9",$CB141="P 0 not for RU",$CB141="P 0 cert only")</formula>
    </cfRule>
  </conditionalFormatting>
  <conditionalFormatting sqref="C140:C142">
    <cfRule type="duplicateValues" dxfId="67" priority="104"/>
  </conditionalFormatting>
  <conditionalFormatting sqref="C143">
    <cfRule type="duplicateValues" dxfId="66" priority="102"/>
  </conditionalFormatting>
  <conditionalFormatting sqref="C184">
    <cfRule type="expression" dxfId="65" priority="93">
      <formula>OR($CB185="P 0",$CB185="P 5",$CB185="P 9",$CB185="P 0 not for RU",$CB185="P 0 cert only")</formula>
    </cfRule>
  </conditionalFormatting>
  <conditionalFormatting sqref="C184">
    <cfRule type="duplicateValues" dxfId="64" priority="94"/>
  </conditionalFormatting>
  <conditionalFormatting sqref="C185:C217">
    <cfRule type="expression" dxfId="63" priority="91">
      <formula>OR($CB186="P 0",$CB186="P 5",$CB186="P 9",$CB186="P 0 not for RU",$CB186="P 0 cert only")</formula>
    </cfRule>
  </conditionalFormatting>
  <conditionalFormatting sqref="C185:C217">
    <cfRule type="duplicateValues" dxfId="62" priority="92"/>
  </conditionalFormatting>
  <conditionalFormatting sqref="C218:C225">
    <cfRule type="expression" dxfId="61" priority="89">
      <formula>OR($CB219="P 0",$CB219="P 5",$CB219="P 9",$CB219="P 0 not for RU",$CB219="P 0 cert only")</formula>
    </cfRule>
  </conditionalFormatting>
  <conditionalFormatting sqref="C218:C225">
    <cfRule type="duplicateValues" dxfId="60" priority="90"/>
  </conditionalFormatting>
  <conditionalFormatting sqref="C226:C227">
    <cfRule type="duplicateValues" dxfId="59" priority="88"/>
  </conditionalFormatting>
  <conditionalFormatting sqref="C228:C230">
    <cfRule type="expression" dxfId="58" priority="83">
      <formula>OR($CB229="P 0",$CB229="P 5",$CB229="P 9",$CB229="P 0 not for RU",$CB229="P 0 cert only")</formula>
    </cfRule>
  </conditionalFormatting>
  <conditionalFormatting sqref="C228:C230">
    <cfRule type="duplicateValues" dxfId="57" priority="84"/>
  </conditionalFormatting>
  <conditionalFormatting sqref="C231:C232">
    <cfRule type="duplicateValues" dxfId="56" priority="82"/>
  </conditionalFormatting>
  <conditionalFormatting sqref="BC10:BD10">
    <cfRule type="expression" dxfId="55" priority="80">
      <formula>OR($CB10="P 0",$CB10="P 5",$CB10="P 9",$CB10="P 0 not for RU",$CB10="P 0 cert only")</formula>
    </cfRule>
  </conditionalFormatting>
  <conditionalFormatting sqref="BC10:BD10">
    <cfRule type="expression" dxfId="54" priority="79">
      <formula>OR($CB10="P 0",$CB10="P 5",$CB10="P 9",$CB10="P 0 not for RU",$CB10="P 0 cert only")</formula>
    </cfRule>
  </conditionalFormatting>
  <conditionalFormatting sqref="C181 C143 C251:C291">
    <cfRule type="expression" dxfId="53" priority="180">
      <formula>OR(#REF!="P 0",#REF!="P 5",#REF!="P 9",#REF!="P 0 not for RU",#REF!="P 0 cert only")</formula>
    </cfRule>
  </conditionalFormatting>
  <conditionalFormatting sqref="C152:C183">
    <cfRule type="duplicateValues" dxfId="52" priority="181"/>
  </conditionalFormatting>
  <conditionalFormatting sqref="C144:C147">
    <cfRule type="duplicateValues" dxfId="51" priority="184"/>
  </conditionalFormatting>
  <conditionalFormatting sqref="M10">
    <cfRule type="expression" dxfId="50" priority="72">
      <formula>OR($CB10="P 0",$CB10="P 5",$CB10="P 9",$CB10="P 0 not for RU",$CB10="P 0 cert only")</formula>
    </cfRule>
  </conditionalFormatting>
  <conditionalFormatting sqref="C227">
    <cfRule type="expression" dxfId="49" priority="205">
      <formula>OR(#REF!="P 0",#REF!="P 5",#REF!="P 9",#REF!="P 0 not for RU",#REF!="P 0 cert only")</formula>
    </cfRule>
  </conditionalFormatting>
  <conditionalFormatting sqref="C147">
    <cfRule type="expression" dxfId="48" priority="207">
      <formula>OR(#REF!="P 0",#REF!="P 5",#REF!="P 9",#REF!="P 0 not for RU",#REF!="P 0 cert only")</formula>
    </cfRule>
  </conditionalFormatting>
  <conditionalFormatting sqref="C148:C151">
    <cfRule type="duplicateValues" dxfId="47" priority="209"/>
  </conditionalFormatting>
  <conditionalFormatting sqref="C233:C245">
    <cfRule type="expression" dxfId="46" priority="70">
      <formula>OR($CB234="P 0",$CB234="P 5",$CB234="P 9",$CB234="P 0 not for RU",$CB234="P 0 cert only")</formula>
    </cfRule>
  </conditionalFormatting>
  <conditionalFormatting sqref="C233:C245">
    <cfRule type="duplicateValues" dxfId="45" priority="71"/>
  </conditionalFormatting>
  <conditionalFormatting sqref="C246:C250">
    <cfRule type="expression" dxfId="44" priority="68">
      <formula>OR(#REF!="P 0",#REF!="P 5",#REF!="P 9",#REF!="P 0 not for RU",#REF!="P 0 cert only")</formula>
    </cfRule>
  </conditionalFormatting>
  <conditionalFormatting sqref="C246:C250">
    <cfRule type="duplicateValues" dxfId="43" priority="69"/>
  </conditionalFormatting>
  <conditionalFormatting sqref="BH10">
    <cfRule type="expression" dxfId="42" priority="66">
      <formula>OR($CB10="P 0",$CB10="P 5",$CB10="P 9",$CB10="P 0 not for RU",$CB10="P 0 cert only")</formula>
    </cfRule>
  </conditionalFormatting>
  <conditionalFormatting sqref="BF10">
    <cfRule type="expression" dxfId="41" priority="65">
      <formula>OR($CB10="P 0",$CB10="P 5",$CB10="P 9",$CB10="P 0 not for RU",$CB10="P 0 cert only")</formula>
    </cfRule>
  </conditionalFormatting>
  <conditionalFormatting sqref="C11:C64 C67:C136">
    <cfRule type="duplicateValues" dxfId="40" priority="212"/>
  </conditionalFormatting>
  <conditionalFormatting sqref="C65:C66">
    <cfRule type="expression" dxfId="39" priority="56">
      <formula>OR($CB65="P 0",$CB65="P 5",$CB65="P 9",$CB65="P 0 not for RU",$CB65="P 0 cert only")</formula>
    </cfRule>
  </conditionalFormatting>
  <conditionalFormatting sqref="C65:C66">
    <cfRule type="duplicateValues" dxfId="38" priority="57"/>
  </conditionalFormatting>
  <conditionalFormatting sqref="C445:C1048576 C326:C427 C1:C318">
    <cfRule type="duplicateValues" dxfId="37" priority="54"/>
    <cfRule type="duplicateValues" dxfId="36" priority="55"/>
  </conditionalFormatting>
  <conditionalFormatting sqref="C445:C1048576 C1:C427">
    <cfRule type="duplicateValues" dxfId="35" priority="32"/>
    <cfRule type="duplicateValues" dxfId="34" priority="51"/>
    <cfRule type="duplicateValues" dxfId="33" priority="52"/>
    <cfRule type="duplicateValues" dxfId="32" priority="53"/>
  </conditionalFormatting>
  <conditionalFormatting sqref="BG10">
    <cfRule type="expression" dxfId="31" priority="50">
      <formula>OR($CB10="P 0",$CB10="P 5",$CB10="P 9",$CB10="P 0 not for RU",$CB10="P 0 cert only")</formula>
    </cfRule>
  </conditionalFormatting>
  <conditionalFormatting sqref="AA1:AB8 AA10:AB98 AA100:AB427 AA445:AB1048576">
    <cfRule type="cellIs" priority="46" operator="notEqual">
      <formula>1</formula>
    </cfRule>
  </conditionalFormatting>
  <conditionalFormatting sqref="AA27:AB28 AA41:AB41 AA65:AB65 AA67:AB67 AA93:AB93 AA101:AB101 AA104:AB104 AA107:AB107 AA123:AB123 AA145:AB145 AA149:AB149 AA181:AB181 AA214:AB214 AA232:AB232 AA264:AB264 AA269:AB269 AA296:AB296 AA298:AB298 AA300:AB300 AA304:AB304 AA313:AB314 AA344:AB344 AA346:AB346 AB148 AB216 AB220 AA260:AB260 AB265 AB268 AB294 AB321 AB326 AB336:AB337 AB348 AA353:AB353">
    <cfRule type="cellIs" dxfId="30" priority="44" operator="notEqual">
      <formula>1</formula>
    </cfRule>
  </conditionalFormatting>
  <conditionalFormatting sqref="AB87">
    <cfRule type="cellIs" dxfId="29" priority="43" operator="notEqual">
      <formula>1</formula>
    </cfRule>
  </conditionalFormatting>
  <conditionalFormatting sqref="AA99:AB99">
    <cfRule type="cellIs" priority="42" operator="notEqual">
      <formula>1</formula>
    </cfRule>
  </conditionalFormatting>
  <conditionalFormatting sqref="P10:S10">
    <cfRule type="expression" dxfId="28" priority="39">
      <formula>OR($CB10="P 0",$CB10="P 5",$CB10="P 9",$CB10="P 0 not for RU",$CB10="P 0 cert only")</formula>
    </cfRule>
  </conditionalFormatting>
  <conditionalFormatting sqref="H10">
    <cfRule type="expression" dxfId="27" priority="38">
      <formula>OR($CB10="P 0",$CB10="P 5",$CB10="P 9",$CB10="P 0 not for RU",$CB10="P 0 cert only")</formula>
    </cfRule>
  </conditionalFormatting>
  <conditionalFormatting sqref="BN10">
    <cfRule type="expression" dxfId="26" priority="37">
      <formula>OR($CB10="P 0",$CB10="P 5",$CB10="P 9",$CB10="P 0 not for RU",$CB10="P 0 cert only")</formula>
    </cfRule>
  </conditionalFormatting>
  <conditionalFormatting sqref="I10:J10">
    <cfRule type="expression" dxfId="25" priority="36">
      <formula>OR($CB10="P 0",$CB10="P 5",$CB10="P 9",$CB10="P 0 not for RU",$CB10="P 0 cert only")</formula>
    </cfRule>
  </conditionalFormatting>
  <conditionalFormatting sqref="O10">
    <cfRule type="expression" dxfId="24" priority="35">
      <formula>OR($CB10="P 0",$CB10="P 5",$CB10="P 9",$CB10="P 0 not for RU",$CB10="P 0 cert only")</formula>
    </cfRule>
  </conditionalFormatting>
  <conditionalFormatting sqref="K10">
    <cfRule type="expression" dxfId="23" priority="30">
      <formula>OR($CB10="P 0",$CB10="P 5",$CB10="P 9",$CB10="P 0 not for RU",$CB10="P 0 cert only")</formula>
    </cfRule>
  </conditionalFormatting>
  <conditionalFormatting sqref="L10">
    <cfRule type="expression" dxfId="22" priority="29">
      <formula>OR($CB10="P 0",$CB10="P 5",$CB10="P 9",$CB10="P 0 not for RU",$CB10="P 0 cert only")</formula>
    </cfRule>
  </conditionalFormatting>
  <conditionalFormatting sqref="C251:C291">
    <cfRule type="duplicateValues" dxfId="21" priority="376"/>
  </conditionalFormatting>
  <conditionalFormatting sqref="C429:C443">
    <cfRule type="duplicateValues" dxfId="20" priority="27"/>
    <cfRule type="duplicateValues" dxfId="19" priority="28"/>
  </conditionalFormatting>
  <conditionalFormatting sqref="C429:C443">
    <cfRule type="duplicateValues" dxfId="18" priority="22"/>
    <cfRule type="duplicateValues" dxfId="17" priority="24"/>
    <cfRule type="duplicateValues" dxfId="16" priority="25"/>
    <cfRule type="duplicateValues" dxfId="15" priority="26"/>
  </conditionalFormatting>
  <conditionalFormatting sqref="AA429:AB443">
    <cfRule type="cellIs" priority="23" operator="notEqual">
      <formula>1</formula>
    </cfRule>
  </conditionalFormatting>
  <conditionalFormatting sqref="C444">
    <cfRule type="duplicateValues" dxfId="14" priority="20"/>
    <cfRule type="duplicateValues" dxfId="13" priority="21"/>
  </conditionalFormatting>
  <conditionalFormatting sqref="C444">
    <cfRule type="duplicateValues" dxfId="12" priority="15"/>
    <cfRule type="duplicateValues" dxfId="11" priority="17"/>
    <cfRule type="duplicateValues" dxfId="10" priority="18"/>
    <cfRule type="duplicateValues" dxfId="9" priority="19"/>
  </conditionalFormatting>
  <conditionalFormatting sqref="AA444:AB444">
    <cfRule type="cellIs" priority="16" operator="notEqual">
      <formula>1</formula>
    </cfRule>
  </conditionalFormatting>
  <conditionalFormatting sqref="C428">
    <cfRule type="duplicateValues" dxfId="8" priority="6"/>
    <cfRule type="duplicateValues" dxfId="7" priority="7"/>
  </conditionalFormatting>
  <conditionalFormatting sqref="C428">
    <cfRule type="duplicateValues" dxfId="6" priority="1"/>
    <cfRule type="duplicateValues" dxfId="5" priority="3"/>
    <cfRule type="duplicateValues" dxfId="4" priority="4"/>
    <cfRule type="duplicateValues" dxfId="3" priority="5"/>
  </conditionalFormatting>
  <conditionalFormatting sqref="AA428:AB428">
    <cfRule type="cellIs" priority="2" operator="notEqual">
      <formula>1</formula>
    </cfRule>
  </conditionalFormatting>
  <dataValidations disablePrompts="1" count="1">
    <dataValidation type="textLength" operator="lessThanOrEqual" allowBlank="1" showInputMessage="1" showErrorMessage="1" sqref="C68 C66">
      <formula1>40</formula1>
    </dataValidation>
  </dataValidations>
  <hyperlinks>
    <hyperlink ref="C164" r:id="rId1" display="3700614 "/>
    <hyperlink ref="C165" r:id="rId2"/>
    <hyperlink ref="C163" r:id="rId3"/>
    <hyperlink ref="C128" r:id="rId4" display="http://ru.ariston-pro.com/product/3700609/"/>
    <hyperlink ref="C129" r:id="rId5" display="http://ru.ariston-pro.com/product/3700610/"/>
    <hyperlink ref="C130" r:id="rId6" display="http://ru.ariston-pro.com/product/3700611"/>
  </hyperlinks>
  <pageMargins left="0.7" right="0.7" top="0.75" bottom="0.75" header="0.3" footer="0.3"/>
  <pageSetup orientation="portrait" r:id="rId7"/>
  <legacyDrawing r:id="rId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B1:P222"/>
  <sheetViews>
    <sheetView showGridLines="0" tabSelected="1" view="pageBreakPreview" topLeftCell="B2" zoomScale="80" zoomScaleNormal="55" zoomScaleSheetLayoutView="80" zoomScalePageLayoutView="70" workbookViewId="0">
      <pane xSplit="2" ySplit="10" topLeftCell="D12" activePane="bottomRight" state="frozen"/>
      <selection activeCell="BS1" sqref="BS1:BY1048576"/>
      <selection pane="topRight" activeCell="BS1" sqref="BS1:BY1048576"/>
      <selection pane="bottomLeft" activeCell="BS1" sqref="BS1:BY1048576"/>
      <selection pane="bottomRight" activeCell="D22" sqref="D22"/>
    </sheetView>
  </sheetViews>
  <sheetFormatPr defaultColWidth="0" defaultRowHeight="0" customHeight="1" zeroHeight="1" x14ac:dyDescent="0.2"/>
  <cols>
    <col min="1" max="1" width="0" style="5" hidden="1" customWidth="1"/>
    <col min="2" max="2" width="5.5703125" style="3" customWidth="1"/>
    <col min="3" max="3" width="14.42578125" style="63" customWidth="1"/>
    <col min="4" max="4" width="45.42578125" style="4" customWidth="1"/>
    <col min="5" max="5" width="16.140625" style="5" customWidth="1"/>
    <col min="6" max="6" width="15.140625" style="5" customWidth="1"/>
    <col min="7" max="7" width="15.5703125" style="5" customWidth="1"/>
    <col min="8" max="9" width="15.140625" style="5" customWidth="1"/>
    <col min="10" max="10" width="17.42578125" style="5" bestFit="1" customWidth="1"/>
    <col min="11" max="11" width="17.42578125" style="5" customWidth="1"/>
    <col min="12" max="12" width="17.42578125" style="5" hidden="1" customWidth="1"/>
    <col min="13" max="13" width="17.42578125" style="5" customWidth="1"/>
    <col min="14" max="14" width="17.42578125" style="5" hidden="1" customWidth="1"/>
    <col min="15" max="15" width="26.140625" style="6" customWidth="1"/>
    <col min="16" max="16" width="20" style="6" customWidth="1"/>
    <col min="17" max="16380" width="4" style="5" customWidth="1"/>
    <col min="16381" max="16384" width="5.5703125" style="5" customWidth="1"/>
  </cols>
  <sheetData>
    <row r="1" spans="2:16" ht="0" hidden="1" customHeight="1" x14ac:dyDescent="0.2"/>
    <row r="2" spans="2:16" ht="21.75" customHeight="1" x14ac:dyDescent="0.2"/>
    <row r="3" spans="2:16" ht="22.7" customHeight="1" x14ac:dyDescent="0.2">
      <c r="C3" s="5"/>
      <c r="D3" s="5"/>
      <c r="E3" s="7"/>
      <c r="F3" s="7"/>
      <c r="G3" s="7"/>
      <c r="H3" s="7"/>
    </row>
    <row r="4" spans="2:16" ht="22.7" customHeight="1" x14ac:dyDescent="0.4">
      <c r="C4" s="64" t="s">
        <v>0</v>
      </c>
      <c r="D4" s="5"/>
      <c r="E4" s="7"/>
      <c r="F4" s="7"/>
      <c r="G4" s="7"/>
      <c r="H4" s="7"/>
    </row>
    <row r="5" spans="2:16" ht="22.7" customHeight="1" x14ac:dyDescent="0.4">
      <c r="C5" s="64"/>
      <c r="D5" s="5"/>
      <c r="E5" s="7"/>
      <c r="F5" s="25"/>
      <c r="G5" s="258"/>
      <c r="H5" s="258"/>
      <c r="I5" s="25"/>
      <c r="J5" s="25"/>
      <c r="K5" s="25"/>
      <c r="L5" s="25"/>
      <c r="M5" s="25"/>
      <c r="N5" s="25"/>
      <c r="O5" s="260"/>
      <c r="P5" s="260"/>
    </row>
    <row r="6" spans="2:16" ht="16.7" customHeight="1" x14ac:dyDescent="0.2">
      <c r="E6" s="7"/>
      <c r="F6" s="25"/>
      <c r="G6" s="258"/>
      <c r="H6" s="25"/>
      <c r="I6" s="25"/>
      <c r="J6" s="25"/>
      <c r="K6" s="25"/>
      <c r="L6" s="25"/>
      <c r="M6" s="25"/>
      <c r="N6" s="25"/>
      <c r="O6" s="260"/>
      <c r="P6" s="260"/>
    </row>
    <row r="7" spans="2:16" ht="21.75" customHeight="1" x14ac:dyDescent="0.25">
      <c r="C7" s="65" t="s">
        <v>71</v>
      </c>
      <c r="D7" s="161">
        <f>'-'!$G$7</f>
        <v>45792</v>
      </c>
      <c r="E7" s="7"/>
      <c r="F7" s="257"/>
      <c r="G7" s="258"/>
      <c r="H7" s="258"/>
      <c r="I7" s="25"/>
      <c r="J7" s="259"/>
      <c r="K7" s="25"/>
      <c r="L7" s="25"/>
      <c r="M7" s="25"/>
      <c r="N7" s="25"/>
      <c r="O7" s="260"/>
      <c r="P7" s="260"/>
    </row>
    <row r="8" spans="2:16" ht="21.75" customHeight="1" x14ac:dyDescent="0.35">
      <c r="B8" s="8"/>
      <c r="C8" s="65" t="s">
        <v>73</v>
      </c>
      <c r="D8" s="9" t="s">
        <v>72</v>
      </c>
      <c r="E8" s="7"/>
      <c r="F8" s="200"/>
      <c r="G8" s="262"/>
      <c r="H8" s="25"/>
      <c r="I8" s="25"/>
      <c r="J8" s="263"/>
      <c r="K8" s="263"/>
      <c r="L8" s="263"/>
      <c r="M8" s="263"/>
      <c r="N8" s="263"/>
      <c r="O8" s="264"/>
      <c r="P8" s="260"/>
    </row>
    <row r="9" spans="2:16" ht="21.75" customHeight="1" x14ac:dyDescent="0.35">
      <c r="B9" s="8"/>
      <c r="C9" s="66" t="s">
        <v>64</v>
      </c>
      <c r="D9" s="59"/>
      <c r="E9" s="11" t="s">
        <v>75</v>
      </c>
      <c r="F9" s="201"/>
      <c r="G9" s="215"/>
      <c r="H9" s="25"/>
      <c r="I9" s="25"/>
      <c r="J9" s="263"/>
      <c r="K9" s="263"/>
      <c r="L9" s="263"/>
      <c r="M9" s="263"/>
      <c r="N9" s="263"/>
      <c r="O9" s="264"/>
      <c r="P9" s="260"/>
    </row>
    <row r="10" spans="2:16" ht="21.75" customHeight="1" x14ac:dyDescent="0.2">
      <c r="B10" s="8"/>
      <c r="C10" s="66" t="s">
        <v>65</v>
      </c>
      <c r="D10" s="58" t="s">
        <v>66</v>
      </c>
      <c r="E10" s="11" t="s">
        <v>74</v>
      </c>
      <c r="F10" s="200"/>
      <c r="G10" s="261"/>
      <c r="H10" s="25"/>
      <c r="I10" s="25"/>
      <c r="J10" s="261"/>
      <c r="K10" s="261"/>
      <c r="L10" s="261"/>
      <c r="M10" s="261"/>
      <c r="N10" s="261"/>
      <c r="O10" s="261"/>
      <c r="P10" s="260"/>
    </row>
    <row r="11" spans="2:16" s="10" customFormat="1" ht="18" x14ac:dyDescent="0.2">
      <c r="B11" s="12"/>
      <c r="C11" s="66" t="s">
        <v>711</v>
      </c>
      <c r="D11" s="58" t="s">
        <v>712</v>
      </c>
      <c r="F11" s="206"/>
      <c r="G11" s="206"/>
      <c r="H11" s="206"/>
      <c r="I11" s="206"/>
      <c r="J11" s="206"/>
      <c r="K11" s="206"/>
      <c r="L11" s="265"/>
      <c r="M11" s="265"/>
      <c r="N11" s="265"/>
      <c r="O11" s="206"/>
      <c r="P11" s="206"/>
    </row>
    <row r="12" spans="2:16" s="198" customFormat="1" ht="18" x14ac:dyDescent="0.2">
      <c r="B12" s="12"/>
      <c r="C12" s="195"/>
      <c r="D12" s="196"/>
      <c r="E12" s="197"/>
      <c r="P12" s="199"/>
    </row>
    <row r="13" spans="2:16" s="14" customFormat="1" ht="16.5" customHeight="1" x14ac:dyDescent="0.2">
      <c r="B13" s="13"/>
      <c r="C13" s="67"/>
      <c r="D13" s="15"/>
      <c r="E13" s="15"/>
      <c r="F13" s="15"/>
      <c r="G13" s="15"/>
      <c r="H13" s="15"/>
      <c r="I13" s="10"/>
      <c r="J13" s="10"/>
      <c r="K13" s="15"/>
      <c r="L13" s="15"/>
      <c r="M13" s="15"/>
      <c r="N13" s="15"/>
      <c r="O13" s="16"/>
      <c r="P13" s="16"/>
    </row>
    <row r="14" spans="2:16" s="14" customFormat="1" ht="26.25" x14ac:dyDescent="0.2">
      <c r="B14" s="13"/>
      <c r="C14" s="113" t="s">
        <v>3</v>
      </c>
      <c r="D14" s="15"/>
      <c r="E14" s="15"/>
      <c r="F14" s="15"/>
      <c r="G14" s="15"/>
      <c r="H14" s="234"/>
      <c r="I14" s="10"/>
      <c r="J14" s="10"/>
      <c r="K14" s="15"/>
      <c r="L14" s="15"/>
      <c r="M14" s="15"/>
      <c r="N14" s="15"/>
      <c r="O14" s="6"/>
      <c r="P14" s="6"/>
    </row>
    <row r="15" spans="2:16" s="14" customFormat="1" ht="12.95" customHeight="1" x14ac:dyDescent="0.2">
      <c r="B15" s="13"/>
      <c r="C15" s="68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6"/>
      <c r="P15" s="6"/>
    </row>
    <row r="16" spans="2:16" s="14" customFormat="1" ht="24.95" customHeight="1" x14ac:dyDescent="0.2">
      <c r="B16" s="13"/>
      <c r="C16" s="287" t="s">
        <v>540</v>
      </c>
      <c r="D16" s="288"/>
      <c r="E16" s="288"/>
      <c r="F16" s="288"/>
      <c r="G16" s="288"/>
      <c r="H16" s="288"/>
      <c r="I16" s="288"/>
      <c r="J16" s="288"/>
      <c r="K16" s="288"/>
      <c r="L16" s="208"/>
      <c r="M16" s="272"/>
      <c r="N16" s="274"/>
      <c r="O16" s="6"/>
      <c r="P16" s="6"/>
    </row>
    <row r="17" spans="2:16" s="14" customFormat="1" ht="21.6" customHeight="1" x14ac:dyDescent="0.2">
      <c r="B17" s="13"/>
      <c r="D17" s="17"/>
      <c r="E17" s="17"/>
      <c r="F17" s="17"/>
      <c r="G17" s="13"/>
      <c r="H17" s="17"/>
      <c r="I17" s="17"/>
      <c r="J17" s="17"/>
      <c r="O17" s="6"/>
      <c r="P17" s="6"/>
    </row>
    <row r="18" spans="2:16" s="14" customFormat="1" ht="21.6" customHeight="1" x14ac:dyDescent="0.2">
      <c r="B18" s="13"/>
      <c r="D18" s="19"/>
      <c r="E18" s="19"/>
      <c r="F18" s="19"/>
      <c r="G18" s="286"/>
      <c r="H18" s="286"/>
      <c r="I18" s="20"/>
      <c r="O18" s="6"/>
      <c r="P18" s="6"/>
    </row>
    <row r="19" spans="2:16" s="14" customFormat="1" ht="21.6" customHeight="1" x14ac:dyDescent="0.2">
      <c r="B19" s="13"/>
      <c r="D19" s="19"/>
      <c r="E19" s="19"/>
      <c r="F19" s="19"/>
      <c r="I19" s="22"/>
      <c r="M19" s="285" t="s">
        <v>1210</v>
      </c>
      <c r="O19" s="6"/>
      <c r="P19" s="6"/>
    </row>
    <row r="20" spans="2:16" s="14" customFormat="1" ht="15.95" customHeight="1" x14ac:dyDescent="0.2">
      <c r="B20" s="13"/>
      <c r="D20" s="19"/>
      <c r="E20" s="19"/>
      <c r="F20" s="19"/>
      <c r="I20" s="22"/>
      <c r="J20" s="22"/>
      <c r="K20" s="95"/>
      <c r="L20" s="95"/>
      <c r="M20" s="285"/>
      <c r="N20" s="95"/>
      <c r="O20" s="6"/>
      <c r="P20" s="6"/>
    </row>
    <row r="21" spans="2:16" s="14" customFormat="1" ht="78.75" x14ac:dyDescent="0.2">
      <c r="B21" s="13"/>
      <c r="C21" s="71" t="s">
        <v>1</v>
      </c>
      <c r="D21" s="26" t="s">
        <v>2</v>
      </c>
      <c r="E21" s="26" t="s">
        <v>111</v>
      </c>
      <c r="F21" s="26" t="s">
        <v>641</v>
      </c>
      <c r="G21" s="27" t="s">
        <v>518</v>
      </c>
      <c r="H21" s="26" t="s">
        <v>109</v>
      </c>
      <c r="I21" s="28" t="s">
        <v>110</v>
      </c>
      <c r="J21" s="28" t="s">
        <v>78</v>
      </c>
      <c r="K21" s="28" t="str">
        <f>CONCATENATE(IF($D$9&gt;0,'-'!$C$6,'-'!$C$5)," ",$D$10,
IF($D$11="евро",",
 EURO ",", 
руб."))</f>
        <v>РРЦ с НДС, 
руб.</v>
      </c>
      <c r="L21" s="28" t="s">
        <v>68</v>
      </c>
      <c r="M21" s="28" t="str">
        <f>CONCATENATE(IF($D$9&gt;0,'-'!$D$6,'-'!$D$5)," ",$D$10,
IF($D$11="евро",",
 EURO ",", 
руб."))</f>
        <v xml:space="preserve"> ПРОМО РРЦ с НДС, 
руб.</v>
      </c>
      <c r="N21" s="28"/>
      <c r="O21" s="6"/>
      <c r="P21" s="6"/>
    </row>
    <row r="22" spans="2:16" s="14" customFormat="1" ht="30" customHeight="1" x14ac:dyDescent="0.2">
      <c r="B22" s="13"/>
      <c r="C22" s="31" t="s">
        <v>461</v>
      </c>
      <c r="D22" s="79" t="s">
        <v>462</v>
      </c>
      <c r="E22" s="80">
        <v>50</v>
      </c>
      <c r="F22" s="31" t="s">
        <v>444</v>
      </c>
      <c r="G22" s="252" t="s">
        <v>1145</v>
      </c>
      <c r="H22" s="88">
        <v>15.5</v>
      </c>
      <c r="I22" s="81" t="s">
        <v>515</v>
      </c>
      <c r="J22" s="115" t="s">
        <v>512</v>
      </c>
      <c r="K22" s="203">
        <f>(1-$D$9)*IF($D$10="с НДС",L22*1.2,L22)</f>
        <v>29590</v>
      </c>
      <c r="L22" s="216">
        <f>(VLOOKUP(C22,'-'!$C:$BZ,5,0)/1.2)</f>
        <v>24658.333333333336</v>
      </c>
      <c r="M22" s="203">
        <f>(1-$D$9)*IF($D$10="с НДС",N22*1.2,N22)</f>
        <v>26590.000000000004</v>
      </c>
      <c r="N22" s="216">
        <v>22158.333333333336</v>
      </c>
      <c r="O22" s="6"/>
      <c r="P22" s="6"/>
    </row>
    <row r="23" spans="2:16" s="14" customFormat="1" ht="30" customHeight="1" x14ac:dyDescent="0.2">
      <c r="B23" s="13"/>
      <c r="C23" s="31" t="s">
        <v>463</v>
      </c>
      <c r="D23" s="79" t="s">
        <v>464</v>
      </c>
      <c r="E23" s="80">
        <v>80</v>
      </c>
      <c r="F23" s="31" t="s">
        <v>444</v>
      </c>
      <c r="G23" s="252" t="s">
        <v>292</v>
      </c>
      <c r="H23" s="88">
        <v>19.5</v>
      </c>
      <c r="I23" s="81" t="s">
        <v>517</v>
      </c>
      <c r="J23" s="115" t="s">
        <v>513</v>
      </c>
      <c r="K23" s="203">
        <f>(1-$D$9)*IF($D$10="с НДС",L23*1.2,L23)</f>
        <v>34890</v>
      </c>
      <c r="L23" s="216">
        <f>(VLOOKUP(C23,'-'!$C:$BZ,5,0)/1.2)</f>
        <v>29075</v>
      </c>
      <c r="M23" s="203">
        <f t="shared" ref="M23:M24" si="0">(1-$D$9)*IF($D$10="с НДС",N23*1.2,N23)</f>
        <v>31390</v>
      </c>
      <c r="N23" s="216">
        <v>26158.333333333336</v>
      </c>
      <c r="O23" s="33"/>
      <c r="P23" s="34"/>
    </row>
    <row r="24" spans="2:16" s="14" customFormat="1" ht="30" customHeight="1" x14ac:dyDescent="0.2">
      <c r="B24" s="13"/>
      <c r="C24" s="31" t="s">
        <v>465</v>
      </c>
      <c r="D24" s="79" t="s">
        <v>466</v>
      </c>
      <c r="E24" s="80">
        <v>100</v>
      </c>
      <c r="F24" s="31" t="s">
        <v>444</v>
      </c>
      <c r="G24" s="252" t="s">
        <v>1146</v>
      </c>
      <c r="H24" s="88">
        <v>21.4</v>
      </c>
      <c r="I24" s="81" t="s">
        <v>516</v>
      </c>
      <c r="J24" s="115" t="s">
        <v>514</v>
      </c>
      <c r="K24" s="203">
        <f>(1-$D$9)*IF($D$10="с НДС",L24*1.2,L24)</f>
        <v>39490</v>
      </c>
      <c r="L24" s="216">
        <f>(VLOOKUP(C24,'-'!$C:$BZ,5,0)/1.2)</f>
        <v>32908.333333333336</v>
      </c>
      <c r="M24" s="203">
        <f t="shared" si="0"/>
        <v>35490</v>
      </c>
      <c r="N24" s="216">
        <v>29575</v>
      </c>
      <c r="O24" s="33"/>
      <c r="P24" s="34"/>
    </row>
    <row r="25" spans="2:16" s="14" customFormat="1" ht="16.5" customHeight="1" x14ac:dyDescent="0.2">
      <c r="B25" s="13"/>
      <c r="C25" s="94" t="s">
        <v>440</v>
      </c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6"/>
      <c r="P25" s="6"/>
    </row>
    <row r="26" spans="2:16" s="14" customFormat="1" ht="16.5" customHeight="1" x14ac:dyDescent="0.2">
      <c r="B26" s="13"/>
      <c r="C26" s="68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6"/>
      <c r="P26" s="6"/>
    </row>
    <row r="27" spans="2:16" s="14" customFormat="1" ht="24.95" customHeight="1" x14ac:dyDescent="0.2">
      <c r="B27" s="13"/>
      <c r="C27" s="287" t="s">
        <v>519</v>
      </c>
      <c r="D27" s="288"/>
      <c r="E27" s="288"/>
      <c r="F27" s="288"/>
      <c r="G27" s="288"/>
      <c r="H27" s="288"/>
      <c r="I27" s="288"/>
      <c r="J27" s="288"/>
      <c r="K27" s="288"/>
      <c r="L27" s="208"/>
      <c r="M27" s="272"/>
      <c r="N27" s="274"/>
      <c r="O27" s="6"/>
      <c r="P27" s="6"/>
    </row>
    <row r="28" spans="2:16" s="14" customFormat="1" ht="21.6" customHeight="1" x14ac:dyDescent="0.2">
      <c r="B28" s="13"/>
      <c r="D28" s="17"/>
      <c r="E28" s="17"/>
      <c r="F28" s="17"/>
      <c r="G28" s="13"/>
      <c r="H28" s="17"/>
      <c r="I28" s="17"/>
      <c r="J28" s="17"/>
      <c r="O28" s="6"/>
      <c r="P28" s="6"/>
    </row>
    <row r="29" spans="2:16" s="14" customFormat="1" ht="21.6" customHeight="1" x14ac:dyDescent="0.2">
      <c r="B29" s="13"/>
      <c r="D29" s="19"/>
      <c r="E29" s="19"/>
      <c r="F29" s="19"/>
      <c r="G29" s="13"/>
      <c r="I29" s="20"/>
      <c r="O29" s="6"/>
      <c r="P29" s="6"/>
    </row>
    <row r="30" spans="2:16" s="14" customFormat="1" ht="21.6" customHeight="1" x14ac:dyDescent="0.2">
      <c r="B30" s="13"/>
      <c r="D30" s="19"/>
      <c r="E30" s="19"/>
      <c r="F30" s="19"/>
      <c r="G30" s="286"/>
      <c r="H30" s="286"/>
      <c r="I30" s="22"/>
      <c r="M30" s="285" t="s">
        <v>1210</v>
      </c>
      <c r="O30" s="6"/>
      <c r="P30" s="6"/>
    </row>
    <row r="31" spans="2:16" s="14" customFormat="1" ht="23.1" customHeight="1" x14ac:dyDescent="0.2">
      <c r="B31" s="13"/>
      <c r="D31" s="19"/>
      <c r="E31" s="19"/>
      <c r="F31" s="19"/>
      <c r="G31" s="19"/>
      <c r="H31" s="21"/>
      <c r="I31" s="22"/>
      <c r="J31" s="22"/>
      <c r="K31" s="95"/>
      <c r="L31" s="95"/>
      <c r="M31" s="285"/>
      <c r="N31" s="95"/>
      <c r="O31" s="6"/>
      <c r="P31" s="6"/>
    </row>
    <row r="32" spans="2:16" s="14" customFormat="1" ht="78.75" x14ac:dyDescent="0.2">
      <c r="B32" s="13"/>
      <c r="C32" s="71" t="s">
        <v>1</v>
      </c>
      <c r="D32" s="26" t="s">
        <v>2</v>
      </c>
      <c r="E32" s="26" t="s">
        <v>111</v>
      </c>
      <c r="F32" s="26" t="s">
        <v>641</v>
      </c>
      <c r="G32" s="27" t="s">
        <v>518</v>
      </c>
      <c r="H32" s="26" t="s">
        <v>109</v>
      </c>
      <c r="I32" s="28" t="s">
        <v>110</v>
      </c>
      <c r="J32" s="28" t="s">
        <v>78</v>
      </c>
      <c r="K32" s="28" t="str">
        <f>CONCATENATE(IF($D$9&gt;0,'-'!$C$6,'-'!$C$5)," ",$D$10,
IF($D$11="евро",",
 EURO ",", 
руб."))</f>
        <v>РРЦ с НДС, 
руб.</v>
      </c>
      <c r="L32" s="28"/>
      <c r="M32" s="28" t="str">
        <f>CONCATENATE(IF($D$9&gt;0,'-'!$D$6,'-'!$D$5)," ",$D$10,
IF($D$11="евро",",
 EURO ",", 
руб."))</f>
        <v xml:space="preserve"> ПРОМО РРЦ с НДС, 
руб.</v>
      </c>
      <c r="N32" s="28"/>
      <c r="O32" s="6"/>
      <c r="P32" s="6"/>
    </row>
    <row r="33" spans="2:16" s="14" customFormat="1" ht="30" customHeight="1" x14ac:dyDescent="0.2">
      <c r="B33" s="13"/>
      <c r="C33" s="31" t="s">
        <v>1177</v>
      </c>
      <c r="D33" s="79" t="s">
        <v>1178</v>
      </c>
      <c r="E33" s="80">
        <v>30</v>
      </c>
      <c r="F33" s="89" t="s">
        <v>1181</v>
      </c>
      <c r="G33" s="252" t="s">
        <v>1182</v>
      </c>
      <c r="H33" s="88">
        <v>11.8</v>
      </c>
      <c r="I33" s="81" t="s">
        <v>523</v>
      </c>
      <c r="J33" s="83" t="s">
        <v>1183</v>
      </c>
      <c r="K33" s="203">
        <f>(1-$D$9)*IF($D$10="с НДС",L33*1.2,L33)</f>
        <v>24590</v>
      </c>
      <c r="L33" s="216">
        <f>(VLOOKUP(C33,'-'!$C:$BZ,5,0)/1.2)</f>
        <v>20491.666666666668</v>
      </c>
      <c r="M33" s="203">
        <f t="shared" ref="M33:M36" si="1">(1-$D$9)*IF($D$10="с НДС",N33*1.2,N33)</f>
        <v>22090.000000000004</v>
      </c>
      <c r="N33" s="216">
        <v>18408.333333333336</v>
      </c>
      <c r="O33" s="6"/>
      <c r="P33"/>
    </row>
    <row r="34" spans="2:16" s="14" customFormat="1" ht="30" customHeight="1" x14ac:dyDescent="0.2">
      <c r="B34" s="13"/>
      <c r="C34" s="31" t="s">
        <v>484</v>
      </c>
      <c r="D34" s="79" t="s">
        <v>485</v>
      </c>
      <c r="E34" s="80">
        <v>50</v>
      </c>
      <c r="F34" s="31" t="s">
        <v>444</v>
      </c>
      <c r="G34" s="252" t="s">
        <v>1145</v>
      </c>
      <c r="H34" s="88">
        <v>15.5</v>
      </c>
      <c r="I34" s="81" t="s">
        <v>524</v>
      </c>
      <c r="J34" s="115" t="s">
        <v>520</v>
      </c>
      <c r="K34" s="203">
        <f>(1-$D$9)*IF($D$10="с НДС",L34*1.2,L34)</f>
        <v>27190.000000000004</v>
      </c>
      <c r="L34" s="216">
        <f>(VLOOKUP(C34,'-'!$C:$BZ,5,0)/1.2)</f>
        <v>22658.333333333336</v>
      </c>
      <c r="M34" s="203">
        <f t="shared" si="1"/>
        <v>24490.000000000004</v>
      </c>
      <c r="N34" s="216">
        <v>20408.333333333336</v>
      </c>
      <c r="O34" s="6"/>
      <c r="P34" s="6"/>
    </row>
    <row r="35" spans="2:16" s="14" customFormat="1" ht="30" customHeight="1" x14ac:dyDescent="0.2">
      <c r="B35" s="13"/>
      <c r="C35" s="31" t="s">
        <v>486</v>
      </c>
      <c r="D35" s="79" t="s">
        <v>487</v>
      </c>
      <c r="E35" s="80">
        <v>80</v>
      </c>
      <c r="F35" s="31" t="s">
        <v>444</v>
      </c>
      <c r="G35" s="252" t="s">
        <v>292</v>
      </c>
      <c r="H35" s="88">
        <v>19.5</v>
      </c>
      <c r="I35" s="81" t="s">
        <v>525</v>
      </c>
      <c r="J35" s="115" t="s">
        <v>521</v>
      </c>
      <c r="K35" s="203">
        <f>(1-$D$9)*IF($D$10="с НДС",L35*1.2,L35)</f>
        <v>32190</v>
      </c>
      <c r="L35" s="216">
        <f>(VLOOKUP(C35,'-'!$C:$BZ,5,0)/1.2)</f>
        <v>26825</v>
      </c>
      <c r="M35" s="203">
        <f t="shared" si="1"/>
        <v>28990.000000000004</v>
      </c>
      <c r="N35" s="216">
        <v>24158.333333333336</v>
      </c>
      <c r="O35" s="33"/>
      <c r="P35" s="34"/>
    </row>
    <row r="36" spans="2:16" s="14" customFormat="1" ht="30" customHeight="1" x14ac:dyDescent="0.2">
      <c r="B36" s="13"/>
      <c r="C36" s="31" t="s">
        <v>488</v>
      </c>
      <c r="D36" s="79" t="s">
        <v>489</v>
      </c>
      <c r="E36" s="80">
        <v>100</v>
      </c>
      <c r="F36" s="31" t="s">
        <v>444</v>
      </c>
      <c r="G36" s="252" t="s">
        <v>1146</v>
      </c>
      <c r="H36" s="88">
        <v>21.4</v>
      </c>
      <c r="I36" s="81" t="s">
        <v>526</v>
      </c>
      <c r="J36" s="115" t="s">
        <v>522</v>
      </c>
      <c r="K36" s="203">
        <f>(1-$D$9)*IF($D$10="с НДС",L36*1.2,L36)</f>
        <v>36490</v>
      </c>
      <c r="L36" s="216">
        <f>(VLOOKUP(C36,'-'!$C:$BZ,5,0)/1.2)</f>
        <v>30408.333333333336</v>
      </c>
      <c r="M36" s="203">
        <f t="shared" si="1"/>
        <v>32790</v>
      </c>
      <c r="N36" s="216">
        <v>27325</v>
      </c>
      <c r="O36" s="33"/>
      <c r="P36" s="34"/>
    </row>
    <row r="37" spans="2:16" s="14" customFormat="1" ht="16.5" customHeight="1" x14ac:dyDescent="0.2">
      <c r="B37" s="13"/>
      <c r="C37" s="94" t="s">
        <v>440</v>
      </c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6"/>
      <c r="P37" s="6"/>
    </row>
    <row r="38" spans="2:16" s="14" customFormat="1" ht="16.5" customHeight="1" x14ac:dyDescent="0.2">
      <c r="B38" s="13"/>
      <c r="C38" s="68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6"/>
      <c r="P38" s="6"/>
    </row>
    <row r="39" spans="2:16" s="14" customFormat="1" ht="24.95" customHeight="1" x14ac:dyDescent="0.2">
      <c r="B39" s="13"/>
      <c r="C39" s="287" t="s">
        <v>530</v>
      </c>
      <c r="D39" s="288"/>
      <c r="E39" s="288"/>
      <c r="F39" s="288"/>
      <c r="G39" s="288"/>
      <c r="H39" s="288"/>
      <c r="I39" s="288"/>
      <c r="J39" s="288"/>
      <c r="K39" s="288"/>
      <c r="L39" s="208"/>
      <c r="M39" s="272"/>
      <c r="N39" s="274"/>
      <c r="O39" s="6"/>
      <c r="P39" s="6"/>
    </row>
    <row r="40" spans="2:16" s="14" customFormat="1" ht="21.6" customHeight="1" x14ac:dyDescent="0.2">
      <c r="B40" s="13"/>
      <c r="D40" s="17"/>
      <c r="E40" s="17"/>
      <c r="F40" s="17"/>
      <c r="G40" s="13"/>
      <c r="H40" s="17"/>
      <c r="I40" s="17"/>
      <c r="J40" s="17"/>
      <c r="O40" s="6"/>
      <c r="P40" s="6"/>
    </row>
    <row r="41" spans="2:16" s="14" customFormat="1" ht="21.6" customHeight="1" x14ac:dyDescent="0.2">
      <c r="B41" s="13"/>
      <c r="D41" s="19"/>
      <c r="E41" s="19"/>
      <c r="F41" s="19"/>
      <c r="G41" s="13"/>
      <c r="I41" s="20"/>
      <c r="O41" s="6"/>
      <c r="P41" s="6"/>
    </row>
    <row r="42" spans="2:16" s="14" customFormat="1" ht="21.6" customHeight="1" x14ac:dyDescent="0.2">
      <c r="B42" s="13"/>
      <c r="D42" s="19"/>
      <c r="E42" s="19"/>
      <c r="F42" s="19"/>
      <c r="G42" s="286"/>
      <c r="H42" s="286"/>
      <c r="I42" s="22"/>
      <c r="M42" s="285" t="s">
        <v>1210</v>
      </c>
      <c r="O42" s="6"/>
      <c r="P42" s="6"/>
    </row>
    <row r="43" spans="2:16" s="14" customFormat="1" ht="23.1" customHeight="1" x14ac:dyDescent="0.2">
      <c r="B43" s="13"/>
      <c r="D43" s="19"/>
      <c r="E43" s="19"/>
      <c r="F43" s="19"/>
      <c r="G43" s="19"/>
      <c r="H43" s="21"/>
      <c r="I43" s="22"/>
      <c r="J43" s="22"/>
      <c r="K43" s="95"/>
      <c r="L43" s="95"/>
      <c r="M43" s="285"/>
      <c r="N43" s="95"/>
      <c r="O43" s="6"/>
      <c r="P43" s="6"/>
    </row>
    <row r="44" spans="2:16" s="14" customFormat="1" ht="78.75" x14ac:dyDescent="0.2">
      <c r="B44" s="13"/>
      <c r="C44" s="71" t="s">
        <v>1</v>
      </c>
      <c r="D44" s="26" t="s">
        <v>2</v>
      </c>
      <c r="E44" s="26" t="s">
        <v>111</v>
      </c>
      <c r="F44" s="26" t="s">
        <v>641</v>
      </c>
      <c r="G44" s="27" t="s">
        <v>518</v>
      </c>
      <c r="H44" s="26" t="s">
        <v>109</v>
      </c>
      <c r="I44" s="28" t="s">
        <v>110</v>
      </c>
      <c r="J44" s="28" t="s">
        <v>78</v>
      </c>
      <c r="K44" s="28" t="str">
        <f>CONCATENATE(IF($D$9&gt;0,'-'!$C$6,'-'!$C$5)," ",$D$10,
IF($D$11="евро",",
 EURO ",", 
руб."))</f>
        <v>РРЦ с НДС, 
руб.</v>
      </c>
      <c r="L44" s="28"/>
      <c r="M44" s="28" t="str">
        <f>CONCATENATE(IF($D$9&gt;0,'-'!$D$6,'-'!$D$5)," ",$D$10,
IF($D$11="евро",",
 EURO ",", 
руб."))</f>
        <v xml:space="preserve"> ПРОМО РРЦ с НДС, 
руб.</v>
      </c>
      <c r="N44" s="28"/>
      <c r="O44" s="6"/>
      <c r="P44" s="6"/>
    </row>
    <row r="45" spans="2:16" s="14" customFormat="1" ht="30" customHeight="1" x14ac:dyDescent="0.2">
      <c r="B45" s="13"/>
      <c r="C45" s="31" t="s">
        <v>499</v>
      </c>
      <c r="D45" s="79" t="s">
        <v>500</v>
      </c>
      <c r="E45" s="80">
        <v>50</v>
      </c>
      <c r="F45" s="114">
        <v>2</v>
      </c>
      <c r="G45" s="252" t="s">
        <v>654</v>
      </c>
      <c r="H45" s="88">
        <v>15.5</v>
      </c>
      <c r="I45" s="81" t="s">
        <v>524</v>
      </c>
      <c r="J45" s="115" t="s">
        <v>527</v>
      </c>
      <c r="K45" s="203">
        <f>(1-$D$9)*IF($D$10="с НДС",L45*1.2,L45)</f>
        <v>24090</v>
      </c>
      <c r="L45" s="216">
        <f>(VLOOKUP(C45,'-'!$C:$BZ,5,0)/1.2)</f>
        <v>20075</v>
      </c>
      <c r="M45" s="203">
        <f t="shared" ref="M45:M47" si="2">(1-$D$9)*IF($D$10="с НДС",N45*1.2,N45)</f>
        <v>21690</v>
      </c>
      <c r="N45" s="216">
        <v>18075</v>
      </c>
      <c r="O45" s="6"/>
      <c r="P45" s="6"/>
    </row>
    <row r="46" spans="2:16" s="14" customFormat="1" ht="30" customHeight="1" x14ac:dyDescent="0.2">
      <c r="B46" s="13"/>
      <c r="C46" s="31" t="s">
        <v>501</v>
      </c>
      <c r="D46" s="79" t="s">
        <v>502</v>
      </c>
      <c r="E46" s="80">
        <v>80</v>
      </c>
      <c r="F46" s="114">
        <v>2</v>
      </c>
      <c r="G46" s="252" t="s">
        <v>413</v>
      </c>
      <c r="H46" s="88">
        <v>19.5</v>
      </c>
      <c r="I46" s="81" t="s">
        <v>525</v>
      </c>
      <c r="J46" s="115" t="s">
        <v>528</v>
      </c>
      <c r="K46" s="203">
        <f>(1-$D$9)*IF($D$10="с НДС",L46*1.2,L46)</f>
        <v>28190</v>
      </c>
      <c r="L46" s="216">
        <f>(VLOOKUP(C46,'-'!$C:$BZ,5,0)/1.2)</f>
        <v>23491.666666666668</v>
      </c>
      <c r="M46" s="203">
        <f t="shared" si="2"/>
        <v>25390.000000000004</v>
      </c>
      <c r="N46" s="216">
        <v>21158.333333333336</v>
      </c>
      <c r="O46" s="33"/>
      <c r="P46" s="34"/>
    </row>
    <row r="47" spans="2:16" s="14" customFormat="1" ht="30" customHeight="1" x14ac:dyDescent="0.2">
      <c r="B47" s="13"/>
      <c r="C47" s="31" t="s">
        <v>503</v>
      </c>
      <c r="D47" s="79" t="s">
        <v>504</v>
      </c>
      <c r="E47" s="80">
        <v>100</v>
      </c>
      <c r="F47" s="114">
        <v>2</v>
      </c>
      <c r="G47" s="252" t="s">
        <v>431</v>
      </c>
      <c r="H47" s="88">
        <v>21.4</v>
      </c>
      <c r="I47" s="81" t="s">
        <v>526</v>
      </c>
      <c r="J47" s="115" t="s">
        <v>529</v>
      </c>
      <c r="K47" s="203">
        <f>(1-$D$9)*IF($D$10="с НДС",L47*1.2,L47)</f>
        <v>32090</v>
      </c>
      <c r="L47" s="216">
        <f>(VLOOKUP(C47,'-'!$C:$BZ,5,0)/1.2)</f>
        <v>26741.666666666668</v>
      </c>
      <c r="M47" s="203">
        <f t="shared" si="2"/>
        <v>28890</v>
      </c>
      <c r="N47" s="216">
        <v>24075</v>
      </c>
      <c r="O47" s="33"/>
      <c r="P47" s="34"/>
    </row>
    <row r="48" spans="2:16" s="14" customFormat="1" ht="16.5" customHeight="1" x14ac:dyDescent="0.2">
      <c r="B48" s="13"/>
      <c r="C48" s="94" t="s">
        <v>440</v>
      </c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6"/>
      <c r="P48" s="6"/>
    </row>
    <row r="49" spans="2:16" s="14" customFormat="1" ht="16.5" customHeight="1" x14ac:dyDescent="0.2">
      <c r="B49" s="13"/>
      <c r="C49" s="68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6"/>
      <c r="P49" s="6"/>
    </row>
    <row r="50" spans="2:16" s="14" customFormat="1" ht="24.95" customHeight="1" x14ac:dyDescent="0.2">
      <c r="B50" s="13"/>
      <c r="C50" s="287" t="s">
        <v>531</v>
      </c>
      <c r="D50" s="288"/>
      <c r="E50" s="288"/>
      <c r="F50" s="288"/>
      <c r="G50" s="288"/>
      <c r="H50" s="288"/>
      <c r="I50" s="288"/>
      <c r="J50" s="288"/>
      <c r="K50" s="288"/>
      <c r="L50" s="208"/>
      <c r="M50" s="272"/>
      <c r="N50" s="274"/>
      <c r="O50" s="6"/>
      <c r="P50" s="6"/>
    </row>
    <row r="51" spans="2:16" s="14" customFormat="1" ht="21.6" customHeight="1" x14ac:dyDescent="0.2">
      <c r="B51" s="13"/>
      <c r="D51" s="17"/>
      <c r="E51" s="17"/>
      <c r="F51" s="17"/>
      <c r="G51" s="13"/>
      <c r="H51" s="17"/>
      <c r="I51" s="17"/>
      <c r="J51" s="17"/>
      <c r="O51" s="6"/>
      <c r="P51" s="6"/>
    </row>
    <row r="52" spans="2:16" s="14" customFormat="1" ht="21.6" customHeight="1" x14ac:dyDescent="0.2">
      <c r="B52" s="13"/>
      <c r="D52" s="19"/>
      <c r="E52" s="19"/>
      <c r="F52" s="19"/>
      <c r="G52" s="286"/>
      <c r="H52" s="286"/>
      <c r="I52" s="20"/>
      <c r="O52" s="6"/>
      <c r="P52" s="6"/>
    </row>
    <row r="53" spans="2:16" s="14" customFormat="1" ht="21.6" customHeight="1" x14ac:dyDescent="0.2">
      <c r="B53" s="13"/>
      <c r="D53" s="19"/>
      <c r="E53" s="19"/>
      <c r="F53" s="19"/>
      <c r="G53" s="286"/>
      <c r="H53" s="286"/>
      <c r="I53" s="22"/>
      <c r="K53"/>
      <c r="M53" s="285" t="s">
        <v>1210</v>
      </c>
      <c r="O53" s="6"/>
      <c r="P53" s="6"/>
    </row>
    <row r="54" spans="2:16" s="14" customFormat="1" ht="23.1" customHeight="1" x14ac:dyDescent="0.2">
      <c r="B54" s="13"/>
      <c r="D54" s="19"/>
      <c r="E54" s="19"/>
      <c r="F54" s="19"/>
      <c r="G54" s="19"/>
      <c r="H54" s="21"/>
      <c r="I54" s="22"/>
      <c r="J54" s="22"/>
      <c r="K54" s="95"/>
      <c r="L54" s="95"/>
      <c r="M54" s="285"/>
      <c r="N54" s="95"/>
      <c r="O54" s="6"/>
      <c r="P54" s="6"/>
    </row>
    <row r="55" spans="2:16" s="14" customFormat="1" ht="78.75" x14ac:dyDescent="0.2">
      <c r="B55" s="13"/>
      <c r="C55" s="71" t="s">
        <v>1</v>
      </c>
      <c r="D55" s="26" t="s">
        <v>2</v>
      </c>
      <c r="E55" s="26" t="s">
        <v>111</v>
      </c>
      <c r="F55" s="26" t="s">
        <v>641</v>
      </c>
      <c r="G55" s="27" t="s">
        <v>518</v>
      </c>
      <c r="H55" s="26" t="s">
        <v>109</v>
      </c>
      <c r="I55" s="28" t="s">
        <v>110</v>
      </c>
      <c r="J55" s="28" t="s">
        <v>78</v>
      </c>
      <c r="K55" s="28" t="str">
        <f>CONCATENATE(IF($D$9&gt;0,'-'!$C$6,'-'!$C$5)," ",$D$10,
IF($D$11="евро",",
 EURO ",", 
руб."))</f>
        <v>РРЦ с НДС, 
руб.</v>
      </c>
      <c r="L55" s="28"/>
      <c r="M55" s="28" t="str">
        <f>CONCATENATE(IF($D$9&gt;0,'-'!$D$6,'-'!$D$5)," ",$D$10,
IF($D$11="евро",",
 EURO ",", 
руб."))</f>
        <v xml:space="preserve"> ПРОМО РРЦ с НДС, 
руб.</v>
      </c>
      <c r="N55" s="28"/>
      <c r="O55" s="6"/>
      <c r="P55" s="6"/>
    </row>
    <row r="56" spans="2:16" s="14" customFormat="1" ht="30" customHeight="1" x14ac:dyDescent="0.2">
      <c r="B56" s="13"/>
      <c r="C56" s="31" t="s">
        <v>490</v>
      </c>
      <c r="D56" s="79" t="s">
        <v>491</v>
      </c>
      <c r="E56" s="80">
        <v>30</v>
      </c>
      <c r="F56" s="31" t="s">
        <v>444</v>
      </c>
      <c r="G56" s="252" t="s">
        <v>1144</v>
      </c>
      <c r="H56" s="88">
        <v>11.8</v>
      </c>
      <c r="I56" s="81" t="s">
        <v>523</v>
      </c>
      <c r="J56" s="115" t="s">
        <v>533</v>
      </c>
      <c r="K56" s="203">
        <f>(1-$D$9)*IF($D$10="с НДС",L56*1.2,L56)</f>
        <v>21490.000000000004</v>
      </c>
      <c r="L56" s="216">
        <f>(VLOOKUP(C56,'-'!$C:$BZ,5,0)/1.2)</f>
        <v>17908.333333333336</v>
      </c>
      <c r="M56" s="203">
        <f t="shared" ref="M56:M59" si="3">(1-$D$9)*IF($D$10="с НДС",N56*1.2,N56)</f>
        <v>19290</v>
      </c>
      <c r="N56" s="216">
        <v>16075</v>
      </c>
      <c r="O56" s="6"/>
      <c r="P56" s="6"/>
    </row>
    <row r="57" spans="2:16" s="14" customFormat="1" ht="30" customHeight="1" x14ac:dyDescent="0.2">
      <c r="B57" s="13"/>
      <c r="C57" s="31" t="s">
        <v>492</v>
      </c>
      <c r="D57" s="79" t="s">
        <v>493</v>
      </c>
      <c r="E57" s="80">
        <v>50</v>
      </c>
      <c r="F57" s="31" t="s">
        <v>444</v>
      </c>
      <c r="G57" s="252" t="s">
        <v>1145</v>
      </c>
      <c r="H57" s="88">
        <v>15.5</v>
      </c>
      <c r="I57" s="81" t="s">
        <v>524</v>
      </c>
      <c r="J57" s="115" t="s">
        <v>534</v>
      </c>
      <c r="K57" s="203">
        <f>(1-$D$9)*IF($D$10="с НДС",L57*1.2,L57)</f>
        <v>24190.000000000004</v>
      </c>
      <c r="L57" s="216">
        <f>(VLOOKUP(C57,'-'!$C:$BZ,5,0)/1.2)</f>
        <v>20158.333333333336</v>
      </c>
      <c r="M57" s="203">
        <f t="shared" si="3"/>
        <v>21790.000000000004</v>
      </c>
      <c r="N57" s="216">
        <v>18158.333333333336</v>
      </c>
      <c r="O57" s="6"/>
      <c r="P57" s="6"/>
    </row>
    <row r="58" spans="2:16" s="14" customFormat="1" ht="30" customHeight="1" x14ac:dyDescent="0.2">
      <c r="B58" s="13"/>
      <c r="C58" s="31" t="s">
        <v>494</v>
      </c>
      <c r="D58" s="79" t="s">
        <v>495</v>
      </c>
      <c r="E58" s="80">
        <v>80</v>
      </c>
      <c r="F58" s="31" t="s">
        <v>444</v>
      </c>
      <c r="G58" s="252" t="s">
        <v>292</v>
      </c>
      <c r="H58" s="88">
        <v>19.5</v>
      </c>
      <c r="I58" s="81" t="s">
        <v>525</v>
      </c>
      <c r="J58" s="115" t="s">
        <v>535</v>
      </c>
      <c r="K58" s="203">
        <f>(1-$D$9)*IF($D$10="с НДС",L58*1.2,L58)</f>
        <v>28390.000000000004</v>
      </c>
      <c r="L58" s="216">
        <f>(VLOOKUP(C58,'-'!$C:$BZ,5,0)/1.2)</f>
        <v>23658.333333333336</v>
      </c>
      <c r="M58" s="203">
        <f t="shared" si="3"/>
        <v>25590</v>
      </c>
      <c r="N58" s="216">
        <v>21325</v>
      </c>
      <c r="O58" s="33"/>
      <c r="P58" s="34"/>
    </row>
    <row r="59" spans="2:16" s="14" customFormat="1" ht="30" customHeight="1" x14ac:dyDescent="0.2">
      <c r="B59" s="13"/>
      <c r="C59" s="31" t="s">
        <v>496</v>
      </c>
      <c r="D59" s="79" t="s">
        <v>497</v>
      </c>
      <c r="E59" s="80">
        <v>100</v>
      </c>
      <c r="F59" s="31" t="s">
        <v>444</v>
      </c>
      <c r="G59" s="252" t="s">
        <v>1146</v>
      </c>
      <c r="H59" s="88">
        <v>21.4</v>
      </c>
      <c r="I59" s="81" t="s">
        <v>526</v>
      </c>
      <c r="J59" s="115" t="s">
        <v>536</v>
      </c>
      <c r="K59" s="203">
        <f>(1-$D$9)*IF($D$10="с НДС",L59*1.2,L59)</f>
        <v>32290</v>
      </c>
      <c r="L59" s="216">
        <f>(VLOOKUP(C59,'-'!$C:$BZ,5,0)/1.2)</f>
        <v>26908.333333333336</v>
      </c>
      <c r="M59" s="203">
        <f t="shared" si="3"/>
        <v>29090</v>
      </c>
      <c r="N59" s="216">
        <v>24241.666666666668</v>
      </c>
      <c r="O59" s="33"/>
      <c r="P59" s="34"/>
    </row>
    <row r="60" spans="2:16" s="14" customFormat="1" ht="16.5" customHeight="1" x14ac:dyDescent="0.2">
      <c r="B60" s="13"/>
      <c r="C60" s="94" t="s">
        <v>440</v>
      </c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6"/>
      <c r="P60" s="6"/>
    </row>
    <row r="61" spans="2:16" s="14" customFormat="1" ht="16.5" customHeight="1" x14ac:dyDescent="0.2">
      <c r="B61" s="13"/>
      <c r="C61" s="68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6"/>
      <c r="P61" s="6"/>
    </row>
    <row r="62" spans="2:16" s="14" customFormat="1" ht="24.95" customHeight="1" x14ac:dyDescent="0.2">
      <c r="B62" s="13"/>
      <c r="C62" s="287" t="s">
        <v>532</v>
      </c>
      <c r="D62" s="288"/>
      <c r="E62" s="288"/>
      <c r="F62" s="288"/>
      <c r="G62" s="288"/>
      <c r="H62" s="288"/>
      <c r="I62" s="288"/>
      <c r="J62" s="288"/>
      <c r="K62" s="288"/>
      <c r="L62" s="208"/>
      <c r="M62" s="272"/>
      <c r="N62" s="274"/>
      <c r="O62" s="6"/>
      <c r="P62" s="6"/>
    </row>
    <row r="63" spans="2:16" s="14" customFormat="1" ht="21.6" customHeight="1" x14ac:dyDescent="0.2">
      <c r="B63" s="13"/>
      <c r="D63" s="17"/>
      <c r="E63" s="17"/>
      <c r="F63" s="17"/>
      <c r="G63" s="13"/>
      <c r="H63" s="17"/>
      <c r="I63" s="17"/>
      <c r="J63" s="17"/>
      <c r="O63" s="6"/>
      <c r="P63" s="6"/>
    </row>
    <row r="64" spans="2:16" s="14" customFormat="1" ht="21.6" customHeight="1" x14ac:dyDescent="0.2">
      <c r="B64" s="13"/>
      <c r="D64" s="19"/>
      <c r="E64" s="19"/>
      <c r="F64" s="19"/>
      <c r="G64" s="13"/>
      <c r="I64" s="20"/>
      <c r="O64" s="6"/>
      <c r="P64" s="6"/>
    </row>
    <row r="65" spans="2:16" s="14" customFormat="1" ht="21.6" customHeight="1" x14ac:dyDescent="0.2">
      <c r="B65" s="13"/>
      <c r="D65" s="19"/>
      <c r="E65" s="19"/>
      <c r="F65" s="19"/>
      <c r="G65" s="286"/>
      <c r="H65" s="286"/>
      <c r="I65" s="22"/>
      <c r="M65" s="285" t="s">
        <v>1210</v>
      </c>
      <c r="O65" s="6"/>
      <c r="P65" s="6"/>
    </row>
    <row r="66" spans="2:16" s="14" customFormat="1" ht="23.1" customHeight="1" x14ac:dyDescent="0.2">
      <c r="B66" s="13"/>
      <c r="D66" s="19"/>
      <c r="E66" s="19"/>
      <c r="F66" s="19"/>
      <c r="G66" s="19"/>
      <c r="H66" s="21"/>
      <c r="I66" s="22"/>
      <c r="J66" s="22"/>
      <c r="K66" s="95"/>
      <c r="L66" s="95"/>
      <c r="M66" s="285"/>
      <c r="N66" s="95"/>
      <c r="O66" s="6"/>
      <c r="P66" s="6"/>
    </row>
    <row r="67" spans="2:16" s="14" customFormat="1" ht="78.75" x14ac:dyDescent="0.2">
      <c r="B67" s="13"/>
      <c r="C67" s="71" t="s">
        <v>1</v>
      </c>
      <c r="D67" s="26" t="s">
        <v>2</v>
      </c>
      <c r="E67" s="26" t="s">
        <v>111</v>
      </c>
      <c r="F67" s="26" t="s">
        <v>641</v>
      </c>
      <c r="G67" s="27" t="s">
        <v>518</v>
      </c>
      <c r="H67" s="26" t="s">
        <v>109</v>
      </c>
      <c r="I67" s="28" t="s">
        <v>110</v>
      </c>
      <c r="J67" s="28" t="s">
        <v>78</v>
      </c>
      <c r="K67" s="28" t="str">
        <f>CONCATENATE(IF($D$9&gt;0,'-'!$C$6,'-'!$C$5)," ",$D$10,
IF($D$11="евро",",
 EURO ",", 
руб."))</f>
        <v>РРЦ с НДС, 
руб.</v>
      </c>
      <c r="L67" s="28"/>
      <c r="M67" s="28" t="str">
        <f>CONCATENATE(IF($D$9&gt;0,'-'!$D$6,'-'!$D$5)," ",$D$10,
IF($D$11="евро",",
 EURO ",", 
руб."))</f>
        <v xml:space="preserve"> ПРОМО РРЦ с НДС, 
руб.</v>
      </c>
      <c r="N67" s="28"/>
      <c r="O67" s="6"/>
      <c r="P67" s="6"/>
    </row>
    <row r="68" spans="2:16" s="14" customFormat="1" ht="30" customHeight="1" x14ac:dyDescent="0.2">
      <c r="B68" s="13"/>
      <c r="C68" s="31" t="s">
        <v>506</v>
      </c>
      <c r="D68" s="79" t="s">
        <v>507</v>
      </c>
      <c r="E68" s="80">
        <v>50</v>
      </c>
      <c r="F68" s="114">
        <v>2</v>
      </c>
      <c r="G68" s="252" t="s">
        <v>654</v>
      </c>
      <c r="H68" s="88">
        <v>15.5</v>
      </c>
      <c r="I68" s="81" t="s">
        <v>524</v>
      </c>
      <c r="J68" s="115" t="s">
        <v>537</v>
      </c>
      <c r="K68" s="203">
        <f>(1-$D$9)*IF($D$10="с НДС",L68*1.2,L68)</f>
        <v>19890</v>
      </c>
      <c r="L68" s="216">
        <f>(VLOOKUP(C68,'-'!$C:$BZ,5,0)/1.2)</f>
        <v>16575</v>
      </c>
      <c r="M68" s="203">
        <f t="shared" ref="M68:M70" si="4">(1-$D$9)*IF($D$10="с НДС",N68*1.2,N68)</f>
        <v>17890</v>
      </c>
      <c r="N68" s="216">
        <v>14908.333333333334</v>
      </c>
      <c r="O68" s="6"/>
      <c r="P68" s="6"/>
    </row>
    <row r="69" spans="2:16" s="14" customFormat="1" ht="30" customHeight="1" x14ac:dyDescent="0.2">
      <c r="B69" s="13"/>
      <c r="C69" s="31" t="s">
        <v>508</v>
      </c>
      <c r="D69" s="79" t="s">
        <v>509</v>
      </c>
      <c r="E69" s="80">
        <v>80</v>
      </c>
      <c r="F69" s="114">
        <v>2</v>
      </c>
      <c r="G69" s="252" t="s">
        <v>413</v>
      </c>
      <c r="H69" s="88">
        <v>19.5</v>
      </c>
      <c r="I69" s="81" t="s">
        <v>525</v>
      </c>
      <c r="J69" s="115" t="s">
        <v>538</v>
      </c>
      <c r="K69" s="203">
        <f>(1-$D$9)*IF($D$10="с НДС",L69*1.2,L69)</f>
        <v>23290.000000000004</v>
      </c>
      <c r="L69" s="216">
        <f>(VLOOKUP(C69,'-'!$C:$BZ,5,0)/1.2)</f>
        <v>19408.333333333336</v>
      </c>
      <c r="M69" s="203">
        <f t="shared" si="4"/>
        <v>20990</v>
      </c>
      <c r="N69" s="216">
        <v>17491.666666666668</v>
      </c>
      <c r="O69" s="33"/>
      <c r="P69" s="34"/>
    </row>
    <row r="70" spans="2:16" s="14" customFormat="1" ht="30" customHeight="1" x14ac:dyDescent="0.2">
      <c r="B70" s="13"/>
      <c r="C70" s="31" t="s">
        <v>510</v>
      </c>
      <c r="D70" s="79" t="s">
        <v>511</v>
      </c>
      <c r="E70" s="80">
        <v>100</v>
      </c>
      <c r="F70" s="114">
        <v>2</v>
      </c>
      <c r="G70" s="252" t="s">
        <v>431</v>
      </c>
      <c r="H70" s="88">
        <v>21.4</v>
      </c>
      <c r="I70" s="81" t="s">
        <v>526</v>
      </c>
      <c r="J70" s="115" t="s">
        <v>539</v>
      </c>
      <c r="K70" s="203">
        <f>(1-$D$9)*IF($D$10="с НДС",L70*1.2,L70)</f>
        <v>26490</v>
      </c>
      <c r="L70" s="216">
        <f>(VLOOKUP(C70,'-'!$C:$BZ,5,0)/1.2)</f>
        <v>22075</v>
      </c>
      <c r="M70" s="203">
        <f t="shared" si="4"/>
        <v>23790</v>
      </c>
      <c r="N70" s="216">
        <v>19825</v>
      </c>
      <c r="O70" s="33"/>
      <c r="P70" s="34"/>
    </row>
    <row r="71" spans="2:16" s="14" customFormat="1" ht="16.5" customHeight="1" x14ac:dyDescent="0.2">
      <c r="B71" s="13"/>
      <c r="C71" s="94" t="s">
        <v>440</v>
      </c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6"/>
      <c r="P71" s="6"/>
    </row>
    <row r="72" spans="2:16" s="14" customFormat="1" ht="16.5" customHeight="1" x14ac:dyDescent="0.2">
      <c r="B72" s="13"/>
      <c r="C72" s="68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6"/>
      <c r="P72" s="6"/>
    </row>
    <row r="73" spans="2:16" s="20" customFormat="1" ht="21.75" customHeight="1" x14ac:dyDescent="0.2">
      <c r="B73" s="36"/>
      <c r="C73" s="72" t="s">
        <v>296</v>
      </c>
      <c r="D73" s="84"/>
      <c r="E73" s="84"/>
      <c r="F73" s="84"/>
      <c r="G73" s="38"/>
      <c r="H73" s="84"/>
      <c r="I73" s="84"/>
      <c r="J73" s="84"/>
      <c r="K73" s="84"/>
      <c r="L73" s="209"/>
      <c r="M73" s="271"/>
      <c r="N73" s="271"/>
      <c r="O73" s="35"/>
      <c r="P73" s="35"/>
    </row>
    <row r="74" spans="2:16" s="20" customFormat="1" ht="22.7" customHeight="1" x14ac:dyDescent="0.2">
      <c r="B74" s="36"/>
      <c r="C74" s="73" t="s">
        <v>7</v>
      </c>
      <c r="D74" s="40"/>
      <c r="E74" s="40"/>
      <c r="F74" s="40"/>
      <c r="G74" s="39"/>
      <c r="H74" s="40"/>
      <c r="I74" s="40"/>
      <c r="J74" s="40"/>
      <c r="K74" s="40"/>
      <c r="L74" s="40"/>
      <c r="M74" s="40"/>
      <c r="N74" s="40"/>
      <c r="O74" s="35"/>
      <c r="P74" s="35"/>
    </row>
    <row r="75" spans="2:16" s="20" customFormat="1" ht="22.7" customHeight="1" x14ac:dyDescent="0.2">
      <c r="C75" s="69" t="s">
        <v>4</v>
      </c>
      <c r="D75" s="19"/>
      <c r="E75" s="19"/>
      <c r="F75" s="19"/>
      <c r="G75" s="18"/>
      <c r="H75" s="46"/>
      <c r="I75" s="46"/>
      <c r="J75" s="46"/>
      <c r="K75" s="46"/>
      <c r="L75" s="46"/>
      <c r="M75" s="46"/>
      <c r="N75" s="46"/>
      <c r="O75" s="35"/>
      <c r="P75" s="35"/>
    </row>
    <row r="76" spans="2:16" s="41" customFormat="1" ht="22.7" customHeight="1" x14ac:dyDescent="0.2">
      <c r="C76" s="69" t="s">
        <v>5</v>
      </c>
      <c r="D76" s="19"/>
      <c r="E76" s="19"/>
      <c r="F76" s="19"/>
      <c r="G76" s="18"/>
      <c r="H76" s="21"/>
      <c r="I76" s="22"/>
      <c r="J76" s="22"/>
      <c r="K76" s="22"/>
      <c r="L76" s="22"/>
      <c r="M76" s="22"/>
      <c r="N76" s="22"/>
      <c r="O76" s="35"/>
      <c r="P76" s="35"/>
    </row>
    <row r="77" spans="2:16" s="41" customFormat="1" ht="22.7" customHeight="1" x14ac:dyDescent="0.2">
      <c r="C77" s="69" t="s">
        <v>8</v>
      </c>
      <c r="D77" s="19"/>
      <c r="E77" s="19"/>
      <c r="F77" s="19"/>
      <c r="G77" s="18"/>
      <c r="H77" s="47"/>
      <c r="I77" s="48"/>
      <c r="J77" s="48"/>
      <c r="K77" s="48"/>
      <c r="L77" s="48"/>
      <c r="M77" s="285" t="s">
        <v>1210</v>
      </c>
      <c r="N77" s="48"/>
      <c r="O77" s="35"/>
      <c r="P77" s="35"/>
    </row>
    <row r="78" spans="2:16" s="41" customFormat="1" ht="22.7" customHeight="1" x14ac:dyDescent="0.2">
      <c r="C78" s="70" t="s">
        <v>79</v>
      </c>
      <c r="D78" s="49"/>
      <c r="E78" s="47"/>
      <c r="F78" s="47"/>
      <c r="G78" s="50"/>
      <c r="H78" s="47"/>
      <c r="I78" s="48"/>
      <c r="J78" s="48"/>
      <c r="K78" s="48"/>
      <c r="L78" s="48"/>
      <c r="M78" s="285"/>
      <c r="N78" s="48"/>
      <c r="O78" s="35"/>
      <c r="P78" s="35"/>
    </row>
    <row r="79" spans="2:16" s="41" customFormat="1" ht="78.75" x14ac:dyDescent="0.2">
      <c r="C79" s="71" t="s">
        <v>1</v>
      </c>
      <c r="D79" s="26" t="s">
        <v>2</v>
      </c>
      <c r="E79" s="26" t="s">
        <v>111</v>
      </c>
      <c r="F79" s="26" t="s">
        <v>641</v>
      </c>
      <c r="G79" s="27" t="s">
        <v>518</v>
      </c>
      <c r="H79" s="26" t="s">
        <v>109</v>
      </c>
      <c r="I79" s="28" t="s">
        <v>110</v>
      </c>
      <c r="J79" s="28" t="s">
        <v>78</v>
      </c>
      <c r="K79" s="28" t="str">
        <f>CONCATENATE(IF($D$9&gt;0,'-'!$C$6,'-'!$C$5)," ",$D$10,
IF($D$11="евро",",
 EURO ",", 
руб."))</f>
        <v>РРЦ с НДС, 
руб.</v>
      </c>
      <c r="L79" s="28"/>
      <c r="M79" s="28" t="str">
        <f>CONCATENATE(IF($D$9&gt;0,'-'!$D$6,'-'!$D$5)," ",$D$10,
IF($D$11="евро",",
 EURO ",", 
руб."))</f>
        <v xml:space="preserve"> ПРОМО РРЦ с НДС, 
руб.</v>
      </c>
      <c r="N79" s="28"/>
      <c r="O79" s="35"/>
      <c r="P79" s="35"/>
    </row>
    <row r="80" spans="2:16" s="20" customFormat="1" ht="30" customHeight="1" x14ac:dyDescent="0.2">
      <c r="B80" s="36"/>
      <c r="C80" s="31" t="s">
        <v>263</v>
      </c>
      <c r="D80" s="79" t="s">
        <v>264</v>
      </c>
      <c r="E80" s="30">
        <v>50</v>
      </c>
      <c r="F80" s="31" t="s">
        <v>288</v>
      </c>
      <c r="G80" s="32" t="s">
        <v>215</v>
      </c>
      <c r="H80" s="31">
        <v>12</v>
      </c>
      <c r="I80" s="31" t="s">
        <v>116</v>
      </c>
      <c r="J80" s="31" t="s">
        <v>297</v>
      </c>
      <c r="K80" s="203">
        <f>(1-$D$9)*IF($D$10="с НДС",L80*1.2,L80)</f>
        <v>18590</v>
      </c>
      <c r="L80" s="216">
        <f>(VLOOKUP(C80,'-'!$C:$BZ,5,0)/1.2)</f>
        <v>15491.666666666668</v>
      </c>
      <c r="M80" s="203">
        <f t="shared" ref="M80:M82" si="5">(1-$D$9)*IF($D$10="с НДС",N80*1.2,N80)</f>
        <v>16690</v>
      </c>
      <c r="N80" s="216">
        <v>13908.333333333334</v>
      </c>
      <c r="O80" s="35"/>
      <c r="P80" s="35"/>
    </row>
    <row r="81" spans="2:16" s="20" customFormat="1" ht="30" customHeight="1" x14ac:dyDescent="0.2">
      <c r="B81" s="36"/>
      <c r="C81" s="31" t="s">
        <v>265</v>
      </c>
      <c r="D81" s="79" t="s">
        <v>266</v>
      </c>
      <c r="E81" s="30">
        <v>80</v>
      </c>
      <c r="F81" s="31" t="s">
        <v>288</v>
      </c>
      <c r="G81" s="32" t="s">
        <v>293</v>
      </c>
      <c r="H81" s="31">
        <v>15</v>
      </c>
      <c r="I81" s="31" t="s">
        <v>117</v>
      </c>
      <c r="J81" s="31" t="s">
        <v>298</v>
      </c>
      <c r="K81" s="203">
        <f>(1-$D$9)*IF($D$10="с НДС",L81*1.2,L81)</f>
        <v>21690</v>
      </c>
      <c r="L81" s="216">
        <f>(VLOOKUP(C81,'-'!$C:$BZ,5,0)/1.2)</f>
        <v>18075</v>
      </c>
      <c r="M81" s="203">
        <f t="shared" si="5"/>
        <v>19490</v>
      </c>
      <c r="N81" s="216">
        <v>16241.666666666668</v>
      </c>
      <c r="O81" s="35"/>
      <c r="P81" s="35"/>
    </row>
    <row r="82" spans="2:16" s="20" customFormat="1" ht="30" customHeight="1" x14ac:dyDescent="0.2">
      <c r="B82" s="36"/>
      <c r="C82" s="31" t="s">
        <v>267</v>
      </c>
      <c r="D82" s="79" t="s">
        <v>268</v>
      </c>
      <c r="E82" s="30">
        <v>100</v>
      </c>
      <c r="F82" s="31" t="s">
        <v>288</v>
      </c>
      <c r="G82" s="32" t="s">
        <v>294</v>
      </c>
      <c r="H82" s="31">
        <v>18</v>
      </c>
      <c r="I82" s="31" t="s">
        <v>118</v>
      </c>
      <c r="J82" s="91" t="s">
        <v>299</v>
      </c>
      <c r="K82" s="203">
        <f>(1-$D$9)*IF($D$10="с НДС",L82*1.2,L82)</f>
        <v>24690</v>
      </c>
      <c r="L82" s="216">
        <f>(VLOOKUP(C82,'-'!$C:$BZ,5,0)/1.2)</f>
        <v>20575</v>
      </c>
      <c r="M82" s="203">
        <f t="shared" si="5"/>
        <v>22190</v>
      </c>
      <c r="N82" s="216">
        <v>18491.666666666668</v>
      </c>
      <c r="O82" s="35"/>
      <c r="P82" s="35"/>
    </row>
    <row r="83" spans="2:16" s="20" customFormat="1" ht="18" customHeight="1" x14ac:dyDescent="0.2">
      <c r="B83" s="36"/>
      <c r="C83" s="74"/>
      <c r="D83" s="24"/>
      <c r="E83" s="51"/>
      <c r="F83" s="51"/>
      <c r="G83" s="52"/>
      <c r="H83" s="51"/>
      <c r="I83" s="22"/>
      <c r="J83" s="22"/>
      <c r="K83" s="22"/>
      <c r="L83" s="216"/>
      <c r="M83" s="216"/>
      <c r="N83" s="216"/>
      <c r="O83" s="6"/>
      <c r="P83" s="35"/>
    </row>
    <row r="84" spans="2:16" s="20" customFormat="1" ht="21.75" customHeight="1" x14ac:dyDescent="0.2">
      <c r="B84" s="36"/>
      <c r="C84" s="72" t="s">
        <v>437</v>
      </c>
      <c r="D84" s="84"/>
      <c r="E84" s="84"/>
      <c r="F84" s="84"/>
      <c r="G84" s="38"/>
      <c r="H84" s="84"/>
      <c r="I84" s="84"/>
      <c r="J84" s="84"/>
      <c r="K84" s="84"/>
      <c r="L84" s="209"/>
      <c r="M84" s="271"/>
      <c r="N84" s="271"/>
      <c r="O84" s="35"/>
      <c r="P84" s="35"/>
    </row>
    <row r="85" spans="2:16" s="20" customFormat="1" ht="22.7" customHeight="1" x14ac:dyDescent="0.2">
      <c r="B85" s="36"/>
      <c r="C85" s="73" t="s">
        <v>428</v>
      </c>
      <c r="D85" s="40"/>
      <c r="E85" s="40"/>
      <c r="F85" s="40"/>
      <c r="G85" s="39"/>
      <c r="H85" s="40"/>
      <c r="I85" s="40"/>
      <c r="J85" s="40"/>
      <c r="K85" s="40"/>
      <c r="L85" s="40"/>
      <c r="M85" s="40"/>
      <c r="N85" s="40"/>
      <c r="O85" s="35"/>
      <c r="P85" s="35"/>
    </row>
    <row r="86" spans="2:16" s="41" customFormat="1" ht="22.7" customHeight="1" x14ac:dyDescent="0.2">
      <c r="B86" s="36"/>
      <c r="C86" s="69" t="s">
        <v>4</v>
      </c>
      <c r="D86" s="37"/>
      <c r="E86" s="37"/>
      <c r="F86" s="37"/>
      <c r="G86" s="37"/>
      <c r="H86" s="21"/>
      <c r="I86" s="22"/>
      <c r="J86" s="40"/>
      <c r="K86" s="40"/>
      <c r="L86" s="40"/>
      <c r="M86" s="40"/>
      <c r="N86" s="40"/>
      <c r="O86" s="35"/>
      <c r="P86" s="35"/>
    </row>
    <row r="87" spans="2:16" s="41" customFormat="1" ht="22.7" customHeight="1" x14ac:dyDescent="0.2">
      <c r="C87" s="69" t="s">
        <v>17</v>
      </c>
      <c r="D87" s="42"/>
      <c r="E87" s="37"/>
      <c r="F87" s="37"/>
      <c r="G87" s="37"/>
      <c r="H87" s="21"/>
      <c r="I87" s="22"/>
      <c r="J87" s="40"/>
      <c r="K87" s="40"/>
      <c r="L87" s="40"/>
      <c r="M87" s="40"/>
      <c r="N87" s="40"/>
      <c r="O87" s="35"/>
      <c r="P87" s="35"/>
    </row>
    <row r="88" spans="2:16" s="41" customFormat="1" ht="22.7" customHeight="1" x14ac:dyDescent="0.2">
      <c r="C88" s="60" t="s">
        <v>218</v>
      </c>
      <c r="E88" s="43"/>
      <c r="F88" s="43"/>
      <c r="G88" s="44"/>
      <c r="H88" s="43"/>
      <c r="I88" s="45"/>
      <c r="J88" s="40"/>
      <c r="K88" s="40"/>
      <c r="L88" s="40"/>
      <c r="M88" s="285" t="s">
        <v>1210</v>
      </c>
      <c r="N88" s="40"/>
      <c r="O88" s="35"/>
      <c r="P88" s="35"/>
    </row>
    <row r="89" spans="2:16" s="41" customFormat="1" ht="22.7" customHeight="1" x14ac:dyDescent="0.2">
      <c r="C89" s="70" t="s">
        <v>79</v>
      </c>
      <c r="D89" s="42"/>
      <c r="E89" s="43"/>
      <c r="F89" s="43"/>
      <c r="G89" s="44"/>
      <c r="H89" s="43"/>
      <c r="I89" s="45"/>
      <c r="J89" s="40"/>
      <c r="K89" s="40"/>
      <c r="L89" s="40"/>
      <c r="M89" s="285"/>
      <c r="N89" s="40"/>
      <c r="O89" s="35"/>
      <c r="P89" s="35"/>
    </row>
    <row r="90" spans="2:16" s="41" customFormat="1" ht="78.75" x14ac:dyDescent="0.2">
      <c r="C90" s="71" t="s">
        <v>1</v>
      </c>
      <c r="D90" s="26" t="s">
        <v>2</v>
      </c>
      <c r="E90" s="26" t="s">
        <v>111</v>
      </c>
      <c r="F90" s="26" t="s">
        <v>641</v>
      </c>
      <c r="G90" s="27" t="s">
        <v>518</v>
      </c>
      <c r="H90" s="26" t="s">
        <v>109</v>
      </c>
      <c r="I90" s="28" t="s">
        <v>110</v>
      </c>
      <c r="J90" s="28" t="s">
        <v>78</v>
      </c>
      <c r="K90" s="28" t="str">
        <f>CONCATENATE(IF($D$9&gt;0,'-'!$C$6,'-'!$C$5)," ",$D$10,
IF($D$11="евро",",
 EURO ",", 
руб."))</f>
        <v>РРЦ с НДС, 
руб.</v>
      </c>
      <c r="L90" s="28"/>
      <c r="M90" s="28" t="str">
        <f>CONCATENATE(IF($D$9&gt;0,'-'!$D$6,'-'!$D$5)," ",$D$10,
IF($D$11="евро",",
 EURO ",", 
руб."))</f>
        <v xml:space="preserve"> ПРОМО РРЦ с НДС, 
руб.</v>
      </c>
      <c r="N90" s="28"/>
      <c r="O90" s="35"/>
      <c r="P90" s="35"/>
    </row>
    <row r="91" spans="2:16" s="20" customFormat="1" ht="30" customHeight="1" x14ac:dyDescent="0.2">
      <c r="B91" s="36"/>
      <c r="C91" s="31" t="s">
        <v>424</v>
      </c>
      <c r="D91" s="79" t="s">
        <v>420</v>
      </c>
      <c r="E91" s="30">
        <v>30</v>
      </c>
      <c r="F91" s="98">
        <v>2</v>
      </c>
      <c r="G91" s="97" t="s">
        <v>429</v>
      </c>
      <c r="H91" s="98">
        <v>9</v>
      </c>
      <c r="I91" s="31" t="s">
        <v>119</v>
      </c>
      <c r="J91" s="31" t="s">
        <v>433</v>
      </c>
      <c r="K91" s="203">
        <f>(1-$D$9)*IF($D$10="с НДС",L91*1.2,L91)</f>
        <v>14990</v>
      </c>
      <c r="L91" s="216">
        <f>(VLOOKUP(C91,'-'!$C:$BZ,5,0)/1.2)</f>
        <v>12491.666666666668</v>
      </c>
      <c r="M91" s="203">
        <f t="shared" ref="M91:M94" si="6">(1-$D$9)*IF($D$10="с НДС",N91*1.2,N91)</f>
        <v>13490.000000000002</v>
      </c>
      <c r="N91" s="216">
        <v>11241.666666666668</v>
      </c>
      <c r="O91" s="35"/>
      <c r="P91" s="35"/>
    </row>
    <row r="92" spans="2:16" s="20" customFormat="1" ht="30" customHeight="1" x14ac:dyDescent="0.2">
      <c r="B92" s="36"/>
      <c r="C92" s="31" t="s">
        <v>425</v>
      </c>
      <c r="D92" s="79" t="s">
        <v>421</v>
      </c>
      <c r="E92" s="30">
        <v>50</v>
      </c>
      <c r="F92" s="98">
        <v>2</v>
      </c>
      <c r="G92" s="97" t="s">
        <v>430</v>
      </c>
      <c r="H92" s="98">
        <v>12</v>
      </c>
      <c r="I92" s="31" t="s">
        <v>124</v>
      </c>
      <c r="J92" s="31" t="s">
        <v>434</v>
      </c>
      <c r="K92" s="203">
        <f>(1-$D$9)*IF($D$10="с НДС",L92*1.2,L92)</f>
        <v>16790</v>
      </c>
      <c r="L92" s="216">
        <f>(VLOOKUP(C92,'-'!$C:$BZ,5,0)/1.2)</f>
        <v>13991.666666666668</v>
      </c>
      <c r="M92" s="203">
        <f t="shared" si="6"/>
        <v>15090</v>
      </c>
      <c r="N92" s="216">
        <v>12575</v>
      </c>
      <c r="O92" s="35"/>
      <c r="P92" s="35"/>
    </row>
    <row r="93" spans="2:16" s="20" customFormat="1" ht="30" customHeight="1" x14ac:dyDescent="0.2">
      <c r="B93" s="36"/>
      <c r="C93" s="31" t="s">
        <v>426</v>
      </c>
      <c r="D93" s="79" t="s">
        <v>422</v>
      </c>
      <c r="E93" s="30">
        <v>65</v>
      </c>
      <c r="F93" s="98">
        <v>2</v>
      </c>
      <c r="G93" s="97" t="s">
        <v>413</v>
      </c>
      <c r="H93" s="98">
        <v>14</v>
      </c>
      <c r="I93" s="31" t="s">
        <v>125</v>
      </c>
      <c r="J93" s="31" t="s">
        <v>435</v>
      </c>
      <c r="K93" s="203">
        <f>(1-$D$9)*IF($D$10="с НДС",L93*1.2,L93)</f>
        <v>18290</v>
      </c>
      <c r="L93" s="216">
        <f>(VLOOKUP(C93,'-'!$C:$BZ,5,0)/1.2)</f>
        <v>15241.666666666668</v>
      </c>
      <c r="M93" s="203">
        <f t="shared" si="6"/>
        <v>16490</v>
      </c>
      <c r="N93" s="216">
        <v>13741.666666666668</v>
      </c>
      <c r="O93" s="35"/>
      <c r="P93" s="35"/>
    </row>
    <row r="94" spans="2:16" s="20" customFormat="1" ht="30" customHeight="1" x14ac:dyDescent="0.2">
      <c r="B94" s="36"/>
      <c r="C94" s="31" t="s">
        <v>427</v>
      </c>
      <c r="D94" s="79" t="s">
        <v>423</v>
      </c>
      <c r="E94" s="30">
        <v>80</v>
      </c>
      <c r="F94" s="98">
        <v>2</v>
      </c>
      <c r="G94" s="97" t="s">
        <v>431</v>
      </c>
      <c r="H94" s="98">
        <v>16</v>
      </c>
      <c r="I94" s="31" t="s">
        <v>126</v>
      </c>
      <c r="J94" s="31" t="s">
        <v>436</v>
      </c>
      <c r="K94" s="203">
        <f>(1-$D$9)*IF($D$10="с НДС",L94*1.2,L94)</f>
        <v>19790</v>
      </c>
      <c r="L94" s="216">
        <f>(VLOOKUP(C94,'-'!$C:$BZ,5,0)/1.2)</f>
        <v>16491.666666666668</v>
      </c>
      <c r="M94" s="203">
        <f t="shared" si="6"/>
        <v>17790</v>
      </c>
      <c r="N94" s="216">
        <v>14825</v>
      </c>
      <c r="O94" s="35"/>
      <c r="P94" s="35"/>
    </row>
    <row r="95" spans="2:16" s="20" customFormat="1" ht="21.6" customHeight="1" x14ac:dyDescent="0.2">
      <c r="B95" s="36"/>
      <c r="C95" s="74"/>
      <c r="D95" s="24"/>
      <c r="E95" s="51"/>
      <c r="F95" s="51"/>
      <c r="G95" s="52"/>
      <c r="H95" s="51"/>
      <c r="I95" s="22"/>
      <c r="J95" s="22"/>
      <c r="K95" s="22"/>
      <c r="L95" s="22"/>
      <c r="M95" s="22"/>
      <c r="N95" s="22"/>
      <c r="O95" s="6"/>
      <c r="P95" s="6"/>
    </row>
    <row r="96" spans="2:16" s="20" customFormat="1" ht="21.75" customHeight="1" x14ac:dyDescent="0.2">
      <c r="B96" s="36"/>
      <c r="C96" s="72" t="s">
        <v>284</v>
      </c>
      <c r="D96" s="84"/>
      <c r="E96" s="84"/>
      <c r="F96" s="84"/>
      <c r="G96" s="38"/>
      <c r="H96" s="84"/>
      <c r="I96" s="84"/>
      <c r="J96" s="84"/>
      <c r="K96" s="84"/>
      <c r="L96" s="209"/>
      <c r="M96" s="271"/>
      <c r="N96" s="271"/>
      <c r="O96" s="6"/>
      <c r="P96" s="35"/>
    </row>
    <row r="97" spans="2:16" s="20" customFormat="1" ht="19.350000000000001" customHeight="1" x14ac:dyDescent="0.2">
      <c r="B97" s="36"/>
      <c r="C97" s="73" t="s">
        <v>9</v>
      </c>
      <c r="D97" s="40"/>
      <c r="E97" s="40"/>
      <c r="F97" s="40"/>
      <c r="G97" s="39"/>
      <c r="H97" s="40"/>
      <c r="I97" s="40"/>
      <c r="J97" s="40"/>
      <c r="K97" s="40"/>
      <c r="L97" s="40"/>
      <c r="M97" s="40"/>
      <c r="N97" s="40"/>
      <c r="O97" s="6"/>
      <c r="P97" s="35"/>
    </row>
    <row r="98" spans="2:16" s="20" customFormat="1" ht="19.350000000000001" customHeight="1" x14ac:dyDescent="0.2">
      <c r="B98" s="36"/>
      <c r="C98" s="69" t="s">
        <v>10</v>
      </c>
      <c r="D98" s="49"/>
      <c r="E98" s="51"/>
      <c r="F98" s="51"/>
      <c r="G98" s="52"/>
      <c r="H98" s="51"/>
      <c r="I98" s="22"/>
      <c r="J98" s="22"/>
      <c r="K98" s="22"/>
      <c r="L98" s="22"/>
      <c r="M98" s="22"/>
      <c r="N98" s="22"/>
      <c r="O98" s="6"/>
      <c r="P98" s="35"/>
    </row>
    <row r="99" spans="2:16" s="20" customFormat="1" ht="19.350000000000001" customHeight="1" x14ac:dyDescent="0.2">
      <c r="B99" s="36"/>
      <c r="C99" s="69" t="s">
        <v>11</v>
      </c>
      <c r="D99" s="49"/>
      <c r="E99" s="21"/>
      <c r="F99" s="21"/>
      <c r="G99" s="25"/>
      <c r="H99" s="21"/>
      <c r="I99" s="22"/>
      <c r="J99" s="22"/>
      <c r="K99" s="22"/>
      <c r="L99" s="22"/>
      <c r="M99" s="285" t="s">
        <v>1210</v>
      </c>
      <c r="N99" s="22"/>
      <c r="O99" s="6"/>
      <c r="P99" s="35"/>
    </row>
    <row r="100" spans="2:16" s="20" customFormat="1" ht="19.350000000000001" customHeight="1" x14ac:dyDescent="0.2">
      <c r="B100" s="36"/>
      <c r="C100" s="60" t="s">
        <v>218</v>
      </c>
      <c r="D100" s="49"/>
      <c r="E100" s="47"/>
      <c r="F100" s="47"/>
      <c r="G100" s="50"/>
      <c r="H100" s="47"/>
      <c r="I100" s="48"/>
      <c r="J100" s="48"/>
      <c r="K100" s="48"/>
      <c r="L100" s="48"/>
      <c r="M100" s="285"/>
      <c r="N100" s="48"/>
      <c r="O100" s="6"/>
      <c r="P100" s="6"/>
    </row>
    <row r="101" spans="2:16" s="20" customFormat="1" ht="78.75" x14ac:dyDescent="0.2">
      <c r="B101" s="36"/>
      <c r="C101" s="71" t="s">
        <v>1</v>
      </c>
      <c r="D101" s="26" t="s">
        <v>2</v>
      </c>
      <c r="E101" s="26" t="s">
        <v>111</v>
      </c>
      <c r="F101" s="26" t="s">
        <v>641</v>
      </c>
      <c r="G101" s="27" t="s">
        <v>518</v>
      </c>
      <c r="H101" s="26" t="s">
        <v>109</v>
      </c>
      <c r="I101" s="28" t="s">
        <v>110</v>
      </c>
      <c r="J101" s="28" t="s">
        <v>78</v>
      </c>
      <c r="K101" s="28" t="str">
        <f>CONCATENATE(IF($D$9&gt;0,'-'!$C$6,'-'!$C$5)," ",$D$10,
IF($D$11="евро",",
 EURO ",", 
руб."))</f>
        <v>РРЦ с НДС, 
руб.</v>
      </c>
      <c r="L101" s="28"/>
      <c r="M101" s="28" t="str">
        <f>CONCATENATE(IF($D$9&gt;0,'-'!$D$6,'-'!$D$5)," ",$D$10,
IF($D$11="евро",",
 EURO ",", 
руб."))</f>
        <v xml:space="preserve"> ПРОМО РРЦ с НДС, 
руб.</v>
      </c>
      <c r="N101" s="28"/>
      <c r="O101" s="6"/>
      <c r="P101" s="6"/>
    </row>
    <row r="102" spans="2:16" s="20" customFormat="1" ht="30" customHeight="1" x14ac:dyDescent="0.2">
      <c r="B102" s="36"/>
      <c r="C102" s="31" t="s">
        <v>246</v>
      </c>
      <c r="D102" s="79" t="s">
        <v>247</v>
      </c>
      <c r="E102" s="30">
        <v>50</v>
      </c>
      <c r="F102" s="31">
        <v>1.5</v>
      </c>
      <c r="G102" s="32" t="s">
        <v>6</v>
      </c>
      <c r="H102" s="31">
        <v>12</v>
      </c>
      <c r="I102" s="31" t="s">
        <v>120</v>
      </c>
      <c r="J102" s="89" t="s">
        <v>285</v>
      </c>
      <c r="K102" s="203">
        <f>(1-$D$9)*IF($D$10="с НДС",L102*1.2,L102)</f>
        <v>15990</v>
      </c>
      <c r="L102" s="216">
        <f>(VLOOKUP(C102,'-'!$C:$BZ,5,0)/1.2)</f>
        <v>13325</v>
      </c>
      <c r="M102" s="203">
        <f t="shared" ref="M102:M104" si="7">(1-$D$9)*IF($D$10="с НДС",N102*1.2,N102)</f>
        <v>14390.000000000002</v>
      </c>
      <c r="N102" s="216">
        <v>11991.666666666668</v>
      </c>
      <c r="O102" s="6"/>
      <c r="P102" s="6"/>
    </row>
    <row r="103" spans="2:16" s="20" customFormat="1" ht="30" customHeight="1" x14ac:dyDescent="0.2">
      <c r="B103" s="36"/>
      <c r="C103" s="31" t="s">
        <v>248</v>
      </c>
      <c r="D103" s="79" t="s">
        <v>249</v>
      </c>
      <c r="E103" s="30">
        <v>80</v>
      </c>
      <c r="F103" s="31">
        <v>1.5</v>
      </c>
      <c r="G103" s="32" t="s">
        <v>217</v>
      </c>
      <c r="H103" s="31">
        <v>15</v>
      </c>
      <c r="I103" s="31" t="s">
        <v>121</v>
      </c>
      <c r="J103" s="89" t="s">
        <v>286</v>
      </c>
      <c r="K103" s="203">
        <f>(1-$D$9)*IF($D$10="с НДС",L103*1.2,L103)</f>
        <v>18890</v>
      </c>
      <c r="L103" s="216">
        <f>(VLOOKUP(C103,'-'!$C:$BZ,5,0)/1.2)</f>
        <v>15741.666666666668</v>
      </c>
      <c r="M103" s="203">
        <f t="shared" si="7"/>
        <v>16990</v>
      </c>
      <c r="N103" s="216">
        <v>14158.333333333334</v>
      </c>
      <c r="O103" s="6"/>
      <c r="P103" s="6"/>
    </row>
    <row r="104" spans="2:16" s="20" customFormat="1" ht="30" customHeight="1" x14ac:dyDescent="0.2">
      <c r="B104" s="36"/>
      <c r="C104" s="31" t="s">
        <v>250</v>
      </c>
      <c r="D104" s="79" t="s">
        <v>251</v>
      </c>
      <c r="E104" s="30">
        <v>100</v>
      </c>
      <c r="F104" s="31">
        <v>1.5</v>
      </c>
      <c r="G104" s="32" t="s">
        <v>238</v>
      </c>
      <c r="H104" s="31">
        <v>18</v>
      </c>
      <c r="I104" s="31" t="s">
        <v>122</v>
      </c>
      <c r="J104" s="89" t="s">
        <v>287</v>
      </c>
      <c r="K104" s="203">
        <f>(1-$D$9)*IF($D$10="с НДС",L104*1.2,L104)</f>
        <v>21490.000000000004</v>
      </c>
      <c r="L104" s="216">
        <f>(VLOOKUP(C104,'-'!$C:$BZ,5,0)/1.2)</f>
        <v>17908.333333333336</v>
      </c>
      <c r="M104" s="203">
        <f t="shared" si="7"/>
        <v>19290</v>
      </c>
      <c r="N104" s="216">
        <v>16075</v>
      </c>
      <c r="O104" s="6"/>
      <c r="P104" s="6"/>
    </row>
    <row r="105" spans="2:16" s="20" customFormat="1" ht="21.75" customHeight="1" x14ac:dyDescent="0.2">
      <c r="B105" s="36"/>
      <c r="C105" s="74"/>
      <c r="D105" s="24"/>
      <c r="E105" s="51"/>
      <c r="F105" s="51"/>
      <c r="G105" s="52"/>
      <c r="H105" s="51"/>
      <c r="I105" s="22"/>
      <c r="J105" s="22"/>
      <c r="K105" s="22"/>
      <c r="L105" s="22"/>
      <c r="M105" s="22"/>
      <c r="N105" s="22"/>
      <c r="O105" s="6"/>
      <c r="P105" s="6"/>
    </row>
    <row r="106" spans="2:16" s="20" customFormat="1" ht="18.75" customHeight="1" x14ac:dyDescent="0.2">
      <c r="B106" s="36"/>
      <c r="C106" s="72" t="s">
        <v>439</v>
      </c>
      <c r="D106" s="84"/>
      <c r="E106" s="84"/>
      <c r="F106" s="84"/>
      <c r="G106" s="38"/>
      <c r="H106" s="84"/>
      <c r="I106" s="84"/>
      <c r="J106" s="84"/>
      <c r="K106" s="84"/>
      <c r="L106" s="209"/>
      <c r="M106" s="271"/>
      <c r="N106" s="271"/>
      <c r="O106" s="6"/>
      <c r="P106" s="6"/>
    </row>
    <row r="107" spans="2:16" s="20" customFormat="1" ht="21.75" customHeight="1" x14ac:dyDescent="0.2">
      <c r="B107" s="36"/>
      <c r="C107" s="73" t="s">
        <v>12</v>
      </c>
      <c r="D107" s="40"/>
      <c r="E107" s="40"/>
      <c r="F107" s="40"/>
      <c r="G107" s="39"/>
      <c r="H107" s="40"/>
      <c r="I107" s="40"/>
      <c r="J107" s="40"/>
      <c r="K107" s="40"/>
      <c r="L107" s="40"/>
      <c r="M107" s="40"/>
      <c r="N107" s="40"/>
      <c r="O107" s="6"/>
      <c r="P107" s="6"/>
    </row>
    <row r="108" spans="2:16" s="20" customFormat="1" ht="21.75" customHeight="1" x14ac:dyDescent="0.2">
      <c r="B108" s="36"/>
      <c r="C108" s="69" t="s">
        <v>4</v>
      </c>
      <c r="D108" s="53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6"/>
      <c r="P108" s="6"/>
    </row>
    <row r="109" spans="2:16" s="20" customFormat="1" ht="21.75" customHeight="1" x14ac:dyDescent="0.2">
      <c r="B109" s="36"/>
      <c r="C109" s="69" t="s">
        <v>13</v>
      </c>
      <c r="D109" s="17"/>
      <c r="E109" s="17"/>
      <c r="F109" s="17"/>
      <c r="G109" s="17"/>
      <c r="H109" s="17"/>
      <c r="I109" s="17"/>
      <c r="J109" s="17"/>
      <c r="K109" s="17"/>
      <c r="L109" s="17"/>
      <c r="M109" s="285" t="s">
        <v>1210</v>
      </c>
      <c r="N109" s="17"/>
      <c r="O109" s="6"/>
      <c r="P109" s="6"/>
    </row>
    <row r="110" spans="2:16" s="20" customFormat="1" ht="21.75" customHeight="1" x14ac:dyDescent="0.2">
      <c r="B110" s="36"/>
      <c r="C110" s="70" t="s">
        <v>79</v>
      </c>
      <c r="D110" s="24"/>
      <c r="E110" s="51"/>
      <c r="F110" s="21"/>
      <c r="G110" s="52"/>
      <c r="H110" s="21"/>
      <c r="I110" s="22"/>
      <c r="J110" s="22"/>
      <c r="K110" s="22"/>
      <c r="L110" s="22"/>
      <c r="M110" s="285"/>
      <c r="N110" s="22"/>
      <c r="O110" s="6"/>
      <c r="P110" s="6"/>
    </row>
    <row r="111" spans="2:16" s="20" customFormat="1" ht="78.75" x14ac:dyDescent="0.2">
      <c r="B111" s="36"/>
      <c r="C111" s="71" t="s">
        <v>1</v>
      </c>
      <c r="D111" s="26" t="s">
        <v>2</v>
      </c>
      <c r="E111" s="26" t="s">
        <v>111</v>
      </c>
      <c r="F111" s="26" t="s">
        <v>641</v>
      </c>
      <c r="G111" s="27" t="s">
        <v>518</v>
      </c>
      <c r="H111" s="26" t="s">
        <v>109</v>
      </c>
      <c r="I111" s="28" t="s">
        <v>110</v>
      </c>
      <c r="J111" s="28" t="s">
        <v>78</v>
      </c>
      <c r="K111" s="28" t="str">
        <f>CONCATENATE(IF($D$9&gt;0,'-'!$C$6,'-'!$C$5)," ",$D$10,
IF($D$11="евро",",
 EURO ",", 
руб."))</f>
        <v>РРЦ с НДС, 
руб.</v>
      </c>
      <c r="L111" s="28"/>
      <c r="M111" s="28" t="str">
        <f>CONCATENATE(IF($D$9&gt;0,'-'!$D$6,'-'!$D$5)," ",$D$10,
IF($D$11="евро",",
 EURO ",", 
руб."))</f>
        <v xml:space="preserve"> ПРОМО РРЦ с НДС, 
руб.</v>
      </c>
      <c r="N111" s="28"/>
      <c r="O111" s="6"/>
      <c r="P111" s="6"/>
    </row>
    <row r="112" spans="2:16" s="20" customFormat="1" ht="30" customHeight="1" x14ac:dyDescent="0.2">
      <c r="B112" s="36"/>
      <c r="C112" s="31" t="s">
        <v>276</v>
      </c>
      <c r="D112" s="79" t="s">
        <v>277</v>
      </c>
      <c r="E112" s="30">
        <v>30</v>
      </c>
      <c r="F112" s="31" t="s">
        <v>288</v>
      </c>
      <c r="G112" s="32" t="s">
        <v>291</v>
      </c>
      <c r="H112" s="31">
        <v>12</v>
      </c>
      <c r="I112" s="31" t="s">
        <v>112</v>
      </c>
      <c r="J112" s="89" t="s">
        <v>300</v>
      </c>
      <c r="K112" s="203">
        <f>(1-$D$9)*IF($D$10="с НДС",L112*1.2,L112)</f>
        <v>13490.000000000002</v>
      </c>
      <c r="L112" s="216">
        <f>(VLOOKUP(C112,'-'!$C:$BZ,5,0)/1.2)</f>
        <v>11241.666666666668</v>
      </c>
      <c r="M112" s="203">
        <f t="shared" ref="M112:M115" si="8">(1-$D$9)*IF($D$10="с НДС",N112*1.2,N112)</f>
        <v>12090</v>
      </c>
      <c r="N112" s="216">
        <v>10075</v>
      </c>
      <c r="O112" s="6"/>
      <c r="P112" s="6"/>
    </row>
    <row r="113" spans="2:16" s="20" customFormat="1" ht="30" customHeight="1" x14ac:dyDescent="0.2">
      <c r="B113" s="36"/>
      <c r="C113" s="31" t="s">
        <v>278</v>
      </c>
      <c r="D113" s="79" t="s">
        <v>279</v>
      </c>
      <c r="E113" s="30">
        <v>50</v>
      </c>
      <c r="F113" s="31" t="s">
        <v>288</v>
      </c>
      <c r="G113" s="32" t="s">
        <v>215</v>
      </c>
      <c r="H113" s="31">
        <v>17</v>
      </c>
      <c r="I113" s="31" t="s">
        <v>113</v>
      </c>
      <c r="J113" s="89" t="s">
        <v>301</v>
      </c>
      <c r="K113" s="203">
        <f>(1-$D$9)*IF($D$10="с НДС",L113*1.2,L113)</f>
        <v>15090</v>
      </c>
      <c r="L113" s="216">
        <f>(VLOOKUP(C113,'-'!$C:$BZ,5,0)/1.2)</f>
        <v>12575</v>
      </c>
      <c r="M113" s="203">
        <f t="shared" si="8"/>
        <v>13590</v>
      </c>
      <c r="N113" s="216">
        <v>11325</v>
      </c>
      <c r="O113" s="6"/>
      <c r="P113" s="6"/>
    </row>
    <row r="114" spans="2:16" s="20" customFormat="1" ht="30" customHeight="1" x14ac:dyDescent="0.2">
      <c r="B114" s="36"/>
      <c r="C114" s="31" t="s">
        <v>280</v>
      </c>
      <c r="D114" s="79" t="s">
        <v>281</v>
      </c>
      <c r="E114" s="30">
        <v>65</v>
      </c>
      <c r="F114" s="31" t="s">
        <v>288</v>
      </c>
      <c r="G114" s="32" t="s">
        <v>292</v>
      </c>
      <c r="H114" s="31">
        <v>19</v>
      </c>
      <c r="I114" s="31" t="s">
        <v>114</v>
      </c>
      <c r="J114" s="89" t="s">
        <v>302</v>
      </c>
      <c r="K114" s="203">
        <f>(1-$D$9)*IF($D$10="с НДС",L114*1.2,L114)</f>
        <v>16490</v>
      </c>
      <c r="L114" s="216">
        <f>(VLOOKUP(C114,'-'!$C:$BZ,5,0)/1.2)</f>
        <v>13741.666666666668</v>
      </c>
      <c r="M114" s="203">
        <f t="shared" si="8"/>
        <v>14790</v>
      </c>
      <c r="N114" s="216">
        <v>12325</v>
      </c>
      <c r="O114" s="6"/>
      <c r="P114" s="6"/>
    </row>
    <row r="115" spans="2:16" s="20" customFormat="1" ht="30" customHeight="1" x14ac:dyDescent="0.2">
      <c r="B115" s="36"/>
      <c r="C115" s="31" t="s">
        <v>282</v>
      </c>
      <c r="D115" s="79" t="s">
        <v>283</v>
      </c>
      <c r="E115" s="30">
        <v>80</v>
      </c>
      <c r="F115" s="31" t="s">
        <v>288</v>
      </c>
      <c r="G115" s="32" t="s">
        <v>293</v>
      </c>
      <c r="H115" s="31">
        <v>22</v>
      </c>
      <c r="I115" s="31" t="s">
        <v>115</v>
      </c>
      <c r="J115" s="89" t="s">
        <v>295</v>
      </c>
      <c r="K115" s="203">
        <f>(1-$D$9)*IF($D$10="с НДС",L115*1.2,L115)</f>
        <v>17690</v>
      </c>
      <c r="L115" s="216">
        <f>(VLOOKUP(C115,'-'!$C:$BZ,5,0)/1.2)</f>
        <v>14741.666666666668</v>
      </c>
      <c r="M115" s="203">
        <f t="shared" si="8"/>
        <v>15890</v>
      </c>
      <c r="N115" s="216">
        <v>13241.666666666668</v>
      </c>
      <c r="O115" s="6"/>
      <c r="P115" s="6"/>
    </row>
    <row r="116" spans="2:16" s="20" customFormat="1" ht="15.75" customHeight="1" x14ac:dyDescent="0.2">
      <c r="B116" s="36"/>
      <c r="C116" s="74"/>
      <c r="D116" s="24"/>
      <c r="E116" s="51"/>
      <c r="F116" s="51"/>
      <c r="G116" s="52"/>
      <c r="H116" s="51"/>
      <c r="I116" s="22"/>
      <c r="J116" s="22"/>
      <c r="K116" s="22"/>
      <c r="L116" s="22"/>
      <c r="M116" s="22"/>
      <c r="N116" s="22"/>
      <c r="O116" s="6"/>
      <c r="P116" s="6"/>
    </row>
    <row r="117" spans="2:16" s="20" customFormat="1" ht="21.75" customHeight="1" x14ac:dyDescent="0.2">
      <c r="B117" s="36"/>
      <c r="C117" s="72" t="s">
        <v>642</v>
      </c>
      <c r="D117" s="84"/>
      <c r="E117" s="84"/>
      <c r="F117" s="84"/>
      <c r="G117" s="38"/>
      <c r="H117" s="84"/>
      <c r="I117" s="84"/>
      <c r="J117" s="84"/>
      <c r="K117" s="84"/>
      <c r="L117" s="209"/>
      <c r="M117" s="271"/>
      <c r="N117" s="271"/>
      <c r="O117" s="6"/>
      <c r="P117" s="6"/>
    </row>
    <row r="118" spans="2:16" s="20" customFormat="1" ht="21.75" customHeight="1" x14ac:dyDescent="0.2">
      <c r="B118" s="36"/>
      <c r="C118" s="73" t="s">
        <v>14</v>
      </c>
      <c r="D118" s="40"/>
      <c r="E118" s="40"/>
      <c r="F118" s="40"/>
      <c r="G118" s="39"/>
      <c r="H118" s="40"/>
      <c r="I118" s="40"/>
      <c r="J118" s="40"/>
      <c r="K118" s="40"/>
      <c r="L118" s="40"/>
      <c r="M118" s="40"/>
      <c r="N118" s="40"/>
      <c r="O118" s="6"/>
      <c r="P118" s="6"/>
    </row>
    <row r="119" spans="2:16" s="20" customFormat="1" ht="21.75" customHeight="1" x14ac:dyDescent="0.2">
      <c r="B119" s="36"/>
      <c r="C119" s="69" t="s">
        <v>4</v>
      </c>
      <c r="D119" s="55"/>
      <c r="E119" s="51"/>
      <c r="F119" s="21"/>
      <c r="G119" s="52"/>
      <c r="H119" s="21"/>
      <c r="I119" s="22"/>
      <c r="J119" s="22"/>
      <c r="K119" s="22"/>
      <c r="L119" s="22"/>
      <c r="M119" s="22"/>
      <c r="N119" s="22"/>
      <c r="O119" s="6"/>
      <c r="P119" s="6"/>
    </row>
    <row r="120" spans="2:16" ht="21.75" customHeight="1" x14ac:dyDescent="0.2">
      <c r="C120" s="69" t="s">
        <v>15</v>
      </c>
      <c r="D120" s="55"/>
      <c r="E120" s="51"/>
      <c r="F120" s="21"/>
      <c r="G120" s="52"/>
      <c r="H120" s="21"/>
      <c r="I120" s="22"/>
      <c r="J120" s="22"/>
      <c r="K120" s="22"/>
      <c r="L120" s="22"/>
      <c r="M120" s="285" t="s">
        <v>1210</v>
      </c>
      <c r="N120" s="22"/>
      <c r="O120" s="35"/>
      <c r="P120" s="35"/>
    </row>
    <row r="121" spans="2:16" ht="21.75" customHeight="1" x14ac:dyDescent="0.2">
      <c r="C121" s="70" t="s">
        <v>79</v>
      </c>
      <c r="D121" s="55"/>
      <c r="E121" s="51"/>
      <c r="F121" s="21"/>
      <c r="G121" s="52"/>
      <c r="H121" s="21"/>
      <c r="I121" s="22"/>
      <c r="J121" s="22"/>
      <c r="K121" s="22"/>
      <c r="L121" s="22"/>
      <c r="M121" s="285"/>
      <c r="N121" s="22"/>
      <c r="O121" s="35"/>
      <c r="P121" s="35"/>
    </row>
    <row r="122" spans="2:16" s="41" customFormat="1" ht="78.75" x14ac:dyDescent="0.2">
      <c r="C122" s="71" t="s">
        <v>1</v>
      </c>
      <c r="D122" s="26" t="s">
        <v>2</v>
      </c>
      <c r="E122" s="26" t="s">
        <v>111</v>
      </c>
      <c r="F122" s="26" t="s">
        <v>641</v>
      </c>
      <c r="G122" s="27" t="s">
        <v>518</v>
      </c>
      <c r="H122" s="26" t="s">
        <v>109</v>
      </c>
      <c r="I122" s="28" t="s">
        <v>110</v>
      </c>
      <c r="J122" s="28" t="s">
        <v>78</v>
      </c>
      <c r="K122" s="28" t="str">
        <f>CONCATENATE(IF($D$9&gt;0,'-'!$C$6,'-'!$C$5)," ",$D$10,
IF($D$11="евро",",
 EURO ",", 
руб."))</f>
        <v>РРЦ с НДС, 
руб.</v>
      </c>
      <c r="L122" s="28"/>
      <c r="M122" s="28" t="str">
        <f>CONCATENATE(IF($D$9&gt;0,'-'!$D$6,'-'!$D$5)," ",$D$10,
IF($D$11="евро",",
 EURO ",", 
руб."))</f>
        <v xml:space="preserve"> ПРОМО РРЦ с НДС, 
руб.</v>
      </c>
      <c r="N122" s="28"/>
      <c r="O122" s="35"/>
      <c r="P122" s="35"/>
    </row>
    <row r="123" spans="2:16" ht="30" customHeight="1" x14ac:dyDescent="0.2">
      <c r="B123" s="41"/>
      <c r="C123" s="31" t="s">
        <v>273</v>
      </c>
      <c r="D123" s="79" t="s">
        <v>643</v>
      </c>
      <c r="E123" s="30">
        <v>50</v>
      </c>
      <c r="F123" s="31" t="s">
        <v>288</v>
      </c>
      <c r="G123" s="32" t="s">
        <v>215</v>
      </c>
      <c r="H123" s="31">
        <v>16</v>
      </c>
      <c r="I123" s="31" t="s">
        <v>116</v>
      </c>
      <c r="J123" s="91">
        <v>5414849774742</v>
      </c>
      <c r="K123" s="203">
        <f>(1-$D$9)*IF($D$10="с НДС",L123*1.2,L123)</f>
        <v>14390.000000000002</v>
      </c>
      <c r="L123" s="216">
        <f>VLOOKUP(C123,'-'!$C:$BZ,5,0)/1.2</f>
        <v>11991.666666666668</v>
      </c>
      <c r="M123" s="203">
        <f t="shared" ref="M123:M126" si="9">(1-$D$9)*IF($D$10="с НДС",N123*1.2,N123)</f>
        <v>12990</v>
      </c>
      <c r="N123" s="216">
        <v>10825</v>
      </c>
      <c r="P123" s="35"/>
    </row>
    <row r="124" spans="2:16" ht="30" customHeight="1" x14ac:dyDescent="0.2">
      <c r="B124" s="36"/>
      <c r="C124" s="31" t="s">
        <v>274</v>
      </c>
      <c r="D124" s="79" t="s">
        <v>644</v>
      </c>
      <c r="E124" s="30">
        <v>80</v>
      </c>
      <c r="F124" s="31" t="s">
        <v>288</v>
      </c>
      <c r="G124" s="32" t="s">
        <v>293</v>
      </c>
      <c r="H124" s="31">
        <v>20</v>
      </c>
      <c r="I124" s="31" t="s">
        <v>117</v>
      </c>
      <c r="J124" s="91">
        <v>5414849774759</v>
      </c>
      <c r="K124" s="203">
        <f>(1-$D$9)*IF($D$10="с НДС",L124*1.2,L124)</f>
        <v>16790</v>
      </c>
      <c r="L124" s="216">
        <f>VLOOKUP(C124,'-'!$C:$BZ,5,0)/1.2</f>
        <v>13991.666666666668</v>
      </c>
      <c r="M124" s="203">
        <f t="shared" si="9"/>
        <v>15090</v>
      </c>
      <c r="N124" s="216">
        <v>12575</v>
      </c>
      <c r="P124" s="35"/>
    </row>
    <row r="125" spans="2:16" ht="30" customHeight="1" x14ac:dyDescent="0.2">
      <c r="B125" s="36"/>
      <c r="C125" s="31" t="s">
        <v>275</v>
      </c>
      <c r="D125" s="79" t="s">
        <v>645</v>
      </c>
      <c r="E125" s="30">
        <v>100</v>
      </c>
      <c r="F125" s="31" t="s">
        <v>288</v>
      </c>
      <c r="G125" s="32" t="s">
        <v>294</v>
      </c>
      <c r="H125" s="31">
        <v>24</v>
      </c>
      <c r="I125" s="31" t="s">
        <v>118</v>
      </c>
      <c r="J125" s="91">
        <v>5414849774766</v>
      </c>
      <c r="K125" s="203">
        <f>(1-$D$9)*IF($D$10="с НДС",L125*1.2,L125)</f>
        <v>18990</v>
      </c>
      <c r="L125" s="216">
        <f>VLOOKUP(C125,'-'!$C:$BZ,5,0)/1.2</f>
        <v>15825</v>
      </c>
      <c r="M125" s="203">
        <f t="shared" si="9"/>
        <v>17090</v>
      </c>
      <c r="N125" s="216">
        <v>14241.666666666668</v>
      </c>
      <c r="P125" s="35"/>
    </row>
    <row r="126" spans="2:16" ht="30" customHeight="1" x14ac:dyDescent="0.2">
      <c r="B126" s="36"/>
      <c r="C126" s="31" t="s">
        <v>257</v>
      </c>
      <c r="D126" s="79" t="s">
        <v>258</v>
      </c>
      <c r="E126" s="30">
        <v>150</v>
      </c>
      <c r="F126" s="31" t="s">
        <v>288</v>
      </c>
      <c r="G126" s="32" t="s">
        <v>290</v>
      </c>
      <c r="H126" s="31">
        <v>33</v>
      </c>
      <c r="I126" s="31" t="s">
        <v>123</v>
      </c>
      <c r="J126" s="31" t="s">
        <v>289</v>
      </c>
      <c r="K126" s="203">
        <f>(1-$D$9)*IF($D$10="с НДС",L126*1.2,L126)</f>
        <v>24190.000000000004</v>
      </c>
      <c r="L126" s="216">
        <f>(VLOOKUP(C126,'-'!$C:$BZ,5,0)/1.2)</f>
        <v>20158.333333333336</v>
      </c>
      <c r="M126" s="203">
        <f t="shared" si="9"/>
        <v>21790.000000000004</v>
      </c>
      <c r="N126" s="216">
        <v>18158.333333333336</v>
      </c>
      <c r="O126" s="35"/>
      <c r="P126" s="35"/>
    </row>
    <row r="127" spans="2:16" s="20" customFormat="1" ht="15.6" customHeight="1" x14ac:dyDescent="0.2">
      <c r="B127" s="36"/>
      <c r="C127" s="74"/>
      <c r="D127" s="24"/>
      <c r="E127" s="51"/>
      <c r="F127" s="51"/>
      <c r="G127" s="52"/>
      <c r="H127" s="51"/>
      <c r="I127" s="22"/>
      <c r="J127" s="22"/>
      <c r="K127" s="22"/>
      <c r="L127" s="22"/>
      <c r="M127" s="22"/>
      <c r="N127" s="22"/>
      <c r="O127" s="6"/>
      <c r="P127" s="6"/>
    </row>
    <row r="128" spans="2:16" s="20" customFormat="1" ht="29.1" customHeight="1" x14ac:dyDescent="0.2">
      <c r="B128" s="36"/>
      <c r="C128" s="72" t="s">
        <v>411</v>
      </c>
      <c r="D128" s="72"/>
      <c r="E128" s="84"/>
      <c r="F128" s="84"/>
      <c r="G128" s="84"/>
      <c r="H128" s="84"/>
      <c r="I128" s="84"/>
      <c r="J128" s="84"/>
      <c r="K128" s="84"/>
      <c r="L128" s="209"/>
      <c r="M128" s="271"/>
      <c r="N128" s="271"/>
      <c r="O128" s="6"/>
      <c r="P128" s="6"/>
    </row>
    <row r="129" spans="2:16" s="20" customFormat="1" ht="21.75" customHeight="1" x14ac:dyDescent="0.2">
      <c r="B129" s="36"/>
      <c r="C129" s="73" t="s">
        <v>418</v>
      </c>
      <c r="D129" s="40"/>
      <c r="E129" s="40"/>
      <c r="F129" s="40"/>
      <c r="G129" s="39"/>
      <c r="H129" s="40"/>
      <c r="I129" s="40"/>
      <c r="J129" s="40"/>
      <c r="K129" s="6"/>
      <c r="L129" s="6"/>
      <c r="M129" s="6"/>
      <c r="N129" s="6"/>
      <c r="O129" s="6"/>
      <c r="P129" s="87"/>
    </row>
    <row r="130" spans="2:16" s="20" customFormat="1" ht="20.45" customHeight="1" x14ac:dyDescent="0.2">
      <c r="B130" s="36"/>
      <c r="C130" s="60" t="s">
        <v>218</v>
      </c>
      <c r="D130" s="57"/>
      <c r="E130" s="57"/>
      <c r="F130" s="57"/>
      <c r="G130" s="57"/>
      <c r="H130" s="57"/>
      <c r="I130" s="57"/>
      <c r="J130" s="57"/>
      <c r="K130" s="6"/>
      <c r="L130" s="6"/>
      <c r="M130" s="6"/>
      <c r="N130" s="6"/>
      <c r="O130" s="6"/>
      <c r="P130" s="87"/>
    </row>
    <row r="131" spans="2:16" s="20" customFormat="1" ht="21.75" customHeight="1" x14ac:dyDescent="0.2">
      <c r="B131" s="36"/>
      <c r="C131" s="69" t="s">
        <v>76</v>
      </c>
      <c r="D131" s="49"/>
      <c r="E131" s="47"/>
      <c r="F131" s="47"/>
      <c r="G131" s="50"/>
      <c r="H131" s="47"/>
      <c r="I131" s="48"/>
      <c r="J131" s="23"/>
      <c r="K131" s="6"/>
      <c r="L131" s="6"/>
      <c r="M131" s="285" t="s">
        <v>1210</v>
      </c>
      <c r="N131" s="6"/>
      <c r="O131" s="6"/>
      <c r="P131" s="87"/>
    </row>
    <row r="132" spans="2:16" s="20" customFormat="1" ht="21.75" customHeight="1" x14ac:dyDescent="0.2">
      <c r="B132" s="36"/>
      <c r="C132" s="70" t="s">
        <v>419</v>
      </c>
      <c r="D132" s="49"/>
      <c r="E132" s="47"/>
      <c r="F132" s="47"/>
      <c r="G132" s="50"/>
      <c r="H132" s="47"/>
      <c r="I132" s="48"/>
      <c r="J132" s="23"/>
      <c r="K132" s="6"/>
      <c r="L132" s="6"/>
      <c r="M132" s="285"/>
      <c r="N132" s="6"/>
      <c r="O132" s="6"/>
      <c r="P132" s="87"/>
    </row>
    <row r="133" spans="2:16" s="20" customFormat="1" ht="78.75" x14ac:dyDescent="0.2">
      <c r="B133" s="36"/>
      <c r="C133" s="71" t="s">
        <v>1</v>
      </c>
      <c r="D133" s="26" t="s">
        <v>2</v>
      </c>
      <c r="E133" s="26" t="s">
        <v>111</v>
      </c>
      <c r="F133" s="26" t="s">
        <v>641</v>
      </c>
      <c r="G133" s="27" t="s">
        <v>518</v>
      </c>
      <c r="H133" s="26" t="s">
        <v>109</v>
      </c>
      <c r="I133" s="28" t="s">
        <v>110</v>
      </c>
      <c r="J133" s="28" t="s">
        <v>78</v>
      </c>
      <c r="K133" s="28" t="str">
        <f>CONCATENATE(IF($D$9&gt;0,'-'!$C$6,'-'!$C$5)," ",$D$10,
IF($D$11="евро",",
 EURO ",", 
руб."))</f>
        <v>РРЦ с НДС, 
руб.</v>
      </c>
      <c r="L133" s="28"/>
      <c r="M133" s="28" t="str">
        <f>CONCATENATE(IF($D$9&gt;0,'-'!$D$6,'-'!$D$5)," ",$D$10,
IF($D$11="евро",",
 EURO ",", 
руб."))</f>
        <v xml:space="preserve"> ПРОМО РРЦ с НДС, 
руб.</v>
      </c>
      <c r="N133" s="28"/>
      <c r="O133" s="6"/>
      <c r="P133" s="6"/>
    </row>
    <row r="134" spans="2:16" s="20" customFormat="1" ht="24" customHeight="1" x14ac:dyDescent="0.2">
      <c r="B134" s="36"/>
      <c r="C134" s="31" t="s">
        <v>417</v>
      </c>
      <c r="D134" s="79" t="s">
        <v>403</v>
      </c>
      <c r="E134" s="30">
        <v>50</v>
      </c>
      <c r="F134" s="31">
        <v>1.5</v>
      </c>
      <c r="G134" s="32" t="s">
        <v>413</v>
      </c>
      <c r="H134" s="31">
        <v>16</v>
      </c>
      <c r="I134" s="31" t="s">
        <v>406</v>
      </c>
      <c r="J134" s="89" t="s">
        <v>407</v>
      </c>
      <c r="K134" s="203">
        <f>(1-$D$9)*IF($D$10="с НДС",L134*1.2,L134)</f>
        <v>15590</v>
      </c>
      <c r="L134" s="216">
        <f>(VLOOKUP(C134,'-'!$C:$BZ,5,0)/1.2)</f>
        <v>12991.666666666668</v>
      </c>
      <c r="M134" s="203">
        <f t="shared" ref="M134:M136" si="10">(1-$D$9)*IF($D$10="с НДС",N134*1.2,N134)</f>
        <v>13990</v>
      </c>
      <c r="N134" s="216">
        <v>11658.333333333334</v>
      </c>
      <c r="O134" s="6"/>
      <c r="P134" s="6"/>
    </row>
    <row r="135" spans="2:16" s="20" customFormat="1" ht="25.5" customHeight="1" x14ac:dyDescent="0.2">
      <c r="B135" s="36"/>
      <c r="C135" s="31" t="s">
        <v>415</v>
      </c>
      <c r="D135" s="79" t="s">
        <v>404</v>
      </c>
      <c r="E135" s="30">
        <v>80</v>
      </c>
      <c r="F135" s="31">
        <v>1.5</v>
      </c>
      <c r="G135" s="32" t="s">
        <v>217</v>
      </c>
      <c r="H135" s="31">
        <v>21</v>
      </c>
      <c r="I135" s="31" t="s">
        <v>409</v>
      </c>
      <c r="J135" s="89" t="s">
        <v>408</v>
      </c>
      <c r="K135" s="203">
        <f>(1-$D$9)*IF($D$10="с НДС",L135*1.2,L135)</f>
        <v>17690</v>
      </c>
      <c r="L135" s="216">
        <f>(VLOOKUP(C135,'-'!$C:$BZ,5,0)/1.2)</f>
        <v>14741.666666666668</v>
      </c>
      <c r="M135" s="203">
        <f t="shared" si="10"/>
        <v>15890</v>
      </c>
      <c r="N135" s="216">
        <v>13241.666666666668</v>
      </c>
      <c r="O135" s="6"/>
      <c r="P135" s="6"/>
    </row>
    <row r="136" spans="2:16" s="20" customFormat="1" ht="29.1" customHeight="1" x14ac:dyDescent="0.2">
      <c r="B136" s="36"/>
      <c r="C136" s="31" t="s">
        <v>416</v>
      </c>
      <c r="D136" s="79" t="s">
        <v>405</v>
      </c>
      <c r="E136" s="30">
        <v>100</v>
      </c>
      <c r="F136" s="31">
        <v>1.5</v>
      </c>
      <c r="G136" s="32" t="s">
        <v>414</v>
      </c>
      <c r="H136" s="31">
        <v>24</v>
      </c>
      <c r="I136" s="31" t="s">
        <v>412</v>
      </c>
      <c r="J136" s="89" t="s">
        <v>410</v>
      </c>
      <c r="K136" s="203">
        <f>(1-$D$9)*IF($D$10="с НДС",L136*1.2,L136)</f>
        <v>19990.000000000004</v>
      </c>
      <c r="L136" s="216">
        <f>(VLOOKUP(C136,'-'!$C:$BZ,5,0)/1.2)</f>
        <v>16658.333333333336</v>
      </c>
      <c r="M136" s="203">
        <f t="shared" si="10"/>
        <v>17990</v>
      </c>
      <c r="N136" s="216">
        <v>14991.666666666668</v>
      </c>
      <c r="O136" s="6"/>
      <c r="P136" s="6"/>
    </row>
    <row r="137" spans="2:16" s="20" customFormat="1" ht="21.6" customHeight="1" x14ac:dyDescent="0.2">
      <c r="B137" s="36"/>
      <c r="C137" s="74"/>
      <c r="D137" s="24"/>
      <c r="E137" s="51"/>
      <c r="F137" s="51"/>
      <c r="G137" s="52"/>
      <c r="H137" s="51"/>
      <c r="I137" s="22"/>
      <c r="J137" s="22"/>
      <c r="K137" s="22"/>
      <c r="L137" s="22"/>
      <c r="M137" s="22"/>
      <c r="N137" s="22"/>
      <c r="O137" s="6"/>
      <c r="P137" s="6"/>
    </row>
    <row r="138" spans="2:16" s="20" customFormat="1" ht="20.25" customHeight="1" x14ac:dyDescent="0.2">
      <c r="B138" s="36"/>
      <c r="C138" s="76"/>
      <c r="D138"/>
      <c r="E138"/>
      <c r="F138"/>
      <c r="G138"/>
      <c r="H138"/>
      <c r="I138"/>
      <c r="J138"/>
      <c r="K138"/>
      <c r="L138"/>
      <c r="M138"/>
      <c r="N138"/>
      <c r="O138"/>
      <c r="P138" s="6"/>
    </row>
    <row r="139" spans="2:16" s="20" customFormat="1" ht="21.75" customHeight="1" x14ac:dyDescent="0.2">
      <c r="B139" s="36"/>
      <c r="C139" s="72" t="s">
        <v>214</v>
      </c>
      <c r="D139" s="84"/>
      <c r="E139" s="84"/>
      <c r="F139" s="84"/>
      <c r="G139" s="38"/>
      <c r="H139" s="84"/>
      <c r="I139" s="84"/>
      <c r="J139" s="84"/>
      <c r="K139" s="84"/>
      <c r="L139" s="209"/>
      <c r="M139" s="271"/>
      <c r="N139" s="271"/>
      <c r="O139"/>
      <c r="P139" s="6"/>
    </row>
    <row r="140" spans="2:16" s="20" customFormat="1" ht="21.75" customHeight="1" x14ac:dyDescent="0.2">
      <c r="B140" s="36"/>
      <c r="C140" s="73" t="s">
        <v>16</v>
      </c>
      <c r="D140" s="40"/>
      <c r="E140" s="40"/>
      <c r="F140" s="40"/>
      <c r="G140" s="39"/>
      <c r="H140" s="40"/>
      <c r="I140" s="40"/>
      <c r="J140" s="40"/>
      <c r="K140" s="40"/>
      <c r="L140" s="40"/>
      <c r="M140" s="40"/>
      <c r="N140" s="40"/>
      <c r="O140"/>
      <c r="P140" s="6"/>
    </row>
    <row r="141" spans="2:16" s="20" customFormat="1" ht="21.75" customHeight="1" x14ac:dyDescent="0.2">
      <c r="B141" s="36"/>
      <c r="C141" s="69" t="s">
        <v>10</v>
      </c>
      <c r="D141" s="24"/>
      <c r="E141" s="21"/>
      <c r="F141" s="21"/>
      <c r="G141" s="25"/>
      <c r="H141" s="21"/>
      <c r="I141" s="22"/>
      <c r="J141" s="22"/>
      <c r="K141" s="22"/>
      <c r="L141" s="22"/>
      <c r="M141" s="22"/>
      <c r="N141" s="22"/>
      <c r="O141"/>
      <c r="P141" s="6"/>
    </row>
    <row r="142" spans="2:16" s="20" customFormat="1" ht="21.75" customHeight="1" x14ac:dyDescent="0.2">
      <c r="B142" s="36"/>
      <c r="C142" s="69" t="s">
        <v>17</v>
      </c>
      <c r="D142" s="49"/>
      <c r="E142" s="47"/>
      <c r="F142" s="47"/>
      <c r="G142" s="50"/>
      <c r="H142" s="47"/>
      <c r="I142" s="48"/>
      <c r="J142" s="48"/>
      <c r="K142" s="48"/>
      <c r="L142" s="48"/>
      <c r="M142" s="285" t="s">
        <v>1210</v>
      </c>
      <c r="N142" s="48"/>
      <c r="O142"/>
      <c r="P142" s="6"/>
    </row>
    <row r="143" spans="2:16" s="20" customFormat="1" ht="25.5" x14ac:dyDescent="0.2">
      <c r="B143" s="36"/>
      <c r="C143" s="60" t="s">
        <v>218</v>
      </c>
      <c r="D143" s="49"/>
      <c r="E143" s="47"/>
      <c r="F143" s="47"/>
      <c r="G143" s="50"/>
      <c r="H143" s="47"/>
      <c r="I143" s="48"/>
      <c r="J143" s="48"/>
      <c r="K143" s="48"/>
      <c r="L143" s="48"/>
      <c r="M143" s="285"/>
      <c r="N143" s="48"/>
      <c r="O143"/>
      <c r="P143" s="6"/>
    </row>
    <row r="144" spans="2:16" s="20" customFormat="1" ht="78.75" x14ac:dyDescent="0.2">
      <c r="B144" s="36"/>
      <c r="C144" s="71" t="s">
        <v>1</v>
      </c>
      <c r="D144" s="26" t="s">
        <v>2</v>
      </c>
      <c r="E144" s="26" t="s">
        <v>111</v>
      </c>
      <c r="F144" s="26" t="s">
        <v>641</v>
      </c>
      <c r="G144" s="27" t="s">
        <v>518</v>
      </c>
      <c r="H144" s="26" t="s">
        <v>109</v>
      </c>
      <c r="I144" s="28" t="s">
        <v>110</v>
      </c>
      <c r="J144" s="28" t="s">
        <v>78</v>
      </c>
      <c r="K144" s="28" t="str">
        <f>CONCATENATE(IF($D$9&gt;0,'-'!$C$6,'-'!$C$5)," ",$D$10,
IF($D$11="евро",",
 EURO ",", 
руб."))</f>
        <v>РРЦ с НДС, 
руб.</v>
      </c>
      <c r="L144" s="28"/>
      <c r="M144" s="28" t="str">
        <f>CONCATENATE(IF($D$9&gt;0,'-'!$D$6,'-'!$D$5)," ",$D$10,
IF($D$11="евро",",
 EURO ",", 
руб."))</f>
        <v xml:space="preserve"> ПРОМО РРЦ с НДС, 
руб.</v>
      </c>
      <c r="N144" s="28"/>
      <c r="O144"/>
      <c r="P144" s="6"/>
    </row>
    <row r="145" spans="2:16" s="20" customFormat="1" ht="30" customHeight="1" x14ac:dyDescent="0.2">
      <c r="B145" s="36"/>
      <c r="C145" s="31" t="s">
        <v>202</v>
      </c>
      <c r="D145" s="79" t="s">
        <v>203</v>
      </c>
      <c r="E145" s="30">
        <v>30</v>
      </c>
      <c r="F145" s="31">
        <v>1.5</v>
      </c>
      <c r="G145" s="32" t="s">
        <v>215</v>
      </c>
      <c r="H145" s="31">
        <v>12</v>
      </c>
      <c r="I145" s="31" t="s">
        <v>119</v>
      </c>
      <c r="J145" s="89" t="s">
        <v>220</v>
      </c>
      <c r="K145" s="203">
        <f>(1-$D$9)*IF($D$10="с НДС",L145*1.2,L145)</f>
        <v>11490</v>
      </c>
      <c r="L145" s="216">
        <f>(VLOOKUP(C145,'-'!$C:$BZ,5,0)/1.2)</f>
        <v>9575</v>
      </c>
      <c r="M145" s="203">
        <f t="shared" ref="M145:M148" si="11">(1-$D$9)*IF($D$10="с НДС",N145*1.2,N145)</f>
        <v>10290</v>
      </c>
      <c r="N145" s="216">
        <v>8575</v>
      </c>
      <c r="O145"/>
      <c r="P145" s="6"/>
    </row>
    <row r="146" spans="2:16" s="20" customFormat="1" ht="30" customHeight="1" x14ac:dyDescent="0.2">
      <c r="B146" s="36"/>
      <c r="C146" s="31" t="s">
        <v>204</v>
      </c>
      <c r="D146" s="79" t="s">
        <v>205</v>
      </c>
      <c r="E146" s="30">
        <v>50</v>
      </c>
      <c r="F146" s="31">
        <v>1.5</v>
      </c>
      <c r="G146" s="32" t="s">
        <v>6</v>
      </c>
      <c r="H146" s="31">
        <v>17</v>
      </c>
      <c r="I146" s="31" t="s">
        <v>124</v>
      </c>
      <c r="J146" s="89" t="s">
        <v>221</v>
      </c>
      <c r="K146" s="203">
        <f>(1-$D$9)*IF($D$10="с НДС",L146*1.2,L146)</f>
        <v>12890.000000000002</v>
      </c>
      <c r="L146" s="216">
        <f>(VLOOKUP(C146,'-'!$C:$BZ,5,0)/1.2)</f>
        <v>10741.666666666668</v>
      </c>
      <c r="M146" s="203">
        <f t="shared" si="11"/>
        <v>11590</v>
      </c>
      <c r="N146" s="216">
        <v>9658.3333333333339</v>
      </c>
      <c r="O146"/>
      <c r="P146" s="6"/>
    </row>
    <row r="147" spans="2:16" s="20" customFormat="1" ht="30" customHeight="1" x14ac:dyDescent="0.2">
      <c r="B147" s="36"/>
      <c r="C147" s="31" t="s">
        <v>206</v>
      </c>
      <c r="D147" s="79" t="s">
        <v>207</v>
      </c>
      <c r="E147" s="30">
        <v>65</v>
      </c>
      <c r="F147" s="31">
        <v>1.5</v>
      </c>
      <c r="G147" s="32" t="s">
        <v>216</v>
      </c>
      <c r="H147" s="31">
        <v>19</v>
      </c>
      <c r="I147" s="31" t="s">
        <v>125</v>
      </c>
      <c r="J147" s="89" t="s">
        <v>222</v>
      </c>
      <c r="K147" s="203">
        <f>(1-$D$9)*IF($D$10="с НДС",L147*1.2,L147)</f>
        <v>13990</v>
      </c>
      <c r="L147" s="216">
        <f>(VLOOKUP(C147,'-'!$C:$BZ,5,0)/1.2)</f>
        <v>11658.333333333334</v>
      </c>
      <c r="M147" s="203"/>
      <c r="N147" s="216">
        <v>10491.666666666668</v>
      </c>
      <c r="O147"/>
      <c r="P147" s="6"/>
    </row>
    <row r="148" spans="2:16" s="20" customFormat="1" ht="30" customHeight="1" x14ac:dyDescent="0.2">
      <c r="B148" s="36"/>
      <c r="C148" s="31" t="s">
        <v>208</v>
      </c>
      <c r="D148" s="79" t="s">
        <v>209</v>
      </c>
      <c r="E148" s="30">
        <v>80</v>
      </c>
      <c r="F148" s="31">
        <v>1.5</v>
      </c>
      <c r="G148" s="32" t="s">
        <v>217</v>
      </c>
      <c r="H148" s="31">
        <v>22</v>
      </c>
      <c r="I148" s="31" t="s">
        <v>126</v>
      </c>
      <c r="J148" s="89" t="s">
        <v>223</v>
      </c>
      <c r="K148" s="203">
        <f>(1-$D$9)*IF($D$10="с НДС",L148*1.2,L148)</f>
        <v>15190</v>
      </c>
      <c r="L148" s="216">
        <f>(VLOOKUP(C148,'-'!$C:$BZ,5,0)/1.2)</f>
        <v>12658.333333333334</v>
      </c>
      <c r="M148" s="203">
        <f t="shared" si="11"/>
        <v>13690</v>
      </c>
      <c r="N148" s="216">
        <v>11408.333333333334</v>
      </c>
      <c r="O148"/>
      <c r="P148" s="6"/>
    </row>
    <row r="149" spans="2:16" s="20" customFormat="1" ht="20.25" customHeight="1" x14ac:dyDescent="0.2">
      <c r="B149" s="36"/>
      <c r="C149" s="76"/>
      <c r="D149"/>
      <c r="E149"/>
      <c r="F149"/>
      <c r="G149"/>
      <c r="H149"/>
      <c r="I149"/>
      <c r="J149"/>
      <c r="K149"/>
      <c r="L149"/>
      <c r="M149"/>
      <c r="N149"/>
      <c r="O149"/>
      <c r="P149" s="6"/>
    </row>
    <row r="150" spans="2:16" s="20" customFormat="1" ht="16.5" customHeight="1" x14ac:dyDescent="0.2">
      <c r="B150" s="36"/>
      <c r="C150" s="75"/>
      <c r="O150" s="6"/>
      <c r="P150" s="35"/>
    </row>
    <row r="151" spans="2:16" s="20" customFormat="1" ht="21.75" customHeight="1" x14ac:dyDescent="0.2">
      <c r="C151" s="72" t="s">
        <v>219</v>
      </c>
      <c r="D151" s="84"/>
      <c r="E151" s="84"/>
      <c r="F151" s="84"/>
      <c r="G151" s="38"/>
      <c r="H151" s="84"/>
      <c r="I151" s="84"/>
      <c r="J151" s="84"/>
      <c r="K151" s="84"/>
      <c r="L151" s="209"/>
      <c r="M151" s="271"/>
      <c r="N151" s="271"/>
      <c r="O151"/>
      <c r="P151" s="6"/>
    </row>
    <row r="152" spans="2:16" s="20" customFormat="1" ht="21.75" customHeight="1" x14ac:dyDescent="0.2">
      <c r="B152" s="36"/>
      <c r="C152" s="73" t="s">
        <v>18</v>
      </c>
      <c r="D152" s="40"/>
      <c r="E152" s="40"/>
      <c r="F152" s="40"/>
      <c r="G152" s="39"/>
      <c r="H152" s="40"/>
      <c r="I152" s="40"/>
      <c r="J152" s="40"/>
      <c r="K152" s="40"/>
      <c r="L152" s="40"/>
      <c r="M152" s="40"/>
      <c r="N152" s="40"/>
      <c r="O152" s="35"/>
      <c r="P152" s="35"/>
    </row>
    <row r="153" spans="2:16" s="20" customFormat="1" ht="21.75" customHeight="1" x14ac:dyDescent="0.25">
      <c r="B153" s="36"/>
      <c r="C153" s="69" t="s">
        <v>10</v>
      </c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6"/>
      <c r="P153" s="56"/>
    </row>
    <row r="154" spans="2:16" s="20" customFormat="1" ht="21.75" customHeight="1" x14ac:dyDescent="0.25">
      <c r="B154" s="36"/>
      <c r="C154" s="69" t="s">
        <v>76</v>
      </c>
      <c r="D154" s="49"/>
      <c r="E154" s="47"/>
      <c r="F154" s="47"/>
      <c r="G154" s="50"/>
      <c r="H154" s="47"/>
      <c r="I154" s="48"/>
      <c r="J154" s="48"/>
      <c r="K154" s="48"/>
      <c r="L154" s="48"/>
      <c r="M154" s="285" t="s">
        <v>1210</v>
      </c>
      <c r="N154" s="48"/>
      <c r="O154" s="6"/>
      <c r="P154" s="56"/>
    </row>
    <row r="155" spans="2:16" s="20" customFormat="1" ht="21.75" customHeight="1" x14ac:dyDescent="0.25">
      <c r="B155" s="36"/>
      <c r="C155" s="69" t="s">
        <v>218</v>
      </c>
      <c r="D155" s="49"/>
      <c r="E155" s="47"/>
      <c r="F155" s="47"/>
      <c r="G155" s="50"/>
      <c r="H155" s="47"/>
      <c r="I155" s="48"/>
      <c r="J155" s="48"/>
      <c r="K155" s="48"/>
      <c r="L155" s="48"/>
      <c r="M155" s="285"/>
      <c r="N155" s="48"/>
      <c r="O155" s="6"/>
      <c r="P155" s="56"/>
    </row>
    <row r="156" spans="2:16" s="20" customFormat="1" ht="78.75" x14ac:dyDescent="0.25">
      <c r="B156" s="36"/>
      <c r="C156" s="71" t="s">
        <v>1</v>
      </c>
      <c r="D156" s="26" t="s">
        <v>2</v>
      </c>
      <c r="E156" s="26" t="s">
        <v>111</v>
      </c>
      <c r="F156" s="26" t="s">
        <v>641</v>
      </c>
      <c r="G156" s="27" t="s">
        <v>518</v>
      </c>
      <c r="H156" s="26" t="s">
        <v>109</v>
      </c>
      <c r="I156" s="28" t="s">
        <v>110</v>
      </c>
      <c r="J156" s="28" t="s">
        <v>78</v>
      </c>
      <c r="K156" s="28" t="str">
        <f>CONCATENATE(IF($D$9&gt;0,'-'!$C$6,'-'!$C$5)," ",$D$10,
IF($D$11="евро",",
 EURO ",", 
руб."))</f>
        <v>РРЦ с НДС, 
руб.</v>
      </c>
      <c r="L156" s="28"/>
      <c r="M156" s="28" t="str">
        <f>CONCATENATE(IF($D$9&gt;0,'-'!$D$6,'-'!$D$5)," ",$D$10,
IF($D$11="евро",",
 EURO ",", 
руб."))</f>
        <v xml:space="preserve"> ПРОМО РРЦ с НДС, 
руб.</v>
      </c>
      <c r="N156" s="28"/>
      <c r="O156" s="6"/>
      <c r="P156" s="56"/>
    </row>
    <row r="157" spans="2:16" s="20" customFormat="1" ht="30" customHeight="1" x14ac:dyDescent="0.2">
      <c r="B157" s="36"/>
      <c r="C157" s="31" t="s">
        <v>196</v>
      </c>
      <c r="D157" s="79" t="s">
        <v>197</v>
      </c>
      <c r="E157" s="30">
        <v>120</v>
      </c>
      <c r="F157" s="31">
        <v>1.8</v>
      </c>
      <c r="G157" s="32" t="s">
        <v>227</v>
      </c>
      <c r="H157" s="31">
        <v>28</v>
      </c>
      <c r="I157" s="31" t="s">
        <v>127</v>
      </c>
      <c r="J157" s="89" t="s">
        <v>224</v>
      </c>
      <c r="K157" s="203">
        <f>(1-$D$9)*IF($D$10="с НДС",L157*1.2,L157)</f>
        <v>18890</v>
      </c>
      <c r="L157" s="216">
        <f>(VLOOKUP(C157,'-'!$C:$BZ,5,0)/1.2)</f>
        <v>15741.666666666668</v>
      </c>
      <c r="M157" s="203">
        <f t="shared" ref="M157:M159" si="12">(1-$D$9)*IF($D$10="с НДС",N157*1.2,N157)</f>
        <v>16990</v>
      </c>
      <c r="N157" s="216">
        <v>14158.333333333334</v>
      </c>
      <c r="O157" s="35"/>
      <c r="P157" s="35"/>
    </row>
    <row r="158" spans="2:16" s="20" customFormat="1" ht="30" customHeight="1" x14ac:dyDescent="0.2">
      <c r="B158" s="36"/>
      <c r="C158" s="31" t="s">
        <v>198</v>
      </c>
      <c r="D158" s="79" t="s">
        <v>199</v>
      </c>
      <c r="E158" s="30">
        <v>150</v>
      </c>
      <c r="F158" s="31">
        <v>1.8</v>
      </c>
      <c r="G158" s="32" t="s">
        <v>228</v>
      </c>
      <c r="H158" s="31">
        <v>33</v>
      </c>
      <c r="I158" s="31" t="s">
        <v>128</v>
      </c>
      <c r="J158" s="89" t="s">
        <v>225</v>
      </c>
      <c r="K158" s="203">
        <f>(1-$D$9)*IF($D$10="с НДС",L158*1.2,L158)</f>
        <v>22490</v>
      </c>
      <c r="L158" s="216">
        <f>(VLOOKUP(C158,'-'!$C:$BZ,5,0)/1.2)</f>
        <v>18741.666666666668</v>
      </c>
      <c r="M158" s="203">
        <f t="shared" si="12"/>
        <v>20190</v>
      </c>
      <c r="N158" s="216">
        <v>16825</v>
      </c>
      <c r="O158" s="35"/>
      <c r="P158" s="35"/>
    </row>
    <row r="159" spans="2:16" s="20" customFormat="1" ht="30" customHeight="1" x14ac:dyDescent="0.2">
      <c r="B159" s="36"/>
      <c r="C159" s="31" t="s">
        <v>200</v>
      </c>
      <c r="D159" s="79" t="s">
        <v>201</v>
      </c>
      <c r="E159" s="30">
        <v>80</v>
      </c>
      <c r="F159" s="31">
        <v>1.5</v>
      </c>
      <c r="G159" s="32" t="s">
        <v>217</v>
      </c>
      <c r="H159" s="31">
        <v>20</v>
      </c>
      <c r="I159" s="31" t="s">
        <v>121</v>
      </c>
      <c r="J159" s="89" t="s">
        <v>226</v>
      </c>
      <c r="K159" s="203">
        <f>(1-$D$9)*IF($D$10="с НДС",L159*1.2,L159)</f>
        <v>14890</v>
      </c>
      <c r="L159" s="216">
        <f>(VLOOKUP(C159,'-'!$C:$BZ,5,0)/1.2)</f>
        <v>12408.333333333334</v>
      </c>
      <c r="M159" s="203">
        <f t="shared" si="12"/>
        <v>13390</v>
      </c>
      <c r="N159" s="216">
        <v>11158.333333333334</v>
      </c>
      <c r="O159" s="35"/>
      <c r="P159" s="35"/>
    </row>
    <row r="160" spans="2:16" s="20" customFormat="1" ht="16.5" customHeight="1" x14ac:dyDescent="0.2">
      <c r="B160" s="36"/>
      <c r="C160" s="75"/>
      <c r="O160" s="6"/>
      <c r="P160" s="35"/>
    </row>
    <row r="161" spans="2:16" s="20" customFormat="1" ht="25.5" x14ac:dyDescent="0.2">
      <c r="B161" s="36"/>
      <c r="C161" s="77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6"/>
      <c r="P161" s="35"/>
    </row>
    <row r="162" spans="2:16" s="20" customFormat="1" ht="21.75" customHeight="1" x14ac:dyDescent="0.2">
      <c r="B162" s="36"/>
      <c r="C162" s="72" t="s">
        <v>242</v>
      </c>
      <c r="D162" s="84"/>
      <c r="E162" s="84"/>
      <c r="F162" s="84"/>
      <c r="G162" s="38"/>
      <c r="H162" s="84"/>
      <c r="I162" s="84"/>
      <c r="J162" s="84"/>
      <c r="K162" s="84"/>
      <c r="L162" s="209"/>
      <c r="M162" s="271"/>
      <c r="N162" s="271"/>
      <c r="O162" s="6"/>
      <c r="P162" s="54"/>
    </row>
    <row r="163" spans="2:16" s="20" customFormat="1" ht="18.75" customHeight="1" x14ac:dyDescent="0.2">
      <c r="B163" s="36"/>
      <c r="C163" s="73" t="s">
        <v>18</v>
      </c>
      <c r="D163" s="40"/>
      <c r="E163" s="40"/>
      <c r="F163" s="40"/>
      <c r="G163" s="39"/>
      <c r="H163" s="40"/>
      <c r="I163" s="40"/>
      <c r="J163" s="40"/>
      <c r="K163" s="40"/>
      <c r="L163" s="40"/>
      <c r="M163" s="40"/>
      <c r="N163" s="40"/>
      <c r="O163" s="6"/>
      <c r="P163" s="54"/>
    </row>
    <row r="164" spans="2:16" s="20" customFormat="1" ht="21.75" customHeight="1" x14ac:dyDescent="0.2">
      <c r="B164" s="36"/>
      <c r="C164" s="69" t="s">
        <v>76</v>
      </c>
      <c r="D164" s="24"/>
      <c r="E164" s="21"/>
      <c r="F164" s="21"/>
      <c r="G164" s="25"/>
      <c r="H164" s="21"/>
      <c r="I164" s="22"/>
      <c r="J164" s="22"/>
      <c r="K164" s="22"/>
      <c r="L164" s="22"/>
      <c r="M164" s="285" t="s">
        <v>1210</v>
      </c>
      <c r="N164" s="22"/>
      <c r="O164" s="6"/>
      <c r="P164" s="54"/>
    </row>
    <row r="165" spans="2:16" s="20" customFormat="1" ht="21.75" customHeight="1" x14ac:dyDescent="0.2">
      <c r="B165" s="36"/>
      <c r="C165" s="69" t="s">
        <v>218</v>
      </c>
      <c r="D165" s="24"/>
      <c r="E165" s="21"/>
      <c r="F165" s="21"/>
      <c r="G165" s="25"/>
      <c r="H165" s="21"/>
      <c r="I165" s="22"/>
      <c r="J165" s="22"/>
      <c r="K165" s="22"/>
      <c r="L165" s="22"/>
      <c r="M165" s="285"/>
      <c r="N165" s="22"/>
      <c r="O165" s="6"/>
      <c r="P165" s="54"/>
    </row>
    <row r="166" spans="2:16" s="20" customFormat="1" ht="78.75" x14ac:dyDescent="0.2">
      <c r="B166" s="36"/>
      <c r="C166" s="71" t="s">
        <v>1</v>
      </c>
      <c r="D166" s="26" t="s">
        <v>2</v>
      </c>
      <c r="E166" s="26" t="s">
        <v>111</v>
      </c>
      <c r="F166" s="26" t="s">
        <v>641</v>
      </c>
      <c r="G166" s="27" t="s">
        <v>518</v>
      </c>
      <c r="H166" s="26" t="s">
        <v>109</v>
      </c>
      <c r="I166" s="28" t="s">
        <v>110</v>
      </c>
      <c r="J166" s="28" t="s">
        <v>78</v>
      </c>
      <c r="K166" s="28" t="str">
        <f>CONCATENATE(IF($D$9&gt;0,'-'!$C$6,'-'!$C$5)," ",$D$10,
IF($D$11="евро",",
 EURO ",", 
руб."))</f>
        <v>РРЦ с НДС, 
руб.</v>
      </c>
      <c r="L166" s="28"/>
      <c r="M166" s="28" t="str">
        <f>CONCATENATE(IF($D$9&gt;0,'-'!$D$6,'-'!$D$5)," ",$D$10,
IF($D$11="евро",",
 EURO ",", 
руб."))</f>
        <v xml:space="preserve"> ПРОМО РРЦ с НДС, 
руб.</v>
      </c>
      <c r="N166" s="28"/>
      <c r="O166" s="6"/>
      <c r="P166" s="54"/>
    </row>
    <row r="167" spans="2:16" s="20" customFormat="1" ht="30" x14ac:dyDescent="0.2">
      <c r="B167" s="36"/>
      <c r="C167" s="31" t="s">
        <v>232</v>
      </c>
      <c r="D167" s="79" t="s">
        <v>233</v>
      </c>
      <c r="E167" s="30">
        <v>50</v>
      </c>
      <c r="F167" s="31">
        <v>1.5</v>
      </c>
      <c r="G167" s="32" t="s">
        <v>6</v>
      </c>
      <c r="H167" s="31">
        <v>16</v>
      </c>
      <c r="I167" s="31" t="s">
        <v>120</v>
      </c>
      <c r="J167" s="89" t="s">
        <v>239</v>
      </c>
      <c r="K167" s="203">
        <f>(1-$D$9)*IF($D$10="с НДС",L167*1.2,L167)</f>
        <v>10790.000000000002</v>
      </c>
      <c r="L167" s="216">
        <f>(VLOOKUP(C167,'-'!$C:$BZ,5,0)/1.2)</f>
        <v>8991.6666666666679</v>
      </c>
      <c r="M167" s="203">
        <f t="shared" ref="M167:M169" si="13">(1-$D$9)*IF($D$10="с НДС",N167*1.2,N167)</f>
        <v>9690</v>
      </c>
      <c r="N167" s="216">
        <v>8075</v>
      </c>
      <c r="O167" s="6"/>
      <c r="P167" s="54"/>
    </row>
    <row r="168" spans="2:16" s="20" customFormat="1" ht="30" x14ac:dyDescent="0.2">
      <c r="B168" s="36"/>
      <c r="C168" s="31" t="s">
        <v>234</v>
      </c>
      <c r="D168" s="79" t="s">
        <v>235</v>
      </c>
      <c r="E168" s="30">
        <v>80</v>
      </c>
      <c r="F168" s="31">
        <v>1.5</v>
      </c>
      <c r="G168" s="32" t="s">
        <v>217</v>
      </c>
      <c r="H168" s="31">
        <v>20</v>
      </c>
      <c r="I168" s="31" t="s">
        <v>121</v>
      </c>
      <c r="J168" s="89" t="s">
        <v>240</v>
      </c>
      <c r="K168" s="203">
        <f>(1-$D$9)*IF($D$10="с НДС",L168*1.2,L168)</f>
        <v>12690</v>
      </c>
      <c r="L168" s="216">
        <f>(VLOOKUP(C168,'-'!$C:$BZ,5,0)/1.2)</f>
        <v>10575</v>
      </c>
      <c r="M168" s="203">
        <f t="shared" si="13"/>
        <v>11390.000000000002</v>
      </c>
      <c r="N168" s="216">
        <v>9491.6666666666679</v>
      </c>
      <c r="O168" s="6"/>
      <c r="P168" s="54"/>
    </row>
    <row r="169" spans="2:16" s="20" customFormat="1" ht="30" x14ac:dyDescent="0.2">
      <c r="B169" s="36"/>
      <c r="C169" s="31" t="s">
        <v>236</v>
      </c>
      <c r="D169" s="79" t="s">
        <v>237</v>
      </c>
      <c r="E169" s="30">
        <v>100</v>
      </c>
      <c r="F169" s="31">
        <v>1.5</v>
      </c>
      <c r="G169" s="32" t="s">
        <v>238</v>
      </c>
      <c r="H169" s="31">
        <v>24</v>
      </c>
      <c r="I169" s="31" t="s">
        <v>122</v>
      </c>
      <c r="J169" s="89" t="s">
        <v>241</v>
      </c>
      <c r="K169" s="203">
        <f>(1-$D$9)*IF($D$10="с НДС",L169*1.2,L169)</f>
        <v>14490</v>
      </c>
      <c r="L169" s="216">
        <f>(VLOOKUP(C169,'-'!$C:$BZ,5,0)/1.2)</f>
        <v>12075</v>
      </c>
      <c r="M169" s="203">
        <f t="shared" si="13"/>
        <v>12990</v>
      </c>
      <c r="N169" s="216">
        <v>10825</v>
      </c>
      <c r="O169" s="6"/>
      <c r="P169" s="35"/>
    </row>
    <row r="170" spans="2:16" s="20" customFormat="1" ht="25.5" x14ac:dyDescent="0.2">
      <c r="B170" s="36"/>
      <c r="C170" s="96"/>
      <c r="D170" s="96"/>
      <c r="E170" s="96"/>
      <c r="F170" s="96"/>
      <c r="G170" s="96"/>
      <c r="H170" s="96"/>
      <c r="I170" s="96"/>
      <c r="J170" s="96"/>
      <c r="K170" s="96"/>
      <c r="L170" s="96"/>
      <c r="M170" s="96"/>
      <c r="N170" s="96"/>
      <c r="O170" s="6"/>
      <c r="P170" s="35"/>
    </row>
    <row r="171" spans="2:16" s="20" customFormat="1" ht="21.75" customHeight="1" x14ac:dyDescent="0.2">
      <c r="B171"/>
      <c r="C171" s="72" t="s">
        <v>1200</v>
      </c>
      <c r="D171" s="271"/>
      <c r="E171" s="271"/>
      <c r="F171" s="271"/>
      <c r="G171" s="38"/>
      <c r="H171" s="271"/>
      <c r="I171" s="271"/>
      <c r="J171" s="271"/>
      <c r="K171" s="271"/>
      <c r="L171" s="271"/>
      <c r="M171" s="275"/>
      <c r="N171" s="275"/>
      <c r="O171" s="6"/>
      <c r="P171" s="54"/>
    </row>
    <row r="172" spans="2:16" s="20" customFormat="1" ht="21.75" customHeight="1" x14ac:dyDescent="0.2">
      <c r="B172" s="36"/>
      <c r="C172" s="73" t="s">
        <v>1142</v>
      </c>
      <c r="D172" s="40"/>
      <c r="E172" s="40"/>
      <c r="F172" s="21"/>
      <c r="G172" s="52"/>
      <c r="H172" s="21"/>
      <c r="I172" s="22"/>
      <c r="J172" s="22"/>
      <c r="K172" s="22"/>
      <c r="L172" s="22"/>
      <c r="M172" s="22"/>
      <c r="N172" s="22"/>
      <c r="O172" s="6"/>
      <c r="P172" s="54"/>
    </row>
    <row r="173" spans="2:16" s="20" customFormat="1" ht="21.75" customHeight="1" x14ac:dyDescent="0.2">
      <c r="B173" s="36"/>
      <c r="C173" s="69" t="s">
        <v>1143</v>
      </c>
      <c r="D173" s="24"/>
      <c r="E173" s="270"/>
      <c r="F173" s="21"/>
      <c r="G173" s="52"/>
      <c r="H173" s="21"/>
      <c r="I173" s="22"/>
      <c r="J173" s="22"/>
      <c r="K173" s="22"/>
      <c r="L173" s="22"/>
      <c r="M173" s="22"/>
      <c r="N173" s="22"/>
      <c r="O173" s="6"/>
      <c r="P173" s="54"/>
    </row>
    <row r="174" spans="2:16" s="20" customFormat="1" ht="21.75" customHeight="1" x14ac:dyDescent="0.2">
      <c r="B174" s="36"/>
      <c r="C174" s="70" t="s">
        <v>80</v>
      </c>
      <c r="D174" s="24"/>
      <c r="E174" s="270"/>
      <c r="F174" s="21"/>
      <c r="G174" s="52"/>
      <c r="H174" s="21"/>
      <c r="I174" s="22"/>
      <c r="J174" s="22"/>
      <c r="K174" s="22"/>
      <c r="L174" s="22"/>
      <c r="M174" s="22"/>
      <c r="N174" s="22"/>
      <c r="O174" s="6"/>
      <c r="P174" s="54"/>
    </row>
    <row r="175" spans="2:16" s="20" customFormat="1" ht="51" customHeight="1" x14ac:dyDescent="0.2">
      <c r="B175" s="36"/>
      <c r="C175" s="71" t="s">
        <v>1</v>
      </c>
      <c r="D175" s="26" t="s">
        <v>2</v>
      </c>
      <c r="E175" s="26" t="s">
        <v>111</v>
      </c>
      <c r="F175" s="26" t="s">
        <v>641</v>
      </c>
      <c r="G175" s="27" t="s">
        <v>518</v>
      </c>
      <c r="H175" s="26" t="s">
        <v>109</v>
      </c>
      <c r="I175" s="28" t="s">
        <v>110</v>
      </c>
      <c r="J175" s="28" t="s">
        <v>78</v>
      </c>
      <c r="K175" s="28" t="str">
        <f>CONCATENATE(IF($D$9&gt;0,'-'!$C$6,'-'!$C$5)," ",$D$10,
IF($D$11="евро",",
 EURO ",", 
руб."))</f>
        <v>РРЦ с НДС, 
руб.</v>
      </c>
      <c r="L175" s="28"/>
      <c r="M175" s="273"/>
      <c r="N175" s="273"/>
      <c r="O175" s="6"/>
      <c r="P175" s="54"/>
    </row>
    <row r="176" spans="2:16" s="20" customFormat="1" ht="30" customHeight="1" x14ac:dyDescent="0.2">
      <c r="B176" s="36"/>
      <c r="C176" s="31" t="s">
        <v>1188</v>
      </c>
      <c r="D176" s="79" t="s">
        <v>1189</v>
      </c>
      <c r="E176" s="30">
        <v>10</v>
      </c>
      <c r="F176" s="31">
        <v>2.5</v>
      </c>
      <c r="G176" s="82" t="s">
        <v>1198</v>
      </c>
      <c r="H176" s="31">
        <v>8</v>
      </c>
      <c r="I176" s="31" t="s">
        <v>646</v>
      </c>
      <c r="J176" s="91">
        <v>5414849537675</v>
      </c>
      <c r="K176" s="203">
        <f>(1-$D$9)*IF($D$10="с НДС",L176*1.2,L176)</f>
        <v>13190.000000000002</v>
      </c>
      <c r="L176" s="216">
        <f>VLOOKUP(C176,'-'!$C:$BZ,5,0)/1.2</f>
        <v>10991.666666666668</v>
      </c>
      <c r="M176" s="216"/>
      <c r="N176" s="216"/>
      <c r="O176"/>
      <c r="P176" s="54"/>
    </row>
    <row r="177" spans="2:16" s="20" customFormat="1" ht="30" customHeight="1" x14ac:dyDescent="0.2">
      <c r="B177" s="36"/>
      <c r="C177" s="31" t="s">
        <v>1190</v>
      </c>
      <c r="D177" s="79" t="s">
        <v>1191</v>
      </c>
      <c r="E177" s="30">
        <v>15</v>
      </c>
      <c r="F177" s="31">
        <v>2.5</v>
      </c>
      <c r="G177" s="82" t="s">
        <v>1198</v>
      </c>
      <c r="H177" s="31">
        <v>8</v>
      </c>
      <c r="I177" s="31" t="s">
        <v>646</v>
      </c>
      <c r="J177" s="91">
        <v>5414849544673</v>
      </c>
      <c r="K177" s="203">
        <f>(1-$D$9)*IF($D$10="с НДС",L177*1.2,L177)</f>
        <v>13190.000000000002</v>
      </c>
      <c r="L177" s="216">
        <f>VLOOKUP(C177,'-'!$C:$BZ,5,0)/1.2</f>
        <v>10991.666666666668</v>
      </c>
      <c r="M177" s="216"/>
      <c r="N177" s="216"/>
      <c r="O177" s="6"/>
      <c r="P177" s="35"/>
    </row>
    <row r="178" spans="2:16" s="20" customFormat="1" ht="29.25" customHeight="1" x14ac:dyDescent="0.2">
      <c r="B178" s="36"/>
      <c r="C178" s="31" t="s">
        <v>1192</v>
      </c>
      <c r="D178" s="79" t="s">
        <v>1193</v>
      </c>
      <c r="E178" s="30">
        <v>10</v>
      </c>
      <c r="F178" s="31">
        <v>2.5</v>
      </c>
      <c r="G178" s="82" t="s">
        <v>660</v>
      </c>
      <c r="H178" s="31">
        <v>8.6999999999999993</v>
      </c>
      <c r="I178" s="31" t="s">
        <v>647</v>
      </c>
      <c r="J178" s="91">
        <v>5414849544765</v>
      </c>
      <c r="K178" s="203">
        <f>(1-$D$9)*IF($D$10="с НДС",L178*1.2,L178)</f>
        <v>13890</v>
      </c>
      <c r="L178" s="216">
        <f>VLOOKUP(C178,'-'!$C:$BZ,5,0)/1.2</f>
        <v>11575</v>
      </c>
      <c r="M178" s="216"/>
      <c r="N178" s="216"/>
      <c r="O178" s="6"/>
      <c r="P178" s="54"/>
    </row>
    <row r="179" spans="2:16" ht="30" customHeight="1" x14ac:dyDescent="0.2">
      <c r="B179" s="36"/>
      <c r="C179" s="31" t="s">
        <v>1194</v>
      </c>
      <c r="D179" s="79" t="s">
        <v>1195</v>
      </c>
      <c r="E179" s="30">
        <v>15</v>
      </c>
      <c r="F179" s="31">
        <v>2.5</v>
      </c>
      <c r="G179" s="82" t="s">
        <v>660</v>
      </c>
      <c r="H179" s="31">
        <v>8.6999999999999993</v>
      </c>
      <c r="I179" s="31" t="s">
        <v>647</v>
      </c>
      <c r="J179" s="91">
        <v>5414849544772</v>
      </c>
      <c r="K179" s="203">
        <f>(1-$D$9)*IF($D$10="с НДС",L179*1.2,L179)</f>
        <v>13890</v>
      </c>
      <c r="L179" s="216">
        <f>VLOOKUP(C179,'-'!$C:$BZ,5,0)/1.2</f>
        <v>11575</v>
      </c>
      <c r="M179" s="216"/>
      <c r="N179" s="216"/>
      <c r="P179" s="35"/>
    </row>
    <row r="180" spans="2:16" ht="30" customHeight="1" x14ac:dyDescent="0.2">
      <c r="B180" s="36"/>
      <c r="C180" s="31" t="s">
        <v>1196</v>
      </c>
      <c r="D180" s="79" t="s">
        <v>1197</v>
      </c>
      <c r="E180" s="30">
        <v>30</v>
      </c>
      <c r="F180" s="31">
        <v>2.5</v>
      </c>
      <c r="G180" s="82" t="s">
        <v>1199</v>
      </c>
      <c r="H180" s="31">
        <v>13</v>
      </c>
      <c r="I180" s="31" t="s">
        <v>648</v>
      </c>
      <c r="J180" s="91">
        <v>5414849544789</v>
      </c>
      <c r="K180" s="203">
        <f>(1-$D$9)*IF($D$10="с НДС",L180*1.2,L180)</f>
        <v>18390</v>
      </c>
      <c r="L180" s="216">
        <f>VLOOKUP(C180,'-'!$C:$BZ,5,0)/1.2</f>
        <v>15325</v>
      </c>
      <c r="M180" s="216"/>
      <c r="N180" s="216"/>
      <c r="P180" s="35"/>
    </row>
    <row r="181" spans="2:16" ht="30" customHeight="1" x14ac:dyDescent="0.2">
      <c r="B181" s="36"/>
      <c r="C181" s="96"/>
      <c r="D181" s="29"/>
      <c r="E181" s="30"/>
      <c r="F181" s="31"/>
      <c r="G181" s="32"/>
      <c r="H181" s="31"/>
      <c r="I181" s="31"/>
      <c r="J181" s="91"/>
      <c r="K181" s="216"/>
      <c r="L181" s="216"/>
      <c r="M181" s="216"/>
      <c r="N181" s="216"/>
      <c r="P181" s="35"/>
    </row>
    <row r="182" spans="2:16" ht="20.25" x14ac:dyDescent="0.2">
      <c r="B182" s="36"/>
      <c r="C182" s="72" t="s">
        <v>93</v>
      </c>
      <c r="D182" s="84"/>
      <c r="E182" s="84"/>
      <c r="F182" s="84"/>
      <c r="G182" s="38"/>
      <c r="H182" s="84"/>
      <c r="I182" s="84"/>
      <c r="J182" s="84"/>
      <c r="K182" s="84"/>
      <c r="L182" s="209"/>
      <c r="M182" s="275"/>
      <c r="N182" s="275"/>
      <c r="O182" s="35"/>
      <c r="P182" s="35"/>
    </row>
    <row r="183" spans="2:16" ht="21" customHeight="1" x14ac:dyDescent="0.2">
      <c r="B183" s="36"/>
      <c r="C183" s="73" t="s">
        <v>445</v>
      </c>
      <c r="D183" s="40"/>
      <c r="E183" s="40"/>
      <c r="F183" s="21"/>
      <c r="G183" s="52"/>
      <c r="H183" s="21"/>
      <c r="I183" s="22"/>
      <c r="J183" s="22"/>
      <c r="K183" s="22"/>
      <c r="L183" s="22"/>
      <c r="M183" s="22"/>
      <c r="N183" s="22"/>
      <c r="O183" s="35"/>
      <c r="P183" s="35"/>
    </row>
    <row r="184" spans="2:16" ht="21.75" customHeight="1" x14ac:dyDescent="0.2">
      <c r="B184" s="36"/>
      <c r="C184" s="69" t="s">
        <v>1207</v>
      </c>
      <c r="D184" s="24"/>
      <c r="E184" s="51"/>
      <c r="F184" s="21"/>
      <c r="G184" s="52"/>
      <c r="H184" s="21"/>
      <c r="I184" s="22"/>
      <c r="J184" s="22"/>
      <c r="K184" s="22"/>
      <c r="L184" s="22"/>
      <c r="M184" s="22"/>
      <c r="N184" s="22"/>
      <c r="O184" s="35"/>
    </row>
    <row r="185" spans="2:16" ht="21.75" customHeight="1" x14ac:dyDescent="0.2">
      <c r="B185" s="36"/>
      <c r="C185" s="70" t="s">
        <v>80</v>
      </c>
      <c r="D185" s="24"/>
      <c r="E185" s="51"/>
      <c r="F185" s="21"/>
      <c r="G185" s="52"/>
      <c r="H185" s="21"/>
      <c r="I185" s="22"/>
      <c r="J185" s="22"/>
      <c r="K185" s="22"/>
      <c r="L185" s="22"/>
      <c r="M185" s="22"/>
      <c r="N185" s="22"/>
    </row>
    <row r="186" spans="2:16" ht="78.75" x14ac:dyDescent="0.2">
      <c r="B186" s="36"/>
      <c r="C186" s="71" t="s">
        <v>1</v>
      </c>
      <c r="D186" s="26" t="s">
        <v>2</v>
      </c>
      <c r="E186" s="26" t="s">
        <v>111</v>
      </c>
      <c r="F186" s="26" t="s">
        <v>641</v>
      </c>
      <c r="G186" s="27" t="s">
        <v>518</v>
      </c>
      <c r="H186" s="26" t="s">
        <v>109</v>
      </c>
      <c r="I186" s="28" t="s">
        <v>110</v>
      </c>
      <c r="J186" s="28" t="s">
        <v>78</v>
      </c>
      <c r="K186" s="28" t="str">
        <f>CONCATENATE(IF($D$9&gt;0,'-'!$C$6,'-'!$C$5)," ",$D$10,
IF($D$11="евро",",
 EURO ",", 
руб."))</f>
        <v>РРЦ с НДС, 
руб.</v>
      </c>
      <c r="L186" s="28"/>
      <c r="M186" s="273"/>
      <c r="N186" s="273"/>
    </row>
    <row r="187" spans="2:16" ht="24" customHeight="1" x14ac:dyDescent="0.2">
      <c r="B187" s="36"/>
      <c r="C187" s="31" t="s">
        <v>83</v>
      </c>
      <c r="D187" s="79" t="s">
        <v>94</v>
      </c>
      <c r="E187" s="30">
        <v>10</v>
      </c>
      <c r="F187" s="31">
        <v>1.2</v>
      </c>
      <c r="G187" s="32" t="s">
        <v>27</v>
      </c>
      <c r="H187" s="31">
        <v>6.6</v>
      </c>
      <c r="I187" s="31" t="s">
        <v>129</v>
      </c>
      <c r="J187" s="31" t="s">
        <v>132</v>
      </c>
      <c r="K187" s="203">
        <f>(1-$D$9)*IF($D$10="с НДС",L187*1.2,L187)</f>
        <v>11190</v>
      </c>
      <c r="L187" s="216">
        <f>(VLOOKUP(C187,'-'!$C:$BZ,5,0)/1.2)</f>
        <v>9325</v>
      </c>
      <c r="M187" s="216"/>
      <c r="N187" s="216"/>
    </row>
    <row r="188" spans="2:16" ht="24" customHeight="1" x14ac:dyDescent="0.2">
      <c r="B188" s="36"/>
      <c r="C188" s="31" t="s">
        <v>84</v>
      </c>
      <c r="D188" s="79" t="s">
        <v>95</v>
      </c>
      <c r="E188" s="30">
        <v>10</v>
      </c>
      <c r="F188" s="31">
        <v>1.2</v>
      </c>
      <c r="G188" s="32" t="s">
        <v>27</v>
      </c>
      <c r="H188" s="31">
        <v>6.6</v>
      </c>
      <c r="I188" s="31" t="s">
        <v>129</v>
      </c>
      <c r="J188" s="31" t="s">
        <v>133</v>
      </c>
      <c r="K188" s="203">
        <f>(1-$D$9)*IF($D$10="с НДС",L188*1.2,L188)</f>
        <v>11190</v>
      </c>
      <c r="L188" s="216">
        <f>(VLOOKUP(C188,'-'!$C:$BZ,5,0)/1.2)</f>
        <v>9325</v>
      </c>
      <c r="M188" s="216"/>
      <c r="N188" s="216"/>
    </row>
    <row r="189" spans="2:16" ht="24" customHeight="1" x14ac:dyDescent="0.2">
      <c r="B189" s="36"/>
      <c r="C189" s="31" t="s">
        <v>85</v>
      </c>
      <c r="D189" s="79" t="s">
        <v>96</v>
      </c>
      <c r="E189" s="30">
        <v>15</v>
      </c>
      <c r="F189" s="31">
        <v>1.2</v>
      </c>
      <c r="G189" s="32" t="s">
        <v>28</v>
      </c>
      <c r="H189" s="31">
        <v>7.4</v>
      </c>
      <c r="I189" s="31" t="s">
        <v>130</v>
      </c>
      <c r="J189" s="31" t="s">
        <v>134</v>
      </c>
      <c r="K189" s="203">
        <f>(1-$D$9)*IF($D$10="с НДС",L189*1.2,L189)</f>
        <v>11890</v>
      </c>
      <c r="L189" s="216">
        <f>(VLOOKUP(C189,'-'!$C:$BZ,5,0)/1.2)</f>
        <v>9908.3333333333339</v>
      </c>
      <c r="M189" s="216"/>
      <c r="N189" s="216"/>
    </row>
    <row r="190" spans="2:16" ht="24" customHeight="1" x14ac:dyDescent="0.2">
      <c r="B190" s="36"/>
      <c r="C190" s="31" t="s">
        <v>86</v>
      </c>
      <c r="D190" s="79" t="s">
        <v>97</v>
      </c>
      <c r="E190" s="30">
        <v>15</v>
      </c>
      <c r="F190" s="31">
        <v>1.2</v>
      </c>
      <c r="G190" s="32" t="s">
        <v>28</v>
      </c>
      <c r="H190" s="31">
        <v>7.4</v>
      </c>
      <c r="I190" s="31" t="s">
        <v>130</v>
      </c>
      <c r="J190" s="31" t="s">
        <v>135</v>
      </c>
      <c r="K190" s="203">
        <f>(1-$D$9)*IF($D$10="с НДС",L190*1.2,L190)</f>
        <v>11890</v>
      </c>
      <c r="L190" s="216">
        <f>(VLOOKUP(C190,'-'!$C:$BZ,5,0)/1.2)</f>
        <v>9908.3333333333339</v>
      </c>
      <c r="M190" s="216"/>
      <c r="N190" s="216"/>
    </row>
    <row r="191" spans="2:16" ht="24" customHeight="1" x14ac:dyDescent="0.2">
      <c r="B191" s="36"/>
      <c r="C191" s="31" t="s">
        <v>87</v>
      </c>
      <c r="D191" s="79" t="s">
        <v>98</v>
      </c>
      <c r="E191" s="30">
        <v>30</v>
      </c>
      <c r="F191" s="31">
        <v>1.5</v>
      </c>
      <c r="G191" s="32" t="s">
        <v>29</v>
      </c>
      <c r="H191" s="31">
        <v>12.8</v>
      </c>
      <c r="I191" s="31" t="s">
        <v>131</v>
      </c>
      <c r="J191" s="31" t="s">
        <v>136</v>
      </c>
      <c r="K191" s="203">
        <f>(1-$D$9)*IF($D$10="с НДС",L191*1.2,L191)</f>
        <v>15790</v>
      </c>
      <c r="L191" s="216">
        <f>(VLOOKUP(C191,'-'!$C:$BZ,5,0)/1.2)</f>
        <v>13158.333333333334</v>
      </c>
      <c r="M191" s="216"/>
      <c r="N191" s="216"/>
    </row>
    <row r="192" spans="2:16" ht="26.25" customHeight="1" x14ac:dyDescent="0.2">
      <c r="B192" s="36"/>
      <c r="C192" s="70"/>
      <c r="D192" s="24"/>
      <c r="E192" s="51"/>
      <c r="F192" s="21"/>
      <c r="G192" s="52"/>
      <c r="H192" s="21"/>
      <c r="I192" s="22"/>
      <c r="J192" s="22"/>
      <c r="K192" s="22"/>
      <c r="L192" s="22"/>
      <c r="M192" s="22"/>
      <c r="N192" s="22"/>
      <c r="P192" s="35"/>
    </row>
    <row r="193" spans="2:16" ht="30" customHeight="1" x14ac:dyDescent="0.2">
      <c r="B193" s="36"/>
      <c r="C193" s="72" t="s">
        <v>193</v>
      </c>
      <c r="D193" s="84"/>
      <c r="E193" s="84"/>
      <c r="F193" s="84"/>
      <c r="G193" s="38"/>
      <c r="H193" s="84"/>
      <c r="I193" s="84"/>
      <c r="J193" s="84"/>
      <c r="K193" s="84"/>
      <c r="L193" s="209"/>
      <c r="M193" s="275"/>
      <c r="N193" s="275"/>
      <c r="O193" s="35"/>
      <c r="P193" s="35"/>
    </row>
    <row r="194" spans="2:16" ht="21" customHeight="1" x14ac:dyDescent="0.2">
      <c r="B194" s="36"/>
      <c r="C194" s="73" t="s">
        <v>194</v>
      </c>
      <c r="D194" s="40"/>
      <c r="E194" s="40"/>
      <c r="F194" s="21"/>
      <c r="G194" s="52"/>
      <c r="H194" s="21"/>
      <c r="I194" s="22"/>
      <c r="J194" s="22"/>
      <c r="K194" s="22"/>
      <c r="L194" s="22"/>
      <c r="M194" s="22"/>
      <c r="N194" s="22"/>
      <c r="O194" s="35"/>
      <c r="P194" s="35"/>
    </row>
    <row r="195" spans="2:16" ht="21.75" customHeight="1" x14ac:dyDescent="0.2">
      <c r="B195" s="36"/>
      <c r="C195" s="69" t="s">
        <v>195</v>
      </c>
      <c r="D195" s="24"/>
      <c r="E195" s="51"/>
      <c r="F195" s="21"/>
      <c r="G195" s="52"/>
      <c r="H195" s="21"/>
      <c r="I195" s="22"/>
      <c r="J195" s="22"/>
      <c r="K195" s="22"/>
      <c r="L195" s="22"/>
      <c r="M195" s="22"/>
      <c r="N195" s="22"/>
      <c r="O195" s="35"/>
    </row>
    <row r="196" spans="2:16" ht="78.75" x14ac:dyDescent="0.2">
      <c r="B196" s="36"/>
      <c r="C196" s="71" t="s">
        <v>1</v>
      </c>
      <c r="D196" s="26" t="s">
        <v>2</v>
      </c>
      <c r="E196" s="26" t="s">
        <v>111</v>
      </c>
      <c r="F196" s="26" t="s">
        <v>641</v>
      </c>
      <c r="G196" s="27" t="s">
        <v>518</v>
      </c>
      <c r="H196" s="26" t="s">
        <v>109</v>
      </c>
      <c r="I196" s="28" t="s">
        <v>110</v>
      </c>
      <c r="J196" s="28" t="s">
        <v>78</v>
      </c>
      <c r="K196" s="28" t="str">
        <f>CONCATENATE(IF($D$9&gt;0,'-'!$C$6,'-'!$C$5)," ",$D$10,
IF($D$11="евро",",
 EURO ",", 
руб."))</f>
        <v>РРЦ с НДС, 
руб.</v>
      </c>
      <c r="L196" s="28"/>
      <c r="M196" s="273"/>
      <c r="N196" s="273"/>
    </row>
    <row r="197" spans="2:16" ht="24" customHeight="1" x14ac:dyDescent="0.2">
      <c r="B197" s="36"/>
      <c r="C197" s="31" t="s">
        <v>185</v>
      </c>
      <c r="D197" s="79" t="s">
        <v>186</v>
      </c>
      <c r="E197" s="30">
        <v>6</v>
      </c>
      <c r="F197" s="31">
        <v>1.5</v>
      </c>
      <c r="G197" s="32" t="s">
        <v>189</v>
      </c>
      <c r="H197" s="31">
        <v>5.0999999999999996</v>
      </c>
      <c r="I197" s="31" t="s">
        <v>190</v>
      </c>
      <c r="J197" s="31" t="s">
        <v>191</v>
      </c>
      <c r="K197" s="203">
        <f>(1-$D$9)*IF($D$10="с НДС",L197*1.2,L197)</f>
        <v>8890</v>
      </c>
      <c r="L197" s="216">
        <f>(VLOOKUP(C197,'-'!$C:$BZ,5,0)/1.2)</f>
        <v>7408.3333333333339</v>
      </c>
      <c r="M197" s="216"/>
      <c r="N197" s="216"/>
    </row>
    <row r="198" spans="2:16" ht="24" customHeight="1" x14ac:dyDescent="0.2">
      <c r="B198" s="36"/>
      <c r="C198" s="31" t="s">
        <v>187</v>
      </c>
      <c r="D198" s="79" t="s">
        <v>188</v>
      </c>
      <c r="E198" s="30">
        <v>6</v>
      </c>
      <c r="F198" s="31">
        <v>1.5</v>
      </c>
      <c r="G198" s="32" t="s">
        <v>189</v>
      </c>
      <c r="H198" s="31">
        <v>5.0999999999999996</v>
      </c>
      <c r="I198" s="31" t="s">
        <v>190</v>
      </c>
      <c r="J198" s="31" t="s">
        <v>192</v>
      </c>
      <c r="K198" s="203">
        <f>(1-$D$9)*IF($D$10="с НДС",L198*1.2,L198)</f>
        <v>8890</v>
      </c>
      <c r="L198" s="216">
        <f>(VLOOKUP(C198,'-'!$C:$BZ,5,0)/1.2)</f>
        <v>7408.3333333333339</v>
      </c>
      <c r="M198" s="216"/>
      <c r="N198" s="216"/>
    </row>
    <row r="199" spans="2:16" ht="17.25" customHeight="1" x14ac:dyDescent="0.2">
      <c r="B199" s="36"/>
      <c r="P199" s="5"/>
    </row>
    <row r="200" spans="2:16" ht="30" customHeight="1" x14ac:dyDescent="0.2">
      <c r="B200" s="36"/>
      <c r="C200" s="72" t="s">
        <v>170</v>
      </c>
      <c r="D200" s="84"/>
      <c r="E200" s="84"/>
      <c r="F200" s="84"/>
      <c r="G200" s="38"/>
      <c r="H200" s="84"/>
      <c r="I200" s="84"/>
      <c r="J200" s="84"/>
      <c r="K200" s="84"/>
      <c r="L200" s="209"/>
      <c r="M200" s="275"/>
      <c r="N200" s="275"/>
      <c r="O200" s="35"/>
      <c r="P200" s="35"/>
    </row>
    <row r="201" spans="2:16" ht="21" customHeight="1" x14ac:dyDescent="0.2">
      <c r="B201" s="36"/>
      <c r="C201" s="73" t="s">
        <v>445</v>
      </c>
      <c r="D201" s="40"/>
      <c r="E201" s="40"/>
      <c r="F201" s="21"/>
      <c r="G201" s="52"/>
      <c r="H201" s="21"/>
      <c r="I201" s="22"/>
      <c r="J201" s="22"/>
      <c r="K201" s="22"/>
      <c r="L201" s="22"/>
      <c r="M201" s="22"/>
      <c r="N201" s="22"/>
      <c r="O201" s="35"/>
      <c r="P201" s="35"/>
    </row>
    <row r="202" spans="2:16" ht="21.75" customHeight="1" x14ac:dyDescent="0.2">
      <c r="B202" s="36"/>
      <c r="C202" s="69" t="s">
        <v>171</v>
      </c>
      <c r="D202" s="24"/>
      <c r="E202" s="51"/>
      <c r="F202" s="21"/>
      <c r="G202" s="52"/>
      <c r="H202" s="21"/>
      <c r="I202" s="22"/>
      <c r="J202" s="22"/>
      <c r="K202" s="22"/>
      <c r="L202" s="22"/>
      <c r="M202" s="22"/>
      <c r="N202" s="22"/>
      <c r="O202" s="35"/>
    </row>
    <row r="203" spans="2:16" ht="78.75" x14ac:dyDescent="0.2">
      <c r="B203" s="36"/>
      <c r="C203" s="71" t="s">
        <v>1</v>
      </c>
      <c r="D203" s="26" t="s">
        <v>2</v>
      </c>
      <c r="E203" s="26" t="s">
        <v>111</v>
      </c>
      <c r="F203" s="26" t="s">
        <v>641</v>
      </c>
      <c r="G203" s="27" t="s">
        <v>518</v>
      </c>
      <c r="H203" s="26" t="s">
        <v>109</v>
      </c>
      <c r="I203" s="28" t="s">
        <v>110</v>
      </c>
      <c r="J203" s="28" t="s">
        <v>78</v>
      </c>
      <c r="K203" s="28" t="str">
        <f>CONCATENATE(IF($D$9&gt;0,'-'!$C$6,'-'!$C$5)," ",$D$10,
IF($D$11="евро",",
 EURO ",", 
руб."))</f>
        <v>РРЦ с НДС, 
руб.</v>
      </c>
      <c r="L203" s="28"/>
      <c r="M203" s="273"/>
      <c r="N203" s="273"/>
    </row>
    <row r="204" spans="2:16" ht="27.6" customHeight="1" x14ac:dyDescent="0.2">
      <c r="B204" s="36"/>
      <c r="C204" s="31" t="s">
        <v>165</v>
      </c>
      <c r="D204" s="79" t="s">
        <v>177</v>
      </c>
      <c r="E204" s="30">
        <v>10</v>
      </c>
      <c r="F204" s="31">
        <v>1.2</v>
      </c>
      <c r="G204" s="32" t="s">
        <v>27</v>
      </c>
      <c r="H204" s="31">
        <v>6.6</v>
      </c>
      <c r="I204" s="31" t="s">
        <v>129</v>
      </c>
      <c r="J204" s="31" t="s">
        <v>172</v>
      </c>
      <c r="K204" s="203">
        <f>(1-$D$9)*IF($D$10="с НДС",L204*1.2,L204)</f>
        <v>10390</v>
      </c>
      <c r="L204" s="216">
        <f>(VLOOKUP(C204,'-'!$C:$BZ,5,0)/1.2)</f>
        <v>8658.3333333333339</v>
      </c>
      <c r="M204" s="216"/>
      <c r="N204" s="216"/>
    </row>
    <row r="205" spans="2:16" ht="27.6" customHeight="1" x14ac:dyDescent="0.2">
      <c r="B205" s="36"/>
      <c r="C205" s="31" t="s">
        <v>166</v>
      </c>
      <c r="D205" s="79" t="s">
        <v>178</v>
      </c>
      <c r="E205" s="30">
        <v>10</v>
      </c>
      <c r="F205" s="31">
        <v>1.2</v>
      </c>
      <c r="G205" s="32" t="s">
        <v>27</v>
      </c>
      <c r="H205" s="31">
        <v>6.6</v>
      </c>
      <c r="I205" s="31" t="s">
        <v>129</v>
      </c>
      <c r="J205" s="31" t="s">
        <v>173</v>
      </c>
      <c r="K205" s="203">
        <f>(1-$D$9)*IF($D$10="с НДС",L205*1.2,L205)</f>
        <v>10390</v>
      </c>
      <c r="L205" s="216">
        <f>(VLOOKUP(C205,'-'!$C:$BZ,5,0)/1.2)</f>
        <v>8658.3333333333339</v>
      </c>
      <c r="M205" s="216"/>
      <c r="N205" s="216"/>
    </row>
    <row r="206" spans="2:16" ht="27.6" customHeight="1" x14ac:dyDescent="0.2">
      <c r="B206" s="36"/>
      <c r="C206" s="31" t="s">
        <v>167</v>
      </c>
      <c r="D206" s="79" t="s">
        <v>179</v>
      </c>
      <c r="E206" s="30">
        <v>15</v>
      </c>
      <c r="F206" s="31">
        <v>1.2</v>
      </c>
      <c r="G206" s="32" t="s">
        <v>28</v>
      </c>
      <c r="H206" s="31">
        <v>7.4</v>
      </c>
      <c r="I206" s="31" t="s">
        <v>130</v>
      </c>
      <c r="J206" s="31" t="s">
        <v>174</v>
      </c>
      <c r="K206" s="203">
        <f>(1-$D$9)*IF($D$10="с НДС",L206*1.2,L206)</f>
        <v>10990</v>
      </c>
      <c r="L206" s="216">
        <f>(VLOOKUP(C206,'-'!$C:$BZ,5,0)/1.2)</f>
        <v>9158.3333333333339</v>
      </c>
      <c r="M206" s="216"/>
      <c r="N206" s="216"/>
    </row>
    <row r="207" spans="2:16" ht="27.6" customHeight="1" x14ac:dyDescent="0.2">
      <c r="B207" s="36"/>
      <c r="C207" s="31" t="s">
        <v>168</v>
      </c>
      <c r="D207" s="79" t="s">
        <v>180</v>
      </c>
      <c r="E207" s="30">
        <v>15</v>
      </c>
      <c r="F207" s="31">
        <v>1.2</v>
      </c>
      <c r="G207" s="32" t="s">
        <v>28</v>
      </c>
      <c r="H207" s="31">
        <v>7.4</v>
      </c>
      <c r="I207" s="31" t="s">
        <v>130</v>
      </c>
      <c r="J207" s="31" t="s">
        <v>175</v>
      </c>
      <c r="K207" s="203">
        <f>(1-$D$9)*IF($D$10="с НДС",L207*1.2,L207)</f>
        <v>10990</v>
      </c>
      <c r="L207" s="216">
        <f>(VLOOKUP(C207,'-'!$C:$BZ,5,0)/1.2)</f>
        <v>9158.3333333333339</v>
      </c>
      <c r="M207" s="216"/>
      <c r="N207" s="216"/>
    </row>
    <row r="208" spans="2:16" ht="27.6" customHeight="1" x14ac:dyDescent="0.2">
      <c r="B208" s="36"/>
      <c r="C208" s="31" t="s">
        <v>169</v>
      </c>
      <c r="D208" s="79" t="s">
        <v>181</v>
      </c>
      <c r="E208" s="30">
        <v>30</v>
      </c>
      <c r="F208" s="31">
        <v>1.5</v>
      </c>
      <c r="G208" s="32" t="s">
        <v>29</v>
      </c>
      <c r="H208" s="31">
        <v>12.8</v>
      </c>
      <c r="I208" s="31" t="s">
        <v>131</v>
      </c>
      <c r="J208" s="31" t="s">
        <v>176</v>
      </c>
      <c r="K208" s="203">
        <f>(1-$D$9)*IF($D$10="с НДС",L208*1.2,L208)</f>
        <v>14490</v>
      </c>
      <c r="L208" s="216">
        <f>(VLOOKUP(C208,'-'!$C:$BZ,5,0)/1.2)</f>
        <v>12075</v>
      </c>
      <c r="M208" s="216"/>
      <c r="N208" s="216"/>
    </row>
    <row r="209" spans="2:16" ht="17.25" customHeight="1" x14ac:dyDescent="0.2">
      <c r="B209" s="36"/>
      <c r="P209" s="5"/>
    </row>
    <row r="210" spans="2:16" ht="17.25" customHeight="1" x14ac:dyDescent="0.2">
      <c r="B210" s="36"/>
      <c r="D210" s="5"/>
      <c r="P210" s="5"/>
    </row>
    <row r="211" spans="2:16" ht="17.25" customHeight="1" x14ac:dyDescent="0.2">
      <c r="B211" s="36"/>
      <c r="P211" s="5"/>
    </row>
    <row r="212" spans="2:16" ht="17.25" customHeight="1" x14ac:dyDescent="0.2">
      <c r="B212" s="36"/>
      <c r="P212" s="5"/>
    </row>
    <row r="213" spans="2:16" ht="21.75" customHeight="1" x14ac:dyDescent="0.2">
      <c r="B213" s="36"/>
      <c r="C213" s="72" t="s">
        <v>19</v>
      </c>
      <c r="D213" s="84"/>
      <c r="E213" s="84"/>
      <c r="F213" s="84"/>
      <c r="G213" s="38"/>
      <c r="H213" s="84"/>
      <c r="I213" s="84"/>
      <c r="J213" s="84"/>
      <c r="K213" s="84"/>
      <c r="L213" s="209"/>
      <c r="M213" s="275"/>
      <c r="N213" s="275"/>
    </row>
    <row r="214" spans="2:16" ht="21.75" customHeight="1" x14ac:dyDescent="0.2">
      <c r="B214" s="36"/>
      <c r="C214" s="73" t="s">
        <v>446</v>
      </c>
      <c r="D214" s="40"/>
      <c r="E214" s="40"/>
      <c r="F214" s="40"/>
      <c r="G214" s="39"/>
      <c r="H214" s="40"/>
      <c r="I214" s="40"/>
      <c r="J214" s="40"/>
      <c r="K214" s="40"/>
      <c r="L214" s="40"/>
      <c r="M214" s="40"/>
      <c r="N214" s="40"/>
    </row>
    <row r="215" spans="2:16" ht="21.75" customHeight="1" x14ac:dyDescent="0.2">
      <c r="B215" s="36"/>
      <c r="C215" s="69" t="s">
        <v>20</v>
      </c>
      <c r="D215" s="24"/>
      <c r="E215" s="21"/>
      <c r="F215" s="21"/>
      <c r="G215" s="25"/>
      <c r="H215" s="21"/>
      <c r="I215" s="22"/>
      <c r="J215" s="22"/>
      <c r="K215" s="22"/>
      <c r="L215" s="22"/>
      <c r="M215" s="22"/>
      <c r="N215" s="22"/>
    </row>
    <row r="216" spans="2:16" ht="21.75" customHeight="1" x14ac:dyDescent="0.2">
      <c r="B216" s="36"/>
      <c r="C216" s="70" t="s">
        <v>81</v>
      </c>
    </row>
    <row r="217" spans="2:16" ht="78.75" x14ac:dyDescent="0.2">
      <c r="B217" s="36"/>
      <c r="C217" s="71" t="s">
        <v>1</v>
      </c>
      <c r="D217" s="26" t="s">
        <v>2</v>
      </c>
      <c r="E217" s="26" t="s">
        <v>111</v>
      </c>
      <c r="F217" s="26" t="s">
        <v>641</v>
      </c>
      <c r="G217" s="27" t="s">
        <v>518</v>
      </c>
      <c r="H217" s="26" t="s">
        <v>109</v>
      </c>
      <c r="I217" s="28" t="s">
        <v>110</v>
      </c>
      <c r="J217" s="28" t="s">
        <v>78</v>
      </c>
      <c r="K217" s="28" t="str">
        <f>CONCATENATE(IF($D$9&gt;0,'-'!$C$6,'-'!$C$5)," ",$D$10,
IF($D$11="евро",",
 EURO ",", 
руб."))</f>
        <v>РРЦ с НДС, 
руб.</v>
      </c>
      <c r="L217" s="28"/>
      <c r="M217" s="273"/>
      <c r="N217" s="273"/>
    </row>
    <row r="218" spans="2:16" ht="30" hidden="1" x14ac:dyDescent="0.2">
      <c r="B218" s="36"/>
      <c r="C218" s="31" t="s">
        <v>82</v>
      </c>
      <c r="D218" s="79" t="s">
        <v>99</v>
      </c>
      <c r="E218" s="30">
        <v>200</v>
      </c>
      <c r="F218" s="31">
        <v>2.2000000000000002</v>
      </c>
      <c r="G218" s="32" t="s">
        <v>26</v>
      </c>
      <c r="H218" s="31">
        <v>45</v>
      </c>
      <c r="I218" s="31" t="s">
        <v>137</v>
      </c>
      <c r="J218" s="31" t="s">
        <v>138</v>
      </c>
      <c r="K218" s="203">
        <f>(1-$D$9)*IF($D$10="с НДС",L218*1.2,L218)</f>
        <v>48290.000000000007</v>
      </c>
      <c r="L218" s="216">
        <f>(VLOOKUP(C218,'-'!$C:$BZ,5,0)/1.2)</f>
        <v>40241.666666666672</v>
      </c>
      <c r="M218" s="216"/>
      <c r="N218" s="216"/>
    </row>
    <row r="219" spans="2:16" ht="26.25" customHeight="1" x14ac:dyDescent="0.2">
      <c r="B219" s="36"/>
      <c r="C219" s="31" t="s">
        <v>144</v>
      </c>
      <c r="D219" s="79" t="s">
        <v>148</v>
      </c>
      <c r="E219" s="30" t="s">
        <v>21</v>
      </c>
      <c r="F219" s="31">
        <v>3</v>
      </c>
      <c r="G219" s="32" t="s">
        <v>77</v>
      </c>
      <c r="H219" s="31">
        <v>51</v>
      </c>
      <c r="I219" s="31" t="s">
        <v>146</v>
      </c>
      <c r="J219" s="89" t="s">
        <v>303</v>
      </c>
      <c r="K219" s="203">
        <f>(1-$D$9)*IF($D$10="с НДС",L219*1.2,L219)</f>
        <v>66590</v>
      </c>
      <c r="L219" s="216">
        <f>(VLOOKUP(C219,'-'!$C:$BZ,5,0)/1.2)</f>
        <v>55491.666666666672</v>
      </c>
      <c r="M219" s="216"/>
      <c r="N219" s="216"/>
    </row>
    <row r="220" spans="2:16" ht="26.25" customHeight="1" x14ac:dyDescent="0.2">
      <c r="B220" s="36"/>
      <c r="C220" s="31" t="s">
        <v>145</v>
      </c>
      <c r="D220" s="79" t="s">
        <v>149</v>
      </c>
      <c r="E220" s="30" t="s">
        <v>24</v>
      </c>
      <c r="F220" s="31">
        <v>3</v>
      </c>
      <c r="G220" s="32" t="s">
        <v>25</v>
      </c>
      <c r="H220" s="31">
        <v>71</v>
      </c>
      <c r="I220" s="31" t="s">
        <v>147</v>
      </c>
      <c r="J220" s="89" t="s">
        <v>304</v>
      </c>
      <c r="K220" s="203">
        <f>(1-$D$9)*IF($D$10="с НДС",L220*1.2,L220)</f>
        <v>84590</v>
      </c>
      <c r="L220" s="216">
        <f>(VLOOKUP(C220,'-'!$C:$BZ,5,0)/1.2)</f>
        <v>70491.666666666672</v>
      </c>
      <c r="M220" s="216"/>
      <c r="N220" s="216"/>
    </row>
    <row r="221" spans="2:16" ht="30" customHeight="1" x14ac:dyDescent="0.2">
      <c r="B221" s="36"/>
      <c r="C221" s="31" t="s">
        <v>162</v>
      </c>
      <c r="D221" s="79" t="s">
        <v>161</v>
      </c>
      <c r="E221" s="30" t="s">
        <v>22</v>
      </c>
      <c r="F221" s="31">
        <v>6</v>
      </c>
      <c r="G221" s="32" t="s">
        <v>23</v>
      </c>
      <c r="H221" s="31">
        <v>107</v>
      </c>
      <c r="I221" s="31" t="s">
        <v>1092</v>
      </c>
      <c r="J221" s="31" t="s">
        <v>139</v>
      </c>
      <c r="K221" s="203">
        <f>(1-$D$9)*IF($D$10="с НДС",L221*1.2,L221)</f>
        <v>197890</v>
      </c>
      <c r="L221" s="216">
        <f>(VLOOKUP(C221,'-'!$C:$BZ,5,0)/1.2)</f>
        <v>164908.33333333334</v>
      </c>
      <c r="M221" s="216"/>
      <c r="N221" s="216"/>
    </row>
    <row r="222" spans="2:16" ht="30" customHeight="1" x14ac:dyDescent="0.2">
      <c r="B222" s="36"/>
      <c r="C222" s="78"/>
      <c r="D222" s="5"/>
    </row>
  </sheetData>
  <sheetProtection algorithmName="SHA-512" hashValue="/JNHrqYkm2Z2zm0wuAd6/HAxazi+BQMwEupysVUmyNdbf/miSyfLxiuCbfT8blzq6FLZJXRQgVWv4a296cRpoA==" saltValue="OiQ+X7wGKp6rQW//TnBB3Q==" spinCount="100000" sheet="1" objects="1" scenarios="1"/>
  <mergeCells count="25">
    <mergeCell ref="C16:K16"/>
    <mergeCell ref="C27:K27"/>
    <mergeCell ref="C62:K62"/>
    <mergeCell ref="G65:H65"/>
    <mergeCell ref="G52:H52"/>
    <mergeCell ref="G30:H30"/>
    <mergeCell ref="G18:H18"/>
    <mergeCell ref="C39:K39"/>
    <mergeCell ref="G42:H42"/>
    <mergeCell ref="C50:K50"/>
    <mergeCell ref="M19:M20"/>
    <mergeCell ref="M30:M31"/>
    <mergeCell ref="M42:M43"/>
    <mergeCell ref="M53:M54"/>
    <mergeCell ref="G53:H53"/>
    <mergeCell ref="M65:M66"/>
    <mergeCell ref="M77:M78"/>
    <mergeCell ref="M88:M89"/>
    <mergeCell ref="M99:M100"/>
    <mergeCell ref="M109:M110"/>
    <mergeCell ref="M120:M121"/>
    <mergeCell ref="M131:M132"/>
    <mergeCell ref="M142:M143"/>
    <mergeCell ref="M154:M155"/>
    <mergeCell ref="M164:M165"/>
  </mergeCells>
  <conditionalFormatting sqref="C4:C5">
    <cfRule type="containsText" dxfId="2" priority="153" operator="containsText" text="TBC">
      <formula>NOT(ISERROR(SEARCH("TBC",C4)))</formula>
    </cfRule>
  </conditionalFormatting>
  <conditionalFormatting sqref="D8">
    <cfRule type="containsText" dxfId="1" priority="152" operator="containsText" text="TBC">
      <formula>NOT(ISERROR(SEARCH("TBC",D8)))</formula>
    </cfRule>
  </conditionalFormatting>
  <conditionalFormatting sqref="D7">
    <cfRule type="containsText" dxfId="0" priority="142" operator="containsText" text="TBC">
      <formula>NOT(ISERROR(SEARCH("TBC",D7)))</formula>
    </cfRule>
  </conditionalFormatting>
  <printOptions horizontalCentered="1"/>
  <pageMargins left="0.39" right="0.15748031496062992" top="0.98425196850393704" bottom="0.27559055118110237" header="0.24" footer="0.15748031496062992"/>
  <pageSetup paperSize="9" scale="41" fitToHeight="0" orientation="portrait" r:id="rId1"/>
  <headerFooter alignWithMargins="0">
    <oddHeader>&amp;L&amp;G</oddHeader>
    <oddFooter>&amp;L&amp;"Arial,обычный"&amp;8ООО "Аристон Термо Русь"&amp;R&amp;8&amp;F; стр. &amp;P</oddFooter>
  </headerFooter>
  <rowBreaks count="3" manualBreakCount="3">
    <brk id="61" min="1" max="15" man="1"/>
    <brk id="149" min="1" max="15" man="1"/>
    <brk id="211" max="16383" man="1"/>
  </row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'-'!$C$2:$C$3</xm:f>
          </x14:formula1>
          <xm:sqref>D10</xm:sqref>
        </x14:dataValidation>
        <x14:dataValidation type="list" allowBlank="1" showInputMessage="1" showErrorMessage="1">
          <x14:formula1>
            <xm:f>'-'!$H$1:$H$2</xm:f>
          </x14:formula1>
          <xm:sqref>D12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-</vt:lpstr>
      <vt:lpstr>PROF</vt:lpstr>
      <vt:lpstr>PROF!Область_печати</vt:lpstr>
    </vt:vector>
  </TitlesOfParts>
  <Company>Ariston Thermo Rus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savopid1</dc:creator>
  <cp:lastModifiedBy>Виталий</cp:lastModifiedBy>
  <cp:lastPrinted>2023-07-26T06:43:53Z</cp:lastPrinted>
  <dcterms:created xsi:type="dcterms:W3CDTF">2015-01-14T15:13:29Z</dcterms:created>
  <dcterms:modified xsi:type="dcterms:W3CDTF">2025-06-10T06:31:45Z</dcterms:modified>
</cp:coreProperties>
</file>