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autoCompressPictures="0"/>
  <bookViews>
    <workbookView xWindow="-120" yWindow="-120" windowWidth="23256" windowHeight="13176" tabRatio="588"/>
  </bookViews>
  <sheets>
    <sheet name="Прайс" sheetId="1" r:id="rId1"/>
    <sheet name="СКИДКИ!" sheetId="4" state="hidden" r:id="rId2"/>
    <sheet name="Размерный ряд" sheetId="3" r:id="rId3"/>
  </sheets>
  <definedNames>
    <definedName name="_xlnm._FilterDatabase" localSheetId="0" hidden="1">Прайс!$A$2:$K$360</definedName>
    <definedName name="_xlnm.Print_Titles" localSheetId="0">Прайс!$2:$2</definedName>
    <definedName name="_xlnm.Print_Area" localSheetId="0">Прайс!$A$2:$H$150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4"/>
  <c r="A18"/>
  <c r="A21" s="1"/>
  <c r="A24" s="1"/>
  <c r="A27" s="1"/>
  <c r="A30" s="1"/>
  <c r="A33" s="1"/>
  <c r="A36" s="1"/>
  <c r="A39" s="1"/>
  <c r="A42" s="1"/>
  <c r="A45" s="1"/>
  <c r="A48" s="1"/>
  <c r="A49" s="1"/>
  <c r="A50" s="1"/>
  <c r="A51" s="1"/>
  <c r="A160" l="1"/>
  <c r="A162" s="1"/>
  <c r="A164" s="1"/>
  <c r="A166" s="1"/>
  <c r="A168" s="1"/>
  <c r="A170" s="1"/>
  <c r="A172" s="1"/>
  <c r="A174" s="1"/>
  <c r="A176" s="1"/>
  <c r="A157" s="1"/>
  <c r="A5" l="1"/>
  <c r="A222" l="1"/>
  <c r="A316" l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280"/>
  <c r="A281" s="1"/>
  <c r="A282" s="1"/>
  <c r="A283" s="1"/>
  <c r="A284" s="1"/>
  <c r="A285" s="1"/>
  <c r="A286" s="1"/>
  <c r="A287" l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l="1"/>
  <c r="A303" s="1"/>
  <c r="A304" s="1"/>
  <c r="A305" s="1"/>
  <c r="A306" s="1"/>
  <c r="A307" s="1"/>
  <c r="A308" s="1"/>
  <c r="A309" s="1"/>
  <c r="A310" l="1"/>
  <c r="A278" s="1"/>
  <c r="A313" l="1"/>
  <c r="A177" l="1"/>
  <c r="A57" l="1"/>
  <c r="A58" s="1"/>
  <c r="A59" s="1"/>
  <c r="A60" s="1"/>
  <c r="A61" s="1"/>
  <c r="A62" s="1"/>
  <c r="A66" l="1"/>
  <c r="A70" s="1"/>
  <c r="A73" s="1"/>
  <c r="A74" l="1"/>
  <c r="A75" s="1"/>
  <c r="A76" s="1"/>
  <c r="A77" s="1"/>
  <c r="A90" s="1"/>
  <c r="A91" s="1"/>
  <c r="A140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18"/>
  <c r="A119" s="1"/>
  <c r="A120" s="1"/>
  <c r="A121" s="1"/>
  <c r="A122" s="1"/>
  <c r="A123" s="1"/>
  <c r="A124" s="1"/>
  <c r="A93" l="1"/>
  <c r="A95" s="1"/>
  <c r="A96" s="1"/>
  <c r="A125"/>
  <c r="A126" s="1"/>
  <c r="A128" s="1"/>
  <c r="A129" s="1"/>
  <c r="A130" s="1"/>
  <c r="A131" s="1"/>
  <c r="A132" s="1"/>
  <c r="A133" s="1"/>
  <c r="A134" s="1"/>
  <c r="A154"/>
  <c r="A155" s="1"/>
  <c r="A156" s="1"/>
  <c r="A138" s="1"/>
  <c r="A98" l="1"/>
  <c r="A101"/>
  <c r="A102" s="1"/>
  <c r="A103" s="1"/>
  <c r="A104" s="1"/>
  <c r="A105" s="1"/>
  <c r="A106" s="1"/>
  <c r="A107" s="1"/>
  <c r="A135"/>
  <c r="A136" s="1"/>
  <c r="A137" s="1"/>
  <c r="A108" l="1"/>
  <c r="A109" s="1"/>
  <c r="A110" s="1"/>
  <c r="A111"/>
  <c r="A112" s="1"/>
  <c r="A113" s="1"/>
  <c r="A116"/>
  <c r="A114" l="1"/>
  <c r="A115" s="1"/>
  <c r="A16" s="1"/>
  <c r="A8" l="1"/>
  <c r="A9" s="1"/>
  <c r="A10" s="1"/>
  <c r="A11" s="1"/>
  <c r="A12" s="1"/>
  <c r="A13" s="1"/>
  <c r="A14" s="1"/>
  <c r="A15" s="1"/>
  <c r="A6" l="1"/>
  <c r="A3" l="1"/>
</calcChain>
</file>

<file path=xl/sharedStrings.xml><?xml version="1.0" encoding="utf-8"?>
<sst xmlns="http://schemas.openxmlformats.org/spreadsheetml/2006/main" count="1211" uniqueCount="856">
  <si>
    <t>№ п/п</t>
  </si>
  <si>
    <t>Комплектация</t>
  </si>
  <si>
    <t>Артикул</t>
  </si>
  <si>
    <t>рубаха, юбка с фартуком, безрукавка с горбом, нос, платок с париком</t>
  </si>
  <si>
    <t>Шуба, шапка, варежки, борода, пояс, мешок</t>
  </si>
  <si>
    <t>Колпак, борода</t>
  </si>
  <si>
    <t>Колпак красный плюш с бородой</t>
  </si>
  <si>
    <t>Рост, см</t>
  </si>
  <si>
    <t>XS</t>
  </si>
  <si>
    <t>S</t>
  </si>
  <si>
    <t>M</t>
  </si>
  <si>
    <t>128-134</t>
  </si>
  <si>
    <t>L</t>
  </si>
  <si>
    <t>XL</t>
  </si>
  <si>
    <t>176 см</t>
  </si>
  <si>
    <t>182 см</t>
  </si>
  <si>
    <t>56-58</t>
  </si>
  <si>
    <t>188 см</t>
  </si>
  <si>
    <t>Рост</t>
  </si>
  <si>
    <t>Кокошник с косами, муфта</t>
  </si>
  <si>
    <t>Шапка-ушанка</t>
  </si>
  <si>
    <t>Кокошник плюш белый</t>
  </si>
  <si>
    <t>Кокошник плюш бирюза</t>
  </si>
  <si>
    <t>Кокошник с косами</t>
  </si>
  <si>
    <t>Рубаха, брюки, пояс, колпак</t>
  </si>
  <si>
    <t>Мисс Санта с капюшоном взр.</t>
  </si>
  <si>
    <t>Набор Снегурочки взр.</t>
  </si>
  <si>
    <t>СНЕГУРОЧКА боа взр.</t>
  </si>
  <si>
    <t>Бескозырка Морфлот дет.</t>
  </si>
  <si>
    <t>Наименование</t>
  </si>
  <si>
    <t>Ушанка новогодняя плюш бирюза</t>
  </si>
  <si>
    <t>Ушанка новогодняя плюш белая</t>
  </si>
  <si>
    <t>Ушанка новогодняя плюш красная</t>
  </si>
  <si>
    <t>Колпак новогодний</t>
  </si>
  <si>
    <t>платье, штанишки, парик</t>
  </si>
  <si>
    <t>Шубка, шапка с косами, муфта</t>
  </si>
  <si>
    <t>Шуба, шапка, варежки, борода, пояс</t>
  </si>
  <si>
    <t>Штрихкод</t>
  </si>
  <si>
    <t>Колпак красный ткань-плюш</t>
  </si>
  <si>
    <t>Колпак синий ткань-плюш</t>
  </si>
  <si>
    <t>Шапка деда мороза, Варежки, борода</t>
  </si>
  <si>
    <t>Колпак белый ткань-плюш</t>
  </si>
  <si>
    <t>Алёнушка в жёлтом</t>
  </si>
  <si>
    <t>Алёнушка в малиновом</t>
  </si>
  <si>
    <t>Иванушка</t>
  </si>
  <si>
    <t xml:space="preserve">КРАСНАЯ ШАПОЧКА </t>
  </si>
  <si>
    <t>1008 S</t>
  </si>
  <si>
    <t>1008 M</t>
  </si>
  <si>
    <t xml:space="preserve">ПЕТРУШКА взр. </t>
  </si>
  <si>
    <t xml:space="preserve">ПИРАТ Билли взр. </t>
  </si>
  <si>
    <t>1011 М</t>
  </si>
  <si>
    <t>1011 L</t>
  </si>
  <si>
    <t>1074-M</t>
  </si>
  <si>
    <t>1073-M</t>
  </si>
  <si>
    <t>1008-L</t>
  </si>
  <si>
    <t>1008-XL</t>
  </si>
  <si>
    <t>1070-М</t>
  </si>
  <si>
    <t>Мальвина взр.</t>
  </si>
  <si>
    <t>1014-S</t>
  </si>
  <si>
    <t>1014-M</t>
  </si>
  <si>
    <t>1006-М</t>
  </si>
  <si>
    <t>134-140</t>
  </si>
  <si>
    <t>Женщины</t>
  </si>
  <si>
    <t>Мужчины</t>
  </si>
  <si>
    <r>
      <t>Размер  (</t>
    </r>
    <r>
      <rPr>
        <b/>
        <sz val="10"/>
        <rFont val="Arial Cyr"/>
        <charset val="204"/>
      </rPr>
      <t>полуобхват груди, см</t>
    </r>
    <r>
      <rPr>
        <b/>
        <sz val="12"/>
        <rFont val="Arial Cyr"/>
        <charset val="204"/>
      </rPr>
      <t>)</t>
    </r>
  </si>
  <si>
    <t>158 см</t>
  </si>
  <si>
    <t>162 см</t>
  </si>
  <si>
    <t>165 см</t>
  </si>
  <si>
    <t>168 см</t>
  </si>
  <si>
    <t>172 см</t>
  </si>
  <si>
    <t>XXL</t>
  </si>
  <si>
    <t>192 см</t>
  </si>
  <si>
    <t>Размерная сетка                                                                                                                               карнавальных костюмов                                                                                                       ДЛЯ ВЗРОСЛЫХ</t>
  </si>
  <si>
    <t>"КАРНАВАЛОФФ"</t>
  </si>
  <si>
    <t>Маркировка</t>
  </si>
  <si>
    <r>
      <t>Размер  (</t>
    </r>
    <r>
      <rPr>
        <b/>
        <sz val="10"/>
        <color theme="1"/>
        <rFont val="Arial"/>
        <family val="2"/>
        <charset val="204"/>
      </rPr>
      <t>полуобхват груди, см</t>
    </r>
    <r>
      <rPr>
        <b/>
        <sz val="12"/>
        <color theme="1"/>
        <rFont val="Arial"/>
        <family val="2"/>
        <charset val="204"/>
      </rPr>
      <t>)</t>
    </r>
  </si>
  <si>
    <r>
      <t>Возраст (</t>
    </r>
    <r>
      <rPr>
        <b/>
        <sz val="10"/>
        <rFont val="Arial"/>
        <family val="2"/>
        <charset val="204"/>
      </rPr>
      <t>примерный</t>
    </r>
    <r>
      <rPr>
        <b/>
        <sz val="12"/>
        <rFont val="Arial"/>
        <family val="2"/>
        <charset val="204"/>
      </rPr>
      <t>)</t>
    </r>
  </si>
  <si>
    <t>1053-XL</t>
  </si>
  <si>
    <t>1033-XL</t>
  </si>
  <si>
    <t>1050-XL</t>
  </si>
  <si>
    <t>1063-XL</t>
  </si>
  <si>
    <t>1001-XL</t>
  </si>
  <si>
    <t>1019-М</t>
  </si>
  <si>
    <t>1021-М</t>
  </si>
  <si>
    <t>1065-M</t>
  </si>
  <si>
    <t>1066-M</t>
  </si>
  <si>
    <t xml:space="preserve">папаха, рубаха, штаны, жилет, мушкет </t>
  </si>
  <si>
    <t>размеры</t>
  </si>
  <si>
    <t>Шапка ЛИСА ВЗР</t>
  </si>
  <si>
    <t>Шапка ВОЛК ВЗР</t>
  </si>
  <si>
    <t>Шапка МИШКА бурый ВЗР</t>
  </si>
  <si>
    <t>Шапка Снеговик ВЗР</t>
  </si>
  <si>
    <t>полукомбинезон с пропеллером и накладным животом, парик рыжий</t>
  </si>
  <si>
    <t>рубаха, штаны, кепка, пояс</t>
  </si>
  <si>
    <t>рубаха с жилетом, штаны, шапка</t>
  </si>
  <si>
    <t>рубаха с жилетом, штаны, ушанка, борода</t>
  </si>
  <si>
    <t>Маска плюш с ушами</t>
  </si>
  <si>
    <t>размер 55-58</t>
  </si>
  <si>
    <t>полукомбинезон с накладным животом, шапка-маска</t>
  </si>
  <si>
    <t>M-L (48-52/176-182)</t>
  </si>
  <si>
    <t>L (52-54/182)</t>
  </si>
  <si>
    <t>M (48-50/176)</t>
  </si>
  <si>
    <t>7.3. Серия "Новый год" аксессуары</t>
  </si>
  <si>
    <t>53-55см</t>
  </si>
  <si>
    <t xml:space="preserve">плюш Медведь бурый </t>
  </si>
  <si>
    <t>платье с жилетом, шапочка</t>
  </si>
  <si>
    <t>67*52см</t>
  </si>
  <si>
    <t>пилотка хаки</t>
  </si>
  <si>
    <t>9-10 лет</t>
  </si>
  <si>
    <t>140-146</t>
  </si>
  <si>
    <t xml:space="preserve">СНЕГУРОЧКА-МИДИ белая ткань-плюш </t>
  </si>
  <si>
    <t>СНЕГУРОЧКА-МИДИ бирюза ткань-плюш</t>
  </si>
  <si>
    <t xml:space="preserve">"Баба Яга" взр. </t>
  </si>
  <si>
    <t>7-8 лет (рост 128-134, р-р.32-34)</t>
  </si>
  <si>
    <t>9-10 лет (рост 134-140, р-р.34-36)</t>
  </si>
  <si>
    <t>XL (56-58/188)</t>
  </si>
  <si>
    <t>4627088478901</t>
  </si>
  <si>
    <t>4627088478918</t>
  </si>
  <si>
    <t>4627088478925</t>
  </si>
  <si>
    <t>4627088478932</t>
  </si>
  <si>
    <t>4627088478963</t>
  </si>
  <si>
    <t>4627088478970</t>
  </si>
  <si>
    <t>M (46-48/165)</t>
  </si>
  <si>
    <t xml:space="preserve"> XL (56-58/188)</t>
  </si>
  <si>
    <t>S (42-44/162)</t>
  </si>
  <si>
    <t>L (48-50/168)</t>
  </si>
  <si>
    <t>XL (52-54/172)</t>
  </si>
  <si>
    <t>сумма заказа, руб.</t>
  </si>
  <si>
    <t>Красноармеец ВЗР.</t>
  </si>
  <si>
    <t>Командир ВЗР.</t>
  </si>
  <si>
    <t>пилотка, гимнастёрка, юбка, сумка с КРЕСТОМ</t>
  </si>
  <si>
    <t>1085-S</t>
  </si>
  <si>
    <t>1085-M</t>
  </si>
  <si>
    <t>1086-L</t>
  </si>
  <si>
    <t>1086-XL</t>
  </si>
  <si>
    <t>1088-L</t>
  </si>
  <si>
    <t>1088-XL</t>
  </si>
  <si>
    <t>1089-L</t>
  </si>
  <si>
    <t>1089-XL</t>
  </si>
  <si>
    <t>4627088479090</t>
  </si>
  <si>
    <t>4627088479106</t>
  </si>
  <si>
    <t>Медсестра Военная ВЗР.</t>
  </si>
  <si>
    <t>4627088479120</t>
  </si>
  <si>
    <t>1086-M</t>
  </si>
  <si>
    <t>1089-M</t>
  </si>
  <si>
    <t>5-6 лет (рост 116-122, р-р.30-32)</t>
  </si>
  <si>
    <t>ДЕД МОРОЗ ХОХЛОМА взр</t>
  </si>
  <si>
    <t>платье, кокошник</t>
  </si>
  <si>
    <t>мешок из ткани</t>
  </si>
  <si>
    <t>Бинокль военный с компасом</t>
  </si>
  <si>
    <t>11,5*10,5*4см</t>
  </si>
  <si>
    <t>текстильная имитация чёрных сапог</t>
  </si>
  <si>
    <t>116-122</t>
  </si>
  <si>
    <t>4627088479137</t>
  </si>
  <si>
    <t>25-49                      тыс. руб.</t>
  </si>
  <si>
    <t>50-99 тыс. руб.</t>
  </si>
  <si>
    <t>100-149 тыс. руб.</t>
  </si>
  <si>
    <t>150-249 тыс. руб.</t>
  </si>
  <si>
    <t>&gt; 250 тыс. руб.</t>
  </si>
  <si>
    <t>% СКИДКИ ОТ СУММЫ ПРЕДОПЛАТЫ*</t>
  </si>
  <si>
    <t>Базовая оптовая цена, 0%</t>
  </si>
  <si>
    <t>15-24 тыс.руб.</t>
  </si>
  <si>
    <t>*минимальная сумма закупки составляет 15 000 рублей, от 30 000 рублей БЕСПЛАТНО довозим до транспортной компании в черте городов отправления - Москва, Екатеринбург.</t>
  </si>
  <si>
    <t xml:space="preserve"> КАРНАВАЛОФФ - 2017, система скидок</t>
  </si>
  <si>
    <t>ДЕД МОРОЗ парча                                                                красный</t>
  </si>
  <si>
    <t>Мешок Деда Мороза красный со снежинками</t>
  </si>
  <si>
    <t>Мешок Деда Мороза красный</t>
  </si>
  <si>
    <t>Мешок Деда Мороза синий</t>
  </si>
  <si>
    <t>Набор Деда Мороза ВЗР. красный, ткань-плюш (шапка, варежки, борода)</t>
  </si>
  <si>
    <t>Набор Деда мороза ВЗР. плюш (шапка, варежки, борода)</t>
  </si>
  <si>
    <t>Шапка Пёсик ВЗР</t>
  </si>
  <si>
    <t>Шапка  Заяц ВЗР</t>
  </si>
  <si>
    <t>плюш Снеговик ВЗР</t>
  </si>
  <si>
    <t>плюш Лиса  ВЗР</t>
  </si>
  <si>
    <t>плюш Волк  ВЗР</t>
  </si>
  <si>
    <t>полукомбинезон, шапка-маска, морковка</t>
  </si>
  <si>
    <t>полукомбинезон, шапка-маска, косточка</t>
  </si>
  <si>
    <t xml:space="preserve">ДЕД МОРОЗ ткань-плюш красный </t>
  </si>
  <si>
    <t>шапка, варежки, борода</t>
  </si>
  <si>
    <t>Штаны, рубаха, шляпа</t>
  </si>
  <si>
    <t>1098-L</t>
  </si>
  <si>
    <t>1100-XL</t>
  </si>
  <si>
    <t>4627132362934</t>
  </si>
  <si>
    <t>Пилотка ХАКИ ВЗР.</t>
  </si>
  <si>
    <t>Солдат ВЗР.</t>
  </si>
  <si>
    <t>3-4 года</t>
  </si>
  <si>
    <t>104-110</t>
  </si>
  <si>
    <t>4-5 лет</t>
  </si>
  <si>
    <t>8.1. Аксессуары - карнавальное оружие</t>
  </si>
  <si>
    <t>4627088477980</t>
  </si>
  <si>
    <t>бинокль пластиковый, цвет хаки</t>
  </si>
  <si>
    <t>Копье</t>
  </si>
  <si>
    <t>копье индейское</t>
  </si>
  <si>
    <t>44см</t>
  </si>
  <si>
    <t>Меч богатыря</t>
  </si>
  <si>
    <t>меч</t>
  </si>
  <si>
    <t>50см</t>
  </si>
  <si>
    <t>Меч ниндзя</t>
  </si>
  <si>
    <t>меч Ниндзя в ножнах</t>
  </si>
  <si>
    <t>49см</t>
  </si>
  <si>
    <t>Меч в ножнах</t>
  </si>
  <si>
    <t>53см</t>
  </si>
  <si>
    <t>Меч Кащея</t>
  </si>
  <si>
    <t>60см</t>
  </si>
  <si>
    <t>Мушкет большой</t>
  </si>
  <si>
    <t>30см</t>
  </si>
  <si>
    <t>Мушкет большой-2</t>
  </si>
  <si>
    <t>33см</t>
  </si>
  <si>
    <t>Мушкет средний</t>
  </si>
  <si>
    <t xml:space="preserve">30см </t>
  </si>
  <si>
    <t>Мушкет малый</t>
  </si>
  <si>
    <t xml:space="preserve">18 см </t>
  </si>
  <si>
    <t>Мушкет малый-2</t>
  </si>
  <si>
    <t>24см</t>
  </si>
  <si>
    <t>Набор капитана пиратов-1</t>
  </si>
  <si>
    <t>Мушкет, повязка, подзорная труба</t>
  </si>
  <si>
    <t>мушкет 30см, труба 24см, повязка 5*6см</t>
  </si>
  <si>
    <t>Набор капитана пиратов-2</t>
  </si>
  <si>
    <t xml:space="preserve">18*24см </t>
  </si>
  <si>
    <t>Набор капитана пиратов-3</t>
  </si>
  <si>
    <t>24*10см</t>
  </si>
  <si>
    <t>Набор капитана пиратов-4</t>
  </si>
  <si>
    <t>32*9см</t>
  </si>
  <si>
    <t>Набор ковбоя</t>
  </si>
  <si>
    <t>Два револьвера в кобурах, ремень</t>
  </si>
  <si>
    <t>22*18см</t>
  </si>
  <si>
    <t>Набор Лук и стрелы</t>
  </si>
  <si>
    <t>Лук, стрелы, колчан</t>
  </si>
  <si>
    <t>45см</t>
  </si>
  <si>
    <t>Набор Ниндзя с мечом</t>
  </si>
  <si>
    <t>Набор Ниндзя с кинжалом</t>
  </si>
  <si>
    <t>Набор Ниндзя с шестом</t>
  </si>
  <si>
    <t>Набор ЩИТ И МЕЧ богатыря 1</t>
  </si>
  <si>
    <t>Щит и меч</t>
  </si>
  <si>
    <t>меч 50см, щит 23см</t>
  </si>
  <si>
    <t>Набор ЩИТ И МЕЧ богатыря 2</t>
  </si>
  <si>
    <t>Набор ЩИТ И МЕЧ рыцарь</t>
  </si>
  <si>
    <t>Щит геральдический и меч</t>
  </si>
  <si>
    <t>меч 50см, щит 31*21см</t>
  </si>
  <si>
    <t>Набор ЩИТ И МЕЧ рыцарь-2</t>
  </si>
  <si>
    <t>меч 50см, щит 28*20см</t>
  </si>
  <si>
    <t xml:space="preserve">Револьвер Ковбоя </t>
  </si>
  <si>
    <t>револьвер</t>
  </si>
  <si>
    <t>22см</t>
  </si>
  <si>
    <t>Сабля в ножнах</t>
  </si>
  <si>
    <t>37 СМ</t>
  </si>
  <si>
    <t>Сабля Гусара</t>
  </si>
  <si>
    <t>Сабля Гусарская в ножнах</t>
  </si>
  <si>
    <t>Сабля пирата</t>
  </si>
  <si>
    <t>34см</t>
  </si>
  <si>
    <t>Сабля Пирата большая</t>
  </si>
  <si>
    <t>47 см</t>
  </si>
  <si>
    <t>Сабля Пирата малая</t>
  </si>
  <si>
    <t>33 см</t>
  </si>
  <si>
    <t>Томагавк</t>
  </si>
  <si>
    <t>топорик индейский</t>
  </si>
  <si>
    <t>Шашка казацкая</t>
  </si>
  <si>
    <t>64см</t>
  </si>
  <si>
    <t>Шпага</t>
  </si>
  <si>
    <t xml:space="preserve">шпага </t>
  </si>
  <si>
    <t>63 см</t>
  </si>
  <si>
    <t>8.2. Головные уборы, ободки, маски</t>
  </si>
  <si>
    <t>Бескозырка</t>
  </si>
  <si>
    <t>Маска Бэтмен</t>
  </si>
  <si>
    <t>маска пластиковая</t>
  </si>
  <si>
    <t>Маска Железный Человек</t>
  </si>
  <si>
    <t>Маска Паук-1 красный</t>
  </si>
  <si>
    <t>Маска Паук-1 чёрный</t>
  </si>
  <si>
    <t>Маска Паук-2 красный</t>
  </si>
  <si>
    <t>Маска "Венеция"                                                                                            в ассортименте</t>
  </si>
  <si>
    <t>маски венецианские</t>
  </si>
  <si>
    <t>19см</t>
  </si>
  <si>
    <t>Маска "Горилла"</t>
  </si>
  <si>
    <t>маска резиновая</t>
  </si>
  <si>
    <t>Маска "Кащей"</t>
  </si>
  <si>
    <t>маска на резинке</t>
  </si>
  <si>
    <t>18см</t>
  </si>
  <si>
    <t>Маска Обезьяна</t>
  </si>
  <si>
    <t>Ободок-Диадема металл.                                                                                 со стразами</t>
  </si>
  <si>
    <t>ободок</t>
  </si>
  <si>
    <t>Ободок бабочка</t>
  </si>
  <si>
    <t>ободок с пружинками</t>
  </si>
  <si>
    <t>Ободок Новый год</t>
  </si>
  <si>
    <t>Ободок Новый год светящийся</t>
  </si>
  <si>
    <t>Ободок НОЖ В ГОЛОВЕ</t>
  </si>
  <si>
    <t>ободок "нож в голове"</t>
  </si>
  <si>
    <t>Ободок Принцесса</t>
  </si>
  <si>
    <t>Ободок Снежинка светящийся</t>
  </si>
  <si>
    <t>Ободок хэллоуин</t>
  </si>
  <si>
    <t>Ободок хэллоуин "HALLOWEEN"</t>
  </si>
  <si>
    <t>Перья Шахерезада</t>
  </si>
  <si>
    <t>Перья со стразом</t>
  </si>
  <si>
    <t>Рожки красные</t>
  </si>
  <si>
    <t>рожки на ободке</t>
  </si>
  <si>
    <t>Трезубец красный</t>
  </si>
  <si>
    <t>42см</t>
  </si>
  <si>
    <t>6097-Б</t>
  </si>
  <si>
    <t>Ушки заяц белые</t>
  </si>
  <si>
    <t>ушки на ободке</t>
  </si>
  <si>
    <t>6097-БР</t>
  </si>
  <si>
    <t>Ушки заяц белые с розовым</t>
  </si>
  <si>
    <t>6097-Р</t>
  </si>
  <si>
    <t>Ушки заяц розовые</t>
  </si>
  <si>
    <t>6097-СБ</t>
  </si>
  <si>
    <t>Ушки зайчика серые</t>
  </si>
  <si>
    <t>6097-ТР</t>
  </si>
  <si>
    <t>Ушки зайчика тёмно-розовые</t>
  </si>
  <si>
    <t>6144-ЧБ</t>
  </si>
  <si>
    <t>Ушки Кошки чёрные с белым</t>
  </si>
  <si>
    <t>6144-ЧК</t>
  </si>
  <si>
    <t>Ушки Кошки чёрные с красным</t>
  </si>
  <si>
    <t>6144-ЧФ</t>
  </si>
  <si>
    <t>Ушки Кошки чёрные с фуксией</t>
  </si>
  <si>
    <t>Фуражка взр.</t>
  </si>
  <si>
    <t xml:space="preserve">Фуражка черная </t>
  </si>
  <si>
    <t>Фуражка дет.</t>
  </si>
  <si>
    <t>55-58см</t>
  </si>
  <si>
    <t>Цилиндр жёлтый</t>
  </si>
  <si>
    <t>Шляпа -цилиндр красный</t>
  </si>
  <si>
    <t xml:space="preserve">Шляпа-цилиндр красный </t>
  </si>
  <si>
    <t>Шляпа-цилиндр чёрный</t>
  </si>
  <si>
    <t>Шляпа-цилиндр зеленый</t>
  </si>
  <si>
    <t>Шляпа ЗОРРО                                                                                                         (черн бархат-золото)</t>
  </si>
  <si>
    <t>шляпа чёрная широкополая бархатная с "золотой" отделкой</t>
  </si>
  <si>
    <t>Шляпа клоун полоска</t>
  </si>
  <si>
    <t>Шляпа клоунская в разноцветную полоску</t>
  </si>
  <si>
    <t>Шляпа клоун горох</t>
  </si>
  <si>
    <t>Шляпа клоунская в разноцветный горох</t>
  </si>
  <si>
    <t>Шляпа-треуголка/                                                                Ковбой/Мушкетер</t>
  </si>
  <si>
    <t>Шляпа-трансформер на липучках матерчатая "под замшу"</t>
  </si>
  <si>
    <t>Шляпа Капитан пиратов                                                                              (под коричневую кожу)</t>
  </si>
  <si>
    <t>Шляпа коричневая "под  кожу"</t>
  </si>
  <si>
    <t>8.3. Парики, Бороды, Косы</t>
  </si>
  <si>
    <t>Бандана с дредами</t>
  </si>
  <si>
    <t>пиратский платок с косами</t>
  </si>
  <si>
    <t>53-60см</t>
  </si>
  <si>
    <t>Борода Гном/ Санта-Клаус</t>
  </si>
  <si>
    <t xml:space="preserve">Борода белая малая                     </t>
  </si>
  <si>
    <t>длина 20 см.</t>
  </si>
  <si>
    <t>Борода Дед Мороз средняя</t>
  </si>
  <si>
    <t xml:space="preserve">Борода белая средняя,       </t>
  </si>
  <si>
    <t xml:space="preserve"> длина 30 см.</t>
  </si>
  <si>
    <t>Борода Дед Мороз большая</t>
  </si>
  <si>
    <t xml:space="preserve">Борода белая большая, </t>
  </si>
  <si>
    <t>длина 38 см.</t>
  </si>
  <si>
    <t>Борода Дед Мороз больш XXL</t>
  </si>
  <si>
    <t>Борода белая большая</t>
  </si>
  <si>
    <t>длина 48 см.</t>
  </si>
  <si>
    <t>Борода Домового (седая)</t>
  </si>
  <si>
    <t>Борода седая</t>
  </si>
  <si>
    <t>длина 22см</t>
  </si>
  <si>
    <t>Борода желтая</t>
  </si>
  <si>
    <t>длина 20см</t>
  </si>
  <si>
    <t>Косы Снегурочки</t>
  </si>
  <si>
    <t>Косы русые, 2шт</t>
  </si>
  <si>
    <t>длина 35см</t>
  </si>
  <si>
    <t>Парик Вампирша</t>
  </si>
  <si>
    <t>Парик красно-чёрный</t>
  </si>
  <si>
    <t>Парик Дед Мороз</t>
  </si>
  <si>
    <t>Парик белый кудрявый,25см</t>
  </si>
  <si>
    <t>Парик Домовёнок</t>
  </si>
  <si>
    <t>Парик русый</t>
  </si>
  <si>
    <t>Парик желтый</t>
  </si>
  <si>
    <t>Парик жёлтый</t>
  </si>
  <si>
    <t>Парик Карлсон</t>
  </si>
  <si>
    <t>Парик рыжий, 12см</t>
  </si>
  <si>
    <t>Парик Клоун</t>
  </si>
  <si>
    <t>Парик разноцветный</t>
  </si>
  <si>
    <t>Парик Леший/ Кикимора</t>
  </si>
  <si>
    <t>Парик зеленый</t>
  </si>
  <si>
    <t>Парик Мальвина</t>
  </si>
  <si>
    <t>Парик голубой, частично кудрявый</t>
  </si>
  <si>
    <t xml:space="preserve">Парик розовый </t>
  </si>
  <si>
    <t>Парик розовый</t>
  </si>
  <si>
    <t>Парик Русалочка</t>
  </si>
  <si>
    <t>Парик коралловый</t>
  </si>
  <si>
    <t>Парик седой</t>
  </si>
  <si>
    <t>Парик Снегурочка</t>
  </si>
  <si>
    <t>Парик с косами русый</t>
  </si>
  <si>
    <t>Парик Цыганки</t>
  </si>
  <si>
    <t>Парик черный</t>
  </si>
  <si>
    <t>Пряди божья коровка</t>
  </si>
  <si>
    <t>Пряди на заколке, 2шт</t>
  </si>
  <si>
    <t>40см</t>
  </si>
  <si>
    <t>Пряди Клоун</t>
  </si>
  <si>
    <t>Разноцветные кудри, 2 шт</t>
  </si>
  <si>
    <t>16см</t>
  </si>
  <si>
    <t>Пряди Пчелка</t>
  </si>
  <si>
    <t>Прядь Бабы Яги</t>
  </si>
  <si>
    <t>пряди седые на тесьме</t>
  </si>
  <si>
    <t>43см</t>
  </si>
  <si>
    <t>Пряди Баба Яга, на ободке</t>
  </si>
  <si>
    <t>пряди седые на ободке</t>
  </si>
  <si>
    <t>8.4. Прочие аксессуары</t>
  </si>
  <si>
    <t>Ботинки Клоун взр. Клетка</t>
  </si>
  <si>
    <t>ботинки взрослые клоунские матерчатые</t>
  </si>
  <si>
    <t>35см</t>
  </si>
  <si>
    <t>Ботинки Клоун взр. горох</t>
  </si>
  <si>
    <t>Ботинки Клоун дет. Горох</t>
  </si>
  <si>
    <t>ботинки детские клоунские матерчатые</t>
  </si>
  <si>
    <t>25см</t>
  </si>
  <si>
    <t>Ботинки Клоун дет. Клетка</t>
  </si>
  <si>
    <t>Браслет принцессы                                                                                               с зеркалом</t>
  </si>
  <si>
    <t xml:space="preserve">браслет с зеркальцем </t>
  </si>
  <si>
    <t>зеркало 5*6см, браслет 2,5*22см</t>
  </si>
  <si>
    <t>зубы с коронками</t>
  </si>
  <si>
    <t>зубы накладные - металлич коронки</t>
  </si>
  <si>
    <t>зубы уродливые</t>
  </si>
  <si>
    <t>зубы накладные</t>
  </si>
  <si>
    <t>Зубы Дракулы</t>
  </si>
  <si>
    <t>3*5см</t>
  </si>
  <si>
    <t>Когти Дракулы</t>
  </si>
  <si>
    <t>накладки на пальцы</t>
  </si>
  <si>
    <t>7см</t>
  </si>
  <si>
    <t>Корзинка Красной Шапочки</t>
  </si>
  <si>
    <t>корзинка плетеная</t>
  </si>
  <si>
    <t>корзинка 19*17см</t>
  </si>
  <si>
    <t>Крылья Бабочки                                                                                                                                    пластик</t>
  </si>
  <si>
    <t>крылья бабочки из тонкого пластика</t>
  </si>
  <si>
    <t>45*52см</t>
  </si>
  <si>
    <t>Крылья Вампир</t>
  </si>
  <si>
    <t>крылья чёрные капрон</t>
  </si>
  <si>
    <t>37*35см</t>
  </si>
  <si>
    <t>Медальон на ленте                                                             дракула</t>
  </si>
  <si>
    <t xml:space="preserve">Медальон на ленте </t>
  </si>
  <si>
    <t>медальон 6см, лента 99см</t>
  </si>
  <si>
    <t>Медальон Хеллоуин                                                светящийся</t>
  </si>
  <si>
    <t>Медальон светящийся</t>
  </si>
  <si>
    <t>Медальон Череп                                      светящийся</t>
  </si>
  <si>
    <t>9см</t>
  </si>
  <si>
    <t>Мешочек самоцветов</t>
  </si>
  <si>
    <t>бархатный мешочек и разноцветные каменья</t>
  </si>
  <si>
    <t>15*9см</t>
  </si>
  <si>
    <t>Набор ангел (крылья, нимб)</t>
  </si>
  <si>
    <t>Крылышки  и ободок</t>
  </si>
  <si>
    <t>40*27см</t>
  </si>
  <si>
    <t>Набор бабочка</t>
  </si>
  <si>
    <t>32*20см</t>
  </si>
  <si>
    <t>Набор божья коровка</t>
  </si>
  <si>
    <t>Крылышки и ободок</t>
  </si>
  <si>
    <t>30*42см</t>
  </si>
  <si>
    <t>Набор пчелка</t>
  </si>
  <si>
    <t>42*50см</t>
  </si>
  <si>
    <t>Нос Баба Яга</t>
  </si>
  <si>
    <t>Пластиковый нос на резинке</t>
  </si>
  <si>
    <t>11см</t>
  </si>
  <si>
    <t>Нос Клоун пороллон</t>
  </si>
  <si>
    <t>Нос красный поролоновый</t>
  </si>
  <si>
    <t>5см</t>
  </si>
  <si>
    <t>Нос красный резиновый</t>
  </si>
  <si>
    <t>4см</t>
  </si>
  <si>
    <t xml:space="preserve">Очки Божья коровка                                                                                                      без стекла                                                                                                         </t>
  </si>
  <si>
    <t>очки без стекол</t>
  </si>
  <si>
    <t>5*13см</t>
  </si>
  <si>
    <t>Очки квадратные без стекла</t>
  </si>
  <si>
    <t>очки прямоугольные без стекол</t>
  </si>
  <si>
    <t>Очки круглые                                                                            без стекла золотые</t>
  </si>
  <si>
    <t>Очки круглые                                                                                                            без стекла черные</t>
  </si>
  <si>
    <t>Очки круглые                                                                            без стекла красные</t>
  </si>
  <si>
    <t>Очки Пчёлка</t>
  </si>
  <si>
    <t>Перчатки сетка</t>
  </si>
  <si>
    <t>27см</t>
  </si>
  <si>
    <t>Повязка пират</t>
  </si>
  <si>
    <t>Пластиковая повязка на резинке</t>
  </si>
  <si>
    <t>8см</t>
  </si>
  <si>
    <t>6048-S</t>
  </si>
  <si>
    <t>Рубашка Ковбой детская (оранж)</t>
  </si>
  <si>
    <t xml:space="preserve">рубашка в клетку </t>
  </si>
  <si>
    <t>6048-M</t>
  </si>
  <si>
    <t>Рубашка Ковбой детская (голубая)</t>
  </si>
  <si>
    <t>рубашка в клетку</t>
  </si>
  <si>
    <t>6048-L</t>
  </si>
  <si>
    <t>Рубашка Ковбой детская (зелёная)</t>
  </si>
  <si>
    <t>6048-XL</t>
  </si>
  <si>
    <t>Рубашка Ковбой детская (желтая)</t>
  </si>
  <si>
    <t>11-12 лет (рост 140-146, р-р.38-40)</t>
  </si>
  <si>
    <t>Стетоскоп</t>
  </si>
  <si>
    <t>Стетоскоп красный-блестящий</t>
  </si>
  <si>
    <t>78см</t>
  </si>
  <si>
    <t>Фокус - бант с брызгалкой</t>
  </si>
  <si>
    <t>бант с брызгалкой</t>
  </si>
  <si>
    <t>12см</t>
  </si>
  <si>
    <t>Перчатки белые</t>
  </si>
  <si>
    <t>перчатки трикотаж, белые</t>
  </si>
  <si>
    <t>детские</t>
  </si>
  <si>
    <t>Перчатки черные</t>
  </si>
  <si>
    <t>перчатки трикотаж, черные</t>
  </si>
  <si>
    <t>Перчатки Скелет</t>
  </si>
  <si>
    <t>перчатки трикотаж, черные с трафаретом скелет</t>
  </si>
  <si>
    <t>Фокусник - трость складная</t>
  </si>
  <si>
    <t>трости разноцветные, телескопические</t>
  </si>
  <si>
    <t>75 см</t>
  </si>
  <si>
    <t>Фокус - волшебные карты</t>
  </si>
  <si>
    <t>колода для фокусов</t>
  </si>
  <si>
    <t>52 карты</t>
  </si>
  <si>
    <t>Фокус -                                                                                                          волшебная роза</t>
  </si>
  <si>
    <t>цветок со светодиодом + накладка на палец со светодиодным переключателем</t>
  </si>
  <si>
    <t>27 см</t>
  </si>
  <si>
    <t>Фокус - кольцо и цепочка</t>
  </si>
  <si>
    <t>цепочка и кольцо - металлические</t>
  </si>
  <si>
    <t>Фокус с  тараканом</t>
  </si>
  <si>
    <t>пластиковая коробочка с тараканом</t>
  </si>
  <si>
    <t>11,5*2,5*1,5 см</t>
  </si>
  <si>
    <t>Цепь 7 звеньев бронза</t>
  </si>
  <si>
    <t>цепь пластиковая патина под бронзу</t>
  </si>
  <si>
    <t>32см</t>
  </si>
  <si>
    <t>Цепь 7 звеньев серебро</t>
  </si>
  <si>
    <t>цепь пластиковая патина под серебро</t>
  </si>
  <si>
    <t>Шрам резиновый</t>
  </si>
  <si>
    <t>резиновый кровавый шрам</t>
  </si>
  <si>
    <t>Солдаточка ВЗР.</t>
  </si>
  <si>
    <t>диаметр кольца 4 см, длина цепочки 30 см</t>
  </si>
  <si>
    <t>4627132360770</t>
  </si>
  <si>
    <t>4627132360787</t>
  </si>
  <si>
    <t>4627132360794</t>
  </si>
  <si>
    <t>1091-S</t>
  </si>
  <si>
    <t>1091-M</t>
  </si>
  <si>
    <t>1091-L</t>
  </si>
  <si>
    <t>4627088473012</t>
  </si>
  <si>
    <t>1056-XL</t>
  </si>
  <si>
    <t>Дед Мороз плюш-серебро красный</t>
  </si>
  <si>
    <t>1103-M</t>
  </si>
  <si>
    <t>1103-L</t>
  </si>
  <si>
    <t>1103-XL</t>
  </si>
  <si>
    <t>1102-M</t>
  </si>
  <si>
    <t>1102-L</t>
  </si>
  <si>
    <t>1102-S</t>
  </si>
  <si>
    <t>Плащ-палатка ВЗР.</t>
  </si>
  <si>
    <t>4627132363863</t>
  </si>
  <si>
    <t>4627132363870</t>
  </si>
  <si>
    <t>4627132363887</t>
  </si>
  <si>
    <t>4627132363894</t>
  </si>
  <si>
    <t>4627132363900</t>
  </si>
  <si>
    <t>4627132363917</t>
  </si>
  <si>
    <t>4627132360893</t>
  </si>
  <si>
    <t>1081-М-L</t>
  </si>
  <si>
    <t>1026-M-L</t>
  </si>
  <si>
    <t>полукомбинезон, шапка-маска</t>
  </si>
  <si>
    <t xml:space="preserve">Колпак красный плюш </t>
  </si>
  <si>
    <t xml:space="preserve">Колпак синий плюш </t>
  </si>
  <si>
    <r>
      <t>плюш Пёсик ВЗР</t>
    </r>
    <r>
      <rPr>
        <sz val="16"/>
        <color rgb="FFFF0000"/>
        <rFont val="Arial"/>
        <family val="2"/>
        <charset val="204"/>
      </rPr>
      <t xml:space="preserve"> </t>
    </r>
  </si>
  <si>
    <t>6. Костюмы для взрослых</t>
  </si>
  <si>
    <t>Алёнушка в красном</t>
  </si>
  <si>
    <t>1104-M</t>
  </si>
  <si>
    <t>00-1066-M</t>
  </si>
  <si>
    <t>Шуба, шапка, варежки, борода, парик, мешок</t>
  </si>
  <si>
    <t>ДЕД МОРОЗ плюш красный СНЕЖИНКИ взр.</t>
  </si>
  <si>
    <t>ДЕД МОРОЗ плюш красный ЗВЁЗДЫ взр.</t>
  </si>
  <si>
    <t>ДЕД МОРОЗ плюш синий ЗВЁЗДЫ</t>
  </si>
  <si>
    <t xml:space="preserve">ДЕД МОРОЗ ткань-плюш ЛАЙТ красный </t>
  </si>
  <si>
    <t>Будёновка ВЗР</t>
  </si>
  <si>
    <t>4627088478987</t>
  </si>
  <si>
    <t>1107-XL</t>
  </si>
  <si>
    <t>1082-М</t>
  </si>
  <si>
    <t>СНЕГУРОЧКА парча/норка МИДИ бирюза взр.</t>
  </si>
  <si>
    <t>Шубка, ШАПКА с косами, ВАРЕЖКИ</t>
  </si>
  <si>
    <t>1105-M</t>
  </si>
  <si>
    <t>СНЕГУРОЧКА плюш-серебро взр.</t>
  </si>
  <si>
    <t>Шубка, ШАПКА, ВАРЕЖКИ</t>
  </si>
  <si>
    <t>00-1063-XL</t>
  </si>
  <si>
    <t>СНЕГУРОЧКА-МИДИ ЛАЙТ бирюза ткань-плюш</t>
  </si>
  <si>
    <t xml:space="preserve">СНЕГУРОЧКА-МИДИ ЛАЙТ белая ткань-плюш </t>
  </si>
  <si>
    <t>Шубка (без подкладки), шапка , муфта</t>
  </si>
  <si>
    <t>00-1065-М</t>
  </si>
  <si>
    <t>1085-L</t>
  </si>
  <si>
    <t>4627132360824</t>
  </si>
  <si>
    <t>146-152</t>
  </si>
  <si>
    <t>рубаха, жилет, брюки, шляпа, набор ковбоя</t>
  </si>
  <si>
    <t>шляпа, рубаха, жилет, штаны, пояс, повязка</t>
  </si>
  <si>
    <t>Гимнастёрка женская                                               с ремнём  Взр.</t>
  </si>
  <si>
    <t>Гимнастёрка мужская                                                        с ремнём Взр.</t>
  </si>
  <si>
    <t>Шапка ПОРОСЁНОК ВЗР</t>
  </si>
  <si>
    <t>7.2. Серия "НОВЫЙ ГОД" для Взрослых</t>
  </si>
  <si>
    <t>1108-M</t>
  </si>
  <si>
    <t>Алёнушка в зелёном ВЗР. M</t>
  </si>
  <si>
    <t>1088-M</t>
  </si>
  <si>
    <t>1106-М</t>
  </si>
  <si>
    <t>1075-M</t>
  </si>
  <si>
    <t>корона МЯГ золото</t>
  </si>
  <si>
    <t>Корона</t>
  </si>
  <si>
    <t>Ободок лавровый венок</t>
  </si>
  <si>
    <t>Ушки Зайки с розовой прядью</t>
  </si>
  <si>
    <t>Ушки Кошки чёрные с фуксией, прядью и цветком</t>
  </si>
  <si>
    <t>Ушки Кошки желтые с белым, прядью и цветком</t>
  </si>
  <si>
    <t>Ушки Мышки с розовым бантиком</t>
  </si>
  <si>
    <t>Ушки Мышки с красным бантиком</t>
  </si>
  <si>
    <t>Ушки Овечки с челкой и цветком</t>
  </si>
  <si>
    <t>Ботинки Клоун Взрослые цветной горох</t>
  </si>
  <si>
    <t>Набор Ниндзя с нунчаками</t>
  </si>
  <si>
    <t>Меч, повязка синяя</t>
  </si>
  <si>
    <t>Кинжал, повязка красная</t>
  </si>
  <si>
    <t>Нунчаки, повязка оранжевая</t>
  </si>
  <si>
    <t>Шест, повязка фиолетовая</t>
  </si>
  <si>
    <t>Пистолет Маузер</t>
  </si>
  <si>
    <t>Пистолет ПМ, 15см.</t>
  </si>
  <si>
    <t>Пистолет, 17 см.</t>
  </si>
  <si>
    <t>Пистолет, 14 см.</t>
  </si>
  <si>
    <t>Пистолет</t>
  </si>
  <si>
    <t>Бейсболка василёк</t>
  </si>
  <si>
    <t>Бейсболка темно-синяя</t>
  </si>
  <si>
    <t>Бейсболка красная</t>
  </si>
  <si>
    <t>Бейсболка</t>
  </si>
  <si>
    <t>Молоток</t>
  </si>
  <si>
    <t>Молоток судьи</t>
  </si>
  <si>
    <t>Автомат</t>
  </si>
  <si>
    <t>Автомат АК-47</t>
  </si>
  <si>
    <t>Дубина</t>
  </si>
  <si>
    <t>Меч Ниндзя 43 см.</t>
  </si>
  <si>
    <t>Меч</t>
  </si>
  <si>
    <t>Меч Ниндзя 50 см.</t>
  </si>
  <si>
    <t>Меч, ножны</t>
  </si>
  <si>
    <t>Револьвер, 15 см.</t>
  </si>
  <si>
    <t>Револьвер</t>
  </si>
  <si>
    <t>15см</t>
  </si>
  <si>
    <t>Набор Деда Мороза дет. Плюш</t>
  </si>
  <si>
    <t>Шапка, варежки, борода</t>
  </si>
  <si>
    <t>6097-РБ</t>
  </si>
  <si>
    <t>Ушки Зайчика розовые с белым</t>
  </si>
  <si>
    <t>Ушки на ободке</t>
  </si>
  <si>
    <t>Треуголка Капитан (черн бархат-золото)</t>
  </si>
  <si>
    <t>Треуголка Капитан (под коричневую кожу)</t>
  </si>
  <si>
    <t>Треуголка черная "под кожу"</t>
  </si>
  <si>
    <t>Треуголка коричневая "под кожу"</t>
  </si>
  <si>
    <t>Косы коричневые на заколке</t>
  </si>
  <si>
    <t>Коса белая на заколке</t>
  </si>
  <si>
    <t>Косы коричневые, 2шт</t>
  </si>
  <si>
    <t>Коса белая, 1шт</t>
  </si>
  <si>
    <t>Парик белый с короткой косой</t>
  </si>
  <si>
    <t>Парик золотистый с завитками</t>
  </si>
  <si>
    <t>Парик голубой с двумя хвостиками</t>
  </si>
  <si>
    <t>Парик белый</t>
  </si>
  <si>
    <t>Парик золотистый</t>
  </si>
  <si>
    <t>Парик с хвостиками голубой</t>
  </si>
  <si>
    <t>Пряди голубые на ободке</t>
  </si>
  <si>
    <t>1117-M</t>
  </si>
  <si>
    <t>Солдат ВЗР. в галифе без сапог</t>
  </si>
  <si>
    <t>1117-L</t>
  </si>
  <si>
    <t>1117-XL</t>
  </si>
  <si>
    <t>1118-M</t>
  </si>
  <si>
    <t>Солдат ВЗР. в брюках без сапог</t>
  </si>
  <si>
    <t>1118-L</t>
  </si>
  <si>
    <t>1118-XL</t>
  </si>
  <si>
    <t>4.2 Маски-шапочки плюшевые                                                      Взрослые - размер 55-58см</t>
  </si>
  <si>
    <t>КАРЛ(ОН С ПРОПЕЛЛЕРОМ) с накладным животом</t>
  </si>
  <si>
    <t>Галифе ВЗР.</t>
  </si>
  <si>
    <t>брюки</t>
  </si>
  <si>
    <t>1121-L</t>
  </si>
  <si>
    <t>Брюки военные (мужские)ВЗР.</t>
  </si>
  <si>
    <t>Юбка</t>
  </si>
  <si>
    <t>Юбка военная ВЗР.</t>
  </si>
  <si>
    <t>4627132361807</t>
  </si>
  <si>
    <t>1097-S</t>
  </si>
  <si>
    <t>1097-M</t>
  </si>
  <si>
    <t>1097-L</t>
  </si>
  <si>
    <t>4627132361814</t>
  </si>
  <si>
    <t>4627132361821</t>
  </si>
  <si>
    <t xml:space="preserve">Леший ВЗР </t>
  </si>
  <si>
    <t xml:space="preserve">КОВБОЙ взр. </t>
  </si>
  <si>
    <t xml:space="preserve">Разбойник ВЗР </t>
  </si>
  <si>
    <t xml:space="preserve">Цыганка  ВЗР </t>
  </si>
  <si>
    <t xml:space="preserve">плюш Заяц </t>
  </si>
  <si>
    <t>СНЕГУРОЧКА МИНИ  Бирюза плюш взр.</t>
  </si>
  <si>
    <t>СНЕГУРОЧКА МИНИ  Белая плюш взр.</t>
  </si>
  <si>
    <t>1051-М</t>
  </si>
  <si>
    <t>1096-M</t>
  </si>
  <si>
    <t>1096-L</t>
  </si>
  <si>
    <t>1096-XL</t>
  </si>
  <si>
    <r>
      <t xml:space="preserve">Арлекино </t>
    </r>
    <r>
      <rPr>
        <b/>
        <sz val="14"/>
        <color rgb="FFFF0000"/>
        <rFont val="Arial"/>
        <family val="2"/>
        <charset val="204"/>
      </rPr>
      <t>NEW!</t>
    </r>
  </si>
  <si>
    <t>1122-L</t>
  </si>
  <si>
    <t>4627132368479</t>
  </si>
  <si>
    <t>1069.01-L</t>
  </si>
  <si>
    <t>1061.01-L</t>
  </si>
  <si>
    <t>1123-L</t>
  </si>
  <si>
    <t>рубаха, брюки, парик (желтый)</t>
  </si>
  <si>
    <t>Клоун Филя-2 Взрослый</t>
  </si>
  <si>
    <t>Комбинезон, кепка</t>
  </si>
  <si>
    <t>1124-L</t>
  </si>
  <si>
    <t>Баба Яга Дремучая взр.</t>
  </si>
  <si>
    <t>1116-S</t>
  </si>
  <si>
    <t>1116-M</t>
  </si>
  <si>
    <t>1116-L</t>
  </si>
  <si>
    <t>1116-XL</t>
  </si>
  <si>
    <t>1062.020-L</t>
  </si>
  <si>
    <t>1115-L</t>
  </si>
  <si>
    <t>рубаха, брюки, колпак</t>
  </si>
  <si>
    <t>52-54см</t>
  </si>
  <si>
    <t>брюки-галифе</t>
  </si>
  <si>
    <t>шапка-буденовка со звездой</t>
  </si>
  <si>
    <t>гимнастёрка, ремень</t>
  </si>
  <si>
    <t>фуражка, гимнастёрка, ремень, галифе с сапогами, плащ-палатка, бинокль с компасом</t>
  </si>
  <si>
    <t>шапка-будёновка, гимнастёрка, ремень, галифе с сапогами</t>
  </si>
  <si>
    <t>пилотка, гимнастёрка, ремень, галифе с сапогами</t>
  </si>
  <si>
    <t>пилотка, гимнастёрка, ремень, галифе</t>
  </si>
  <si>
    <t>пилотка, гимнастёрка, ремень, брюки</t>
  </si>
  <si>
    <t>пилотка, гимнастёрка, ремень, юбка</t>
  </si>
  <si>
    <t>плащ-платка</t>
  </si>
  <si>
    <t>рубашка, брюки, шапка</t>
  </si>
  <si>
    <t>сарафан, кокошник</t>
  </si>
  <si>
    <t>рубаха, юбка с фартуком, жилет-безрукавка с горбом, нос, платок с париком</t>
  </si>
  <si>
    <t>шлем, рубаха с кольчугой, штаны, пояс, сапоги,плащ-накидка</t>
  </si>
  <si>
    <t>шапка-маска, жакет, юбка, митинки</t>
  </si>
  <si>
    <t>Жакет (шубка)с капюшоном, пояс, колпак</t>
  </si>
  <si>
    <t>Жакет (шубка) с капюшоном, пояс, колпак</t>
  </si>
  <si>
    <t>1052-М</t>
  </si>
  <si>
    <t>1059-L</t>
  </si>
  <si>
    <t>1060-L</t>
  </si>
  <si>
    <t>1093-L</t>
  </si>
  <si>
    <t>1071-L</t>
  </si>
  <si>
    <t>1079-L</t>
  </si>
  <si>
    <t>1072-L</t>
  </si>
  <si>
    <t>1099-L</t>
  </si>
  <si>
    <t>1101-L</t>
  </si>
  <si>
    <t>1128-L</t>
  </si>
  <si>
    <t>1002-L</t>
  </si>
  <si>
    <t>Рубашка, пояс, брюки, колпак, борода</t>
  </si>
  <si>
    <t>ЗАКАЗ, шт</t>
  </si>
  <si>
    <t xml:space="preserve">МАСЛЕНИЦА </t>
  </si>
  <si>
    <t xml:space="preserve">Поросёнок ВЗР (ткань-плюш)                     </t>
  </si>
  <si>
    <r>
      <t>Дед-Домовой</t>
    </r>
    <r>
      <rPr>
        <b/>
        <sz val="16"/>
        <rFont val="Arial"/>
        <family val="2"/>
        <charset val="204"/>
      </rPr>
      <t xml:space="preserve"> </t>
    </r>
  </si>
  <si>
    <t xml:space="preserve">ЕМЕЛЯ-2 </t>
  </si>
  <si>
    <r>
      <t xml:space="preserve">Санта Клаус ВЗР. L плюш </t>
    </r>
    <r>
      <rPr>
        <b/>
        <sz val="11"/>
        <color rgb="FFFF0000"/>
        <rFont val="Arial"/>
        <family val="2"/>
        <charset val="204"/>
      </rPr>
      <t>NEW!!!</t>
    </r>
  </si>
  <si>
    <r>
      <t xml:space="preserve">Скоморох ВЗР </t>
    </r>
    <r>
      <rPr>
        <b/>
        <sz val="16"/>
        <color rgb="FFFF0000"/>
        <rFont val="Arial"/>
        <family val="2"/>
        <charset val="204"/>
      </rPr>
      <t>NEW!!!</t>
    </r>
  </si>
  <si>
    <r>
      <t xml:space="preserve">ПЬЕРО Взр. </t>
    </r>
    <r>
      <rPr>
        <b/>
        <sz val="16"/>
        <color rgb="FFFF0000"/>
        <rFont val="Arial"/>
        <family val="2"/>
        <charset val="204"/>
      </rPr>
      <t>NEW!!!</t>
    </r>
  </si>
  <si>
    <t>бандана, рубашка, юбка, поясной платок</t>
  </si>
  <si>
    <t>Сапоги военные ВЗР.</t>
  </si>
  <si>
    <t>4627132368394</t>
  </si>
  <si>
    <t>1109-XL</t>
  </si>
  <si>
    <t>4627132366642</t>
  </si>
  <si>
    <t>1109-M</t>
  </si>
  <si>
    <t>4627132366659</t>
  </si>
  <si>
    <t>1109-L</t>
  </si>
  <si>
    <t>Размерная сетка                                                                                   карнавальных костюмов                                                                из ТЕКСТИЛЯ                                                                                                                                    для детей 3-12 лет, рост 92-152см</t>
  </si>
  <si>
    <t>XXS(104)</t>
  </si>
  <si>
    <t>24/26</t>
  </si>
  <si>
    <t>40/42</t>
  </si>
  <si>
    <t>XS(110)</t>
  </si>
  <si>
    <t>26/28</t>
  </si>
  <si>
    <t>42/44</t>
  </si>
  <si>
    <t>46/48</t>
  </si>
  <si>
    <t>S(116)</t>
  </si>
  <si>
    <t>110-116</t>
  </si>
  <si>
    <t>28/30</t>
  </si>
  <si>
    <t>5-6 лет</t>
  </si>
  <si>
    <t>48/50</t>
  </si>
  <si>
    <t>S(122)</t>
  </si>
  <si>
    <t>6-7 лет</t>
  </si>
  <si>
    <t>52/54</t>
  </si>
  <si>
    <t>M(128)</t>
  </si>
  <si>
    <t>122-128</t>
  </si>
  <si>
    <t>30/32</t>
  </si>
  <si>
    <t>7-8 лет</t>
  </si>
  <si>
    <t>56/58</t>
  </si>
  <si>
    <t>M(134)</t>
  </si>
  <si>
    <t>32/34</t>
  </si>
  <si>
    <t>8-9 лет</t>
  </si>
  <si>
    <t>60/62</t>
  </si>
  <si>
    <t>L(140)</t>
  </si>
  <si>
    <t>34/36</t>
  </si>
  <si>
    <t>XL(146)</t>
  </si>
  <si>
    <t>36/38</t>
  </si>
  <si>
    <t>10-11 лет</t>
  </si>
  <si>
    <t>XXL(152)</t>
  </si>
  <si>
    <t>38/40</t>
  </si>
  <si>
    <t>11-12 лет</t>
  </si>
  <si>
    <t>Изделия ONE SIZE (универсальный размер)</t>
  </si>
  <si>
    <t>1. Серия ПЛЮШ-ЛАЙТ (жилет+шорты и юбка+пелерина) - для детей 3-5 ЛЕТ, на рост 92-116см</t>
  </si>
  <si>
    <t>2. Серия ПЛЮШ-ТКАНЬ (сарафаны и п/комбинезоны на бретелях, с регулировкой)-                                             для детей 3-6 лет, на рост 98-122см</t>
  </si>
  <si>
    <t>3. Серия ОВОЩИ-ФРУКТЫ (накидка+шапочка) - для детей 3-7 лет, на рост 98-122см</t>
  </si>
  <si>
    <t>4. Серия СМЕШАРИКИ (накидка+шапочка) - для детей 3-5 лет, на рост 92-116см</t>
  </si>
  <si>
    <t>5. Шапочка-маска детская - на обхват головы 52-54см</t>
  </si>
  <si>
    <t>6. Шапочка-маска ВЗРОСЛАЯ - на обхват головы 55-58см</t>
  </si>
  <si>
    <t>плюш Тигр ВЗР</t>
  </si>
  <si>
    <t>1138-L</t>
  </si>
  <si>
    <t xml:space="preserve">плюш Кот серый ВЗР        </t>
  </si>
  <si>
    <t>1139-L</t>
  </si>
  <si>
    <t>плюш Кошечка белая ВЗР</t>
  </si>
  <si>
    <t>сарафан,                                       шапка-маска</t>
  </si>
  <si>
    <t>1140-M</t>
  </si>
  <si>
    <t xml:space="preserve">Шапка Тигр ВЗР </t>
  </si>
  <si>
    <t xml:space="preserve">Шапка Кот серый ВЗР </t>
  </si>
  <si>
    <t xml:space="preserve">Шапка Кошечка белая ВЗР </t>
  </si>
  <si>
    <t xml:space="preserve">Домовёнок ВЗР </t>
  </si>
  <si>
    <t>Ботинки Клёпа</t>
  </si>
  <si>
    <t>Ботинки Джокер муж</t>
  </si>
  <si>
    <t>Ботинки Джокер жен</t>
  </si>
  <si>
    <t>Ботинки Чудик</t>
  </si>
  <si>
    <t>Ботинки Чика</t>
  </si>
  <si>
    <t>БОЯРИН</t>
  </si>
  <si>
    <t>БОЯРЫНЯ</t>
  </si>
  <si>
    <t>Клоун Чудик (без ботинок)</t>
  </si>
  <si>
    <t>Клоунесса Чика (без ботинок)</t>
  </si>
  <si>
    <t>Клоун КЛЁПА (без ботинок)</t>
  </si>
  <si>
    <t>Клоунесса Клуня (без ботинок)</t>
  </si>
  <si>
    <t>Клоун ДЖОКЕР (без ботинок)</t>
  </si>
  <si>
    <t>Клоунесса ДЖОКЕР (без ботинок)</t>
  </si>
  <si>
    <t>Снегурочка ГЖЕЛЬ</t>
  </si>
  <si>
    <t>1110-XL</t>
  </si>
  <si>
    <t>1022-M</t>
  </si>
  <si>
    <t>1111-M</t>
  </si>
  <si>
    <t>1131-L</t>
  </si>
  <si>
    <t>1134-M</t>
  </si>
  <si>
    <t>Ботинки Клуня</t>
  </si>
  <si>
    <t>1132-L</t>
  </si>
  <si>
    <t>1135-M</t>
  </si>
  <si>
    <t>1129-L</t>
  </si>
  <si>
    <t>1133-М</t>
  </si>
  <si>
    <t>1075-L</t>
  </si>
  <si>
    <t>1106-L</t>
  </si>
  <si>
    <t>1106-XL</t>
  </si>
  <si>
    <t xml:space="preserve">1005.21-L          </t>
  </si>
  <si>
    <t>Богатырь ДОБРЫНЯ</t>
  </si>
  <si>
    <t>8. Карнавальные Аксессуары КИТАЙ</t>
  </si>
  <si>
    <t>СНЕГУРОЧКА парча-серебро взр.</t>
  </si>
  <si>
    <t>1136-М</t>
  </si>
  <si>
    <t>Сумка для подарков - ШОППЕР Милитари р-р 33*26 + ручки 51 см</t>
  </si>
  <si>
    <t>Сумка для подарков - ШОППЕР Новый Год р-р 33*26 + ручки 51 см</t>
  </si>
  <si>
    <t>Сумка для подарков - ШОППЕР Пират р-р 33*26 + ручки 51 см</t>
  </si>
  <si>
    <t>Сумка для подарков - ШОППЕР Пьеро р-р 33*26 + ручки 51 см</t>
  </si>
  <si>
    <t>Сумка для подарков - ШОППЕР Розовые клетки р-р 33*26 + ручки 51 см</t>
  </si>
  <si>
    <t>Сумка для подарков - ШОППЕР Скоморох-1 р-р 33*26 + ручки 51 см</t>
  </si>
  <si>
    <t>Сумка для подарков - ШОППЕР Строитель р-р 33*26 + ручки 51 см</t>
  </si>
  <si>
    <t xml:space="preserve"> Сумка для подарков - Шоппер,                                                                                                                                                                             33*26см+ручки 51см,                                                                                                                                                                         и 41*33см+ручки 65см</t>
  </si>
  <si>
    <t>41*33 + ручки 66 см</t>
  </si>
  <si>
    <t>33*26 + ручки 51 см</t>
  </si>
  <si>
    <t>SH_018_41*33</t>
  </si>
  <si>
    <t>SH_018_33*26</t>
  </si>
  <si>
    <t>SH_016_41*33</t>
  </si>
  <si>
    <t>SH_016_33*26</t>
  </si>
  <si>
    <t>SH_011_41*33</t>
  </si>
  <si>
    <t>SH_011_33*26</t>
  </si>
  <si>
    <t>SH_019_41*33</t>
  </si>
  <si>
    <t>SH_019_33*26</t>
  </si>
  <si>
    <t>SH_010_41*33</t>
  </si>
  <si>
    <t>SH_010_33*26</t>
  </si>
  <si>
    <t>SH_013_41*33</t>
  </si>
  <si>
    <t>SH_013_33*26</t>
  </si>
  <si>
    <t>SH_015_41*33</t>
  </si>
  <si>
    <t>SH_015_33*26</t>
  </si>
  <si>
    <t>SH_001_41*33</t>
  </si>
  <si>
    <t>SH_001_33*26</t>
  </si>
  <si>
    <t>SH_022_41*33</t>
  </si>
  <si>
    <t>SH_022_33*26</t>
  </si>
  <si>
    <t>Сумка для подарков - ШОППЕР Африка (из плюша)</t>
  </si>
  <si>
    <t>Сумка для подарков - ШОППЕР Ковбой</t>
  </si>
  <si>
    <t>Сумка для подарков - ШОППЕР Милитари</t>
  </si>
  <si>
    <t>Сумка для подарков - ШОППЕР Скоморох-1</t>
  </si>
  <si>
    <t>Сумка для подарков - ШОППЕР Новый Год</t>
  </si>
  <si>
    <t>Сумка для подарков - ШОППЕР Пират</t>
  </si>
  <si>
    <t>Сумка для подарков - ШОППЕР Пьеро</t>
  </si>
  <si>
    <t>Сумка для подарков - ШОППЕР Розовые клетки</t>
  </si>
  <si>
    <t>Сумка для подарков - ШОППЕР Строитель</t>
  </si>
  <si>
    <t xml:space="preserve">Символы Года - ТИГРЫ                                                                                                                   Карнавальнык костюмы из ткани и плюша                                                                                                                             </t>
  </si>
  <si>
    <t>ИТОГО:</t>
  </si>
  <si>
    <t>Цена</t>
  </si>
  <si>
    <t>Прайс с 12.11.2021г. (актуально на январь-февраль 2022)</t>
  </si>
  <si>
    <t xml:space="preserve">ООО "Адвентер"
тел.: 8(800)550-13-14
эл. почта: info@adventer.su
сайт: adventer.su
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</si>
</sst>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8" formatCode="_-* #,##0_р_._-;\-* #,##0_р_._-;_-* &quot;-&quot;??_р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</font>
    <font>
      <b/>
      <sz val="10"/>
      <name val="Arial"/>
      <family val="2"/>
      <charset val="204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4"/>
      <color indexed="8"/>
      <name val="Calibri"/>
      <family val="2"/>
    </font>
    <font>
      <b/>
      <sz val="12"/>
      <name val="Arial Cyr"/>
      <charset val="204"/>
    </font>
    <font>
      <b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u/>
      <sz val="11"/>
      <color theme="11"/>
      <name val="Calibri"/>
      <family val="2"/>
      <scheme val="minor"/>
    </font>
    <font>
      <b/>
      <sz val="14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rgb="FFFF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sz val="16"/>
      <name val="Arial"/>
      <family val="2"/>
      <charset val="204"/>
    </font>
    <font>
      <sz val="16"/>
      <color rgb="FFFF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Calibri"/>
      <family val="2"/>
      <scheme val="minor"/>
    </font>
    <font>
      <b/>
      <sz val="11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theme="5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8"/>
      <color theme="0"/>
      <name val="Arial"/>
      <family val="2"/>
      <charset val="204"/>
    </font>
    <font>
      <sz val="16"/>
      <color theme="0"/>
      <name val="Calibri"/>
      <family val="2"/>
      <scheme val="minor"/>
    </font>
    <font>
      <sz val="13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2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</cellStyleXfs>
  <cellXfs count="563">
    <xf numFmtId="0" fontId="0" fillId="0" borderId="0" xfId="0"/>
    <xf numFmtId="0" fontId="6" fillId="0" borderId="0" xfId="0" applyFont="1" applyAlignment="1"/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16" fontId="12" fillId="0" borderId="18" xfId="0" applyNumberFormat="1" applyFont="1" applyBorder="1" applyAlignment="1">
      <alignment horizontal="center"/>
    </xf>
    <xf numFmtId="16" fontId="12" fillId="0" borderId="13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6" fontId="12" fillId="0" borderId="20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0" fillId="0" borderId="0" xfId="0" applyFon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1" fontId="4" fillId="2" borderId="26" xfId="0" applyNumberFormat="1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2" borderId="2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10" fillId="2" borderId="51" xfId="0" applyNumberFormat="1" applyFont="1" applyFill="1" applyBorder="1" applyAlignment="1">
      <alignment horizontal="center" vertical="center"/>
    </xf>
    <xf numFmtId="1" fontId="10" fillId="2" borderId="48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1" fontId="9" fillId="2" borderId="51" xfId="0" applyNumberFormat="1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168" fontId="18" fillId="2" borderId="0" xfId="5" applyNumberFormat="1" applyFont="1" applyFill="1" applyAlignment="1">
      <alignment horizontal="center"/>
    </xf>
    <xf numFmtId="9" fontId="15" fillId="3" borderId="51" xfId="0" applyNumberFormat="1" applyFont="1" applyFill="1" applyBorder="1" applyAlignment="1">
      <alignment horizontal="center" vertical="center" wrapText="1"/>
    </xf>
    <xf numFmtId="0" fontId="28" fillId="3" borderId="51" xfId="0" applyFont="1" applyFill="1" applyBorder="1" applyAlignment="1">
      <alignment horizontal="center" vertical="center" wrapText="1"/>
    </xf>
    <xf numFmtId="3" fontId="31" fillId="3" borderId="51" xfId="0" applyNumberFormat="1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165" fontId="15" fillId="0" borderId="31" xfId="3" applyFont="1" applyFill="1" applyBorder="1" applyAlignment="1">
      <alignment horizontal="center" vertical="center"/>
    </xf>
    <xf numFmtId="165" fontId="10" fillId="0" borderId="0" xfId="3" applyFont="1" applyFill="1" applyAlignment="1">
      <alignment vertical="center"/>
    </xf>
    <xf numFmtId="0" fontId="18" fillId="2" borderId="2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26" fillId="2" borderId="59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0" fillId="2" borderId="51" xfId="0" applyFont="1" applyFill="1" applyBorder="1" applyAlignment="1">
      <alignment horizontal="left" vertical="center"/>
    </xf>
    <xf numFmtId="0" fontId="10" fillId="2" borderId="52" xfId="0" applyFont="1" applyFill="1" applyBorder="1" applyAlignment="1">
      <alignment horizontal="left" vertical="center"/>
    </xf>
    <xf numFmtId="1" fontId="10" fillId="0" borderId="52" xfId="0" applyNumberFormat="1" applyFont="1" applyFill="1" applyBorder="1" applyAlignment="1">
      <alignment horizontal="center" vertical="center"/>
    </xf>
    <xf numFmtId="1" fontId="9" fillId="2" borderId="52" xfId="0" applyNumberFormat="1" applyFont="1" applyFill="1" applyBorder="1" applyAlignment="1">
      <alignment horizontal="center" vertical="center"/>
    </xf>
    <xf numFmtId="1" fontId="8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1" fontId="10" fillId="2" borderId="59" xfId="0" applyNumberFormat="1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left"/>
    </xf>
    <xf numFmtId="1" fontId="26" fillId="2" borderId="59" xfId="0" applyNumberFormat="1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left" vertical="center"/>
    </xf>
    <xf numFmtId="1" fontId="26" fillId="2" borderId="51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vertical="center"/>
    </xf>
    <xf numFmtId="1" fontId="10" fillId="0" borderId="51" xfId="0" applyNumberFormat="1" applyFont="1" applyFill="1" applyBorder="1" applyAlignment="1">
      <alignment horizontal="center" vertical="center"/>
    </xf>
    <xf numFmtId="1" fontId="26" fillId="0" borderId="51" xfId="0" applyNumberFormat="1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left"/>
    </xf>
    <xf numFmtId="0" fontId="10" fillId="0" borderId="51" xfId="0" applyFont="1" applyFill="1" applyBorder="1" applyAlignment="1">
      <alignment horizontal="left" vertical="center"/>
    </xf>
    <xf numFmtId="1" fontId="8" fillId="0" borderId="52" xfId="0" applyNumberFormat="1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/>
    </xf>
    <xf numFmtId="0" fontId="10" fillId="2" borderId="52" xfId="0" applyFont="1" applyFill="1" applyBorder="1" applyAlignment="1">
      <alignment vertical="center"/>
    </xf>
    <xf numFmtId="1" fontId="8" fillId="0" borderId="51" xfId="0" applyNumberFormat="1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vertical="center"/>
    </xf>
    <xf numFmtId="1" fontId="10" fillId="0" borderId="59" xfId="0" applyNumberFormat="1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left" vertical="center"/>
    </xf>
    <xf numFmtId="0" fontId="10" fillId="0" borderId="0" xfId="0" applyFont="1" applyFill="1" applyAlignment="1">
      <alignment wrapText="1"/>
    </xf>
    <xf numFmtId="0" fontId="10" fillId="0" borderId="51" xfId="0" applyFont="1" applyFill="1" applyBorder="1" applyAlignment="1">
      <alignment horizontal="left" vertical="center" wrapText="1"/>
    </xf>
    <xf numFmtId="0" fontId="10" fillId="2" borderId="51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left" vertical="center" wrapText="1"/>
    </xf>
    <xf numFmtId="0" fontId="26" fillId="0" borderId="0" xfId="0" applyFont="1" applyFill="1"/>
    <xf numFmtId="0" fontId="10" fillId="2" borderId="51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wrapText="1"/>
    </xf>
    <xf numFmtId="0" fontId="10" fillId="0" borderId="51" xfId="0" applyFont="1" applyFill="1" applyBorder="1" applyAlignment="1">
      <alignment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1" fontId="10" fillId="2" borderId="5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/>
    </xf>
    <xf numFmtId="0" fontId="9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168" fontId="18" fillId="2" borderId="0" xfId="5" applyNumberFormat="1" applyFont="1" applyFill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 vertical="center" wrapText="1"/>
    </xf>
    <xf numFmtId="1" fontId="10" fillId="0" borderId="0" xfId="0" applyNumberFormat="1" applyFont="1" applyFill="1" applyAlignment="1"/>
    <xf numFmtId="0" fontId="26" fillId="0" borderId="59" xfId="0" applyFont="1" applyFill="1" applyBorder="1" applyAlignment="1">
      <alignment horizontal="center" vertical="center"/>
    </xf>
    <xf numFmtId="1" fontId="26" fillId="0" borderId="59" xfId="0" applyNumberFormat="1" applyFont="1" applyFill="1" applyBorder="1" applyAlignment="1">
      <alignment horizontal="center" vertical="center"/>
    </xf>
    <xf numFmtId="165" fontId="10" fillId="0" borderId="31" xfId="3" applyFont="1" applyFill="1" applyBorder="1" applyAlignment="1">
      <alignment vertical="center"/>
    </xf>
    <xf numFmtId="0" fontId="10" fillId="8" borderId="51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1" fontId="10" fillId="8" borderId="35" xfId="0" applyNumberFormat="1" applyFont="1" applyFill="1" applyBorder="1" applyAlignment="1">
      <alignment horizontal="center" vertical="center"/>
    </xf>
    <xf numFmtId="1" fontId="10" fillId="9" borderId="51" xfId="0" applyNumberFormat="1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center" vertical="center" wrapText="1"/>
    </xf>
    <xf numFmtId="0" fontId="36" fillId="8" borderId="26" xfId="0" applyFont="1" applyFill="1" applyBorder="1" applyAlignment="1">
      <alignment horizontal="left" vertical="center" wrapText="1"/>
    </xf>
    <xf numFmtId="1" fontId="10" fillId="8" borderId="31" xfId="0" applyNumberFormat="1" applyFont="1" applyFill="1" applyBorder="1" applyAlignment="1">
      <alignment horizontal="center" vertical="center"/>
    </xf>
    <xf numFmtId="1" fontId="10" fillId="8" borderId="40" xfId="0" applyNumberFormat="1" applyFont="1" applyFill="1" applyBorder="1" applyAlignment="1">
      <alignment horizontal="center" vertical="center"/>
    </xf>
    <xf numFmtId="1" fontId="10" fillId="8" borderId="26" xfId="0" applyNumberFormat="1" applyFont="1" applyFill="1" applyBorder="1" applyAlignment="1">
      <alignment horizontal="center" vertical="center"/>
    </xf>
    <xf numFmtId="1" fontId="10" fillId="8" borderId="18" xfId="0" applyNumberFormat="1" applyFont="1" applyFill="1" applyBorder="1" applyAlignment="1">
      <alignment horizontal="center" vertical="center"/>
    </xf>
    <xf numFmtId="1" fontId="10" fillId="8" borderId="12" xfId="0" applyNumberFormat="1" applyFont="1" applyFill="1" applyBorder="1" applyAlignment="1">
      <alignment horizontal="center" vertical="center"/>
    </xf>
    <xf numFmtId="1" fontId="10" fillId="8" borderId="76" xfId="0" applyNumberFormat="1" applyFont="1" applyFill="1" applyBorder="1" applyAlignment="1">
      <alignment horizontal="center" vertical="center"/>
    </xf>
    <xf numFmtId="1" fontId="10" fillId="8" borderId="57" xfId="0" applyNumberFormat="1" applyFont="1" applyFill="1" applyBorder="1" applyAlignment="1">
      <alignment horizontal="center" vertical="center"/>
    </xf>
    <xf numFmtId="1" fontId="10" fillId="8" borderId="55" xfId="0" applyNumberFormat="1" applyFont="1" applyFill="1" applyBorder="1" applyAlignment="1">
      <alignment horizontal="center" vertical="center"/>
    </xf>
    <xf numFmtId="1" fontId="10" fillId="8" borderId="58" xfId="0" applyNumberFormat="1" applyFont="1" applyFill="1" applyBorder="1" applyAlignment="1">
      <alignment horizontal="center" vertical="center"/>
    </xf>
    <xf numFmtId="1" fontId="10" fillId="8" borderId="50" xfId="0" applyNumberFormat="1" applyFont="1" applyFill="1" applyBorder="1" applyAlignment="1">
      <alignment horizontal="center" vertical="center"/>
    </xf>
    <xf numFmtId="1" fontId="10" fillId="8" borderId="61" xfId="0" applyNumberFormat="1" applyFont="1" applyFill="1" applyBorder="1" applyAlignment="1">
      <alignment horizontal="center" vertical="center"/>
    </xf>
    <xf numFmtId="0" fontId="36" fillId="8" borderId="26" xfId="1" applyFont="1" applyFill="1" applyBorder="1" applyAlignment="1" applyProtection="1">
      <alignment horizontal="left" vertical="center"/>
    </xf>
    <xf numFmtId="1" fontId="10" fillId="8" borderId="63" xfId="0" applyNumberFormat="1" applyFont="1" applyFill="1" applyBorder="1" applyAlignment="1">
      <alignment horizontal="center" vertical="center"/>
    </xf>
    <xf numFmtId="1" fontId="10" fillId="8" borderId="20" xfId="0" applyNumberFormat="1" applyFont="1" applyFill="1" applyBorder="1" applyAlignment="1">
      <alignment horizontal="center" vertical="center"/>
    </xf>
    <xf numFmtId="1" fontId="10" fillId="8" borderId="41" xfId="0" applyNumberFormat="1" applyFont="1" applyFill="1" applyBorder="1" applyAlignment="1">
      <alignment horizontal="center" vertical="center"/>
    </xf>
    <xf numFmtId="1" fontId="10" fillId="8" borderId="33" xfId="0" applyNumberFormat="1" applyFont="1" applyFill="1" applyBorder="1" applyAlignment="1">
      <alignment horizontal="center" vertical="center"/>
    </xf>
    <xf numFmtId="0" fontId="36" fillId="8" borderId="26" xfId="1" applyFont="1" applyFill="1" applyBorder="1" applyAlignment="1" applyProtection="1">
      <alignment horizontal="left" vertical="center" wrapText="1"/>
    </xf>
    <xf numFmtId="49" fontId="10" fillId="7" borderId="7" xfId="0" applyNumberFormat="1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 wrapText="1"/>
    </xf>
    <xf numFmtId="49" fontId="10" fillId="7" borderId="57" xfId="0" applyNumberFormat="1" applyFont="1" applyFill="1" applyBorder="1" applyAlignment="1">
      <alignment horizontal="center" vertical="center" wrapText="1"/>
    </xf>
    <xf numFmtId="0" fontId="10" fillId="7" borderId="55" xfId="0" applyFont="1" applyFill="1" applyBorder="1" applyAlignment="1">
      <alignment horizontal="center" vertical="center" wrapText="1"/>
    </xf>
    <xf numFmtId="49" fontId="10" fillId="7" borderId="58" xfId="0" applyNumberFormat="1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49" fontId="10" fillId="7" borderId="19" xfId="0" applyNumberFormat="1" applyFont="1" applyFill="1" applyBorder="1" applyAlignment="1">
      <alignment horizontal="center" vertical="center" wrapText="1"/>
    </xf>
    <xf numFmtId="49" fontId="10" fillId="7" borderId="53" xfId="0" applyNumberFormat="1" applyFont="1" applyFill="1" applyBorder="1" applyAlignment="1">
      <alignment horizontal="center" vertical="center" wrapText="1"/>
    </xf>
    <xf numFmtId="49" fontId="10" fillId="7" borderId="47" xfId="0" applyNumberFormat="1" applyFont="1" applyFill="1" applyBorder="1" applyAlignment="1">
      <alignment horizontal="center" vertical="center" wrapText="1"/>
    </xf>
    <xf numFmtId="49" fontId="10" fillId="7" borderId="18" xfId="0" applyNumberFormat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74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49" fontId="10" fillId="7" borderId="10" xfId="0" applyNumberFormat="1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38" fillId="7" borderId="61" xfId="0" applyFont="1" applyFill="1" applyBorder="1" applyAlignment="1">
      <alignment horizontal="left" vertical="center" wrapText="1"/>
    </xf>
    <xf numFmtId="0" fontId="25" fillId="7" borderId="61" xfId="0" applyFont="1" applyFill="1" applyBorder="1" applyAlignment="1">
      <alignment horizontal="center" vertical="center" wrapText="1"/>
    </xf>
    <xf numFmtId="168" fontId="18" fillId="9" borderId="17" xfId="5" applyNumberFormat="1" applyFont="1" applyFill="1" applyBorder="1" applyAlignment="1">
      <alignment horizontal="center" vertical="center" wrapText="1"/>
    </xf>
    <xf numFmtId="49" fontId="10" fillId="9" borderId="18" xfId="0" applyNumberFormat="1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left" vertical="center" wrapText="1"/>
    </xf>
    <xf numFmtId="0" fontId="10" fillId="9" borderId="54" xfId="0" applyFont="1" applyFill="1" applyBorder="1" applyAlignment="1">
      <alignment horizontal="center" vertical="center" wrapText="1"/>
    </xf>
    <xf numFmtId="168" fontId="18" fillId="9" borderId="17" xfId="5" applyNumberFormat="1" applyFont="1" applyFill="1" applyBorder="1" applyAlignment="1">
      <alignment horizontal="center" vertical="center"/>
    </xf>
    <xf numFmtId="1" fontId="10" fillId="9" borderId="18" xfId="0" applyNumberFormat="1" applyFont="1" applyFill="1" applyBorder="1" applyAlignment="1">
      <alignment horizontal="center" vertical="center"/>
    </xf>
    <xf numFmtId="1" fontId="10" fillId="9" borderId="12" xfId="0" applyNumberFormat="1" applyFont="1" applyFill="1" applyBorder="1" applyAlignment="1">
      <alignment horizontal="center" vertical="center"/>
    </xf>
    <xf numFmtId="1" fontId="10" fillId="9" borderId="59" xfId="0" applyNumberFormat="1" applyFont="1" applyFill="1" applyBorder="1" applyAlignment="1">
      <alignment horizontal="center" vertical="center"/>
    </xf>
    <xf numFmtId="0" fontId="10" fillId="9" borderId="59" xfId="1" applyFont="1" applyFill="1" applyBorder="1" applyAlignment="1" applyProtection="1">
      <alignment horizontal="left" vertical="center" wrapText="1"/>
    </xf>
    <xf numFmtId="0" fontId="10" fillId="9" borderId="59" xfId="1" applyFont="1" applyFill="1" applyBorder="1" applyAlignment="1" applyProtection="1">
      <alignment horizontal="left" vertical="center"/>
    </xf>
    <xf numFmtId="1" fontId="10" fillId="9" borderId="57" xfId="0" applyNumberFormat="1" applyFont="1" applyFill="1" applyBorder="1" applyAlignment="1">
      <alignment horizontal="center" vertical="center"/>
    </xf>
    <xf numFmtId="1" fontId="10" fillId="9" borderId="55" xfId="0" applyNumberFormat="1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left" vertical="center"/>
    </xf>
    <xf numFmtId="0" fontId="10" fillId="9" borderId="51" xfId="0" applyFont="1" applyFill="1" applyBorder="1" applyAlignment="1">
      <alignment horizontal="left" vertical="center" wrapText="1"/>
    </xf>
    <xf numFmtId="0" fontId="10" fillId="9" borderId="51" xfId="1" applyFont="1" applyFill="1" applyBorder="1" applyAlignment="1" applyProtection="1">
      <alignment horizontal="left" vertical="center"/>
    </xf>
    <xf numFmtId="0" fontId="10" fillId="9" borderId="51" xfId="0" applyFont="1" applyFill="1" applyBorder="1" applyAlignment="1">
      <alignment horizontal="left" vertical="center" shrinkToFit="1"/>
    </xf>
    <xf numFmtId="1" fontId="10" fillId="9" borderId="22" xfId="0" applyNumberFormat="1" applyFont="1" applyFill="1" applyBorder="1" applyAlignment="1">
      <alignment horizontal="center" vertical="center"/>
    </xf>
    <xf numFmtId="1" fontId="10" fillId="9" borderId="38" xfId="0" applyNumberFormat="1" applyFont="1" applyFill="1" applyBorder="1" applyAlignment="1">
      <alignment horizontal="center" vertical="center"/>
    </xf>
    <xf numFmtId="1" fontId="10" fillId="9" borderId="52" xfId="0" applyNumberFormat="1" applyFont="1" applyFill="1" applyBorder="1" applyAlignment="1">
      <alignment horizontal="center" vertical="center"/>
    </xf>
    <xf numFmtId="0" fontId="10" fillId="9" borderId="52" xfId="1" applyFont="1" applyFill="1" applyBorder="1" applyAlignment="1" applyProtection="1">
      <alignment horizontal="left" vertical="center" wrapText="1"/>
    </xf>
    <xf numFmtId="0" fontId="10" fillId="9" borderId="5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168" fontId="18" fillId="9" borderId="53" xfId="5" applyNumberFormat="1" applyFont="1" applyFill="1" applyBorder="1" applyAlignment="1">
      <alignment horizontal="center" vertical="center"/>
    </xf>
    <xf numFmtId="0" fontId="10" fillId="7" borderId="78" xfId="0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8" borderId="10" xfId="0" applyNumberFormat="1" applyFont="1" applyFill="1" applyBorder="1" applyAlignment="1">
      <alignment horizontal="center" vertical="center"/>
    </xf>
    <xf numFmtId="1" fontId="10" fillId="8" borderId="43" xfId="0" applyNumberFormat="1" applyFont="1" applyFill="1" applyBorder="1" applyAlignment="1">
      <alignment horizontal="center" vertical="center"/>
    </xf>
    <xf numFmtId="1" fontId="10" fillId="8" borderId="78" xfId="0" applyNumberFormat="1" applyFont="1" applyFill="1" applyBorder="1" applyAlignment="1">
      <alignment horizontal="center" vertical="center"/>
    </xf>
    <xf numFmtId="1" fontId="10" fillId="8" borderId="14" xfId="0" applyNumberFormat="1" applyFont="1" applyFill="1" applyBorder="1" applyAlignment="1">
      <alignment horizontal="center" vertical="center"/>
    </xf>
    <xf numFmtId="1" fontId="10" fillId="8" borderId="56" xfId="0" applyNumberFormat="1" applyFont="1" applyFill="1" applyBorder="1" applyAlignment="1">
      <alignment horizontal="center" vertical="center"/>
    </xf>
    <xf numFmtId="1" fontId="10" fillId="8" borderId="15" xfId="0" applyNumberFormat="1" applyFont="1" applyFill="1" applyBorder="1" applyAlignment="1">
      <alignment horizontal="center" vertical="center"/>
    </xf>
    <xf numFmtId="1" fontId="10" fillId="8" borderId="22" xfId="0" applyNumberFormat="1" applyFont="1" applyFill="1" applyBorder="1" applyAlignment="1">
      <alignment horizontal="center" vertical="center"/>
    </xf>
    <xf numFmtId="1" fontId="10" fillId="8" borderId="38" xfId="0" applyNumberFormat="1" applyFont="1" applyFill="1" applyBorder="1" applyAlignment="1">
      <alignment horizontal="center" vertical="center"/>
    </xf>
    <xf numFmtId="0" fontId="36" fillId="8" borderId="61" xfId="1" applyFont="1" applyFill="1" applyBorder="1" applyAlignment="1" applyProtection="1">
      <alignment horizontal="left" vertical="center"/>
    </xf>
    <xf numFmtId="1" fontId="10" fillId="8" borderId="70" xfId="0" applyNumberFormat="1" applyFont="1" applyFill="1" applyBorder="1" applyAlignment="1">
      <alignment horizontal="center" vertical="center"/>
    </xf>
    <xf numFmtId="1" fontId="10" fillId="8" borderId="72" xfId="0" applyNumberFormat="1" applyFont="1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1" fontId="10" fillId="7" borderId="56" xfId="0" applyNumberFormat="1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1" fontId="10" fillId="7" borderId="14" xfId="0" applyNumberFormat="1" applyFont="1" applyFill="1" applyBorder="1" applyAlignment="1">
      <alignment horizontal="center" vertical="center" wrapText="1"/>
    </xf>
    <xf numFmtId="0" fontId="10" fillId="7" borderId="70" xfId="0" applyFont="1" applyFill="1" applyBorder="1" applyAlignment="1">
      <alignment horizontal="center" vertical="center" wrapText="1"/>
    </xf>
    <xf numFmtId="1" fontId="10" fillId="7" borderId="15" xfId="0" applyNumberFormat="1" applyFont="1" applyFill="1" applyBorder="1" applyAlignment="1">
      <alignment horizontal="center" vertical="center" wrapText="1"/>
    </xf>
    <xf numFmtId="0" fontId="10" fillId="7" borderId="72" xfId="0" applyFont="1" applyFill="1" applyBorder="1" applyAlignment="1">
      <alignment horizontal="center" vertical="center" wrapText="1"/>
    </xf>
    <xf numFmtId="49" fontId="10" fillId="8" borderId="10" xfId="0" applyNumberFormat="1" applyFont="1" applyFill="1" applyBorder="1" applyAlignment="1">
      <alignment horizontal="center" vertical="center" wrapText="1"/>
    </xf>
    <xf numFmtId="0" fontId="10" fillId="8" borderId="43" xfId="0" applyFont="1" applyFill="1" applyBorder="1" applyAlignment="1">
      <alignment horizontal="center" vertical="center" wrapText="1"/>
    </xf>
    <xf numFmtId="0" fontId="40" fillId="8" borderId="61" xfId="0" applyFont="1" applyFill="1" applyBorder="1" applyAlignment="1">
      <alignment horizontal="left" vertical="center" wrapText="1"/>
    </xf>
    <xf numFmtId="0" fontId="21" fillId="6" borderId="31" xfId="0" applyFont="1" applyFill="1" applyBorder="1" applyAlignment="1">
      <alignment vertical="center" wrapText="1"/>
    </xf>
    <xf numFmtId="0" fontId="35" fillId="6" borderId="28" xfId="0" applyFont="1" applyFill="1" applyBorder="1" applyAlignment="1">
      <alignment horizontal="left" vertical="center" wrapText="1"/>
    </xf>
    <xf numFmtId="1" fontId="10" fillId="7" borderId="17" xfId="0" applyNumberFormat="1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vertical="center"/>
    </xf>
    <xf numFmtId="0" fontId="10" fillId="0" borderId="71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/>
    </xf>
    <xf numFmtId="1" fontId="10" fillId="8" borderId="33" xfId="0" applyNumberFormat="1" applyFont="1" applyFill="1" applyBorder="1" applyAlignment="1">
      <alignment horizontal="center" vertical="center"/>
    </xf>
    <xf numFmtId="49" fontId="10" fillId="10" borderId="31" xfId="5" applyNumberFormat="1" applyFont="1" applyFill="1" applyBorder="1" applyAlignment="1">
      <alignment vertical="center"/>
    </xf>
    <xf numFmtId="0" fontId="10" fillId="7" borderId="71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1" fontId="10" fillId="8" borderId="25" xfId="0" applyNumberFormat="1" applyFont="1" applyFill="1" applyBorder="1" applyAlignment="1">
      <alignment horizontal="center" vertical="center"/>
    </xf>
    <xf numFmtId="0" fontId="36" fillId="8" borderId="73" xfId="1" applyFont="1" applyFill="1" applyBorder="1" applyAlignment="1" applyProtection="1">
      <alignment horizontal="left" vertical="center" wrapText="1"/>
    </xf>
    <xf numFmtId="0" fontId="36" fillId="8" borderId="65" xfId="1" applyFont="1" applyFill="1" applyBorder="1" applyAlignment="1" applyProtection="1">
      <alignment horizontal="left" vertical="center"/>
    </xf>
    <xf numFmtId="0" fontId="26" fillId="2" borderId="5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49" fontId="10" fillId="7" borderId="18" xfId="0" applyNumberFormat="1" applyFont="1" applyFill="1" applyBorder="1" applyAlignment="1">
      <alignment horizontal="center" vertical="center" wrapText="1"/>
    </xf>
    <xf numFmtId="49" fontId="10" fillId="7" borderId="22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168" fontId="18" fillId="8" borderId="15" xfId="5" applyNumberFormat="1" applyFont="1" applyFill="1" applyBorder="1" applyAlignment="1">
      <alignment horizontal="center" vertical="center" wrapText="1"/>
    </xf>
    <xf numFmtId="168" fontId="18" fillId="2" borderId="25" xfId="5" applyNumberFormat="1" applyFont="1" applyFill="1" applyBorder="1" applyAlignment="1">
      <alignment horizontal="center" vertical="center" wrapText="1"/>
    </xf>
    <xf numFmtId="1" fontId="42" fillId="10" borderId="34" xfId="5" applyNumberFormat="1" applyFont="1" applyFill="1" applyBorder="1" applyAlignment="1">
      <alignment horizontal="center" vertical="center"/>
    </xf>
    <xf numFmtId="168" fontId="18" fillId="8" borderId="34" xfId="5" applyNumberFormat="1" applyFont="1" applyFill="1" applyBorder="1" applyAlignment="1">
      <alignment horizontal="center" vertical="center"/>
    </xf>
    <xf numFmtId="168" fontId="18" fillId="6" borderId="34" xfId="5" applyNumberFormat="1" applyFont="1" applyFill="1" applyBorder="1" applyAlignment="1">
      <alignment horizontal="center" vertical="center" wrapText="1"/>
    </xf>
    <xf numFmtId="168" fontId="29" fillId="8" borderId="15" xfId="5" applyNumberFormat="1" applyFont="1" applyFill="1" applyBorder="1" applyAlignment="1">
      <alignment horizontal="center" vertical="center" wrapText="1"/>
    </xf>
    <xf numFmtId="168" fontId="18" fillId="8" borderId="13" xfId="5" applyNumberFormat="1" applyFont="1" applyFill="1" applyBorder="1" applyAlignment="1">
      <alignment horizontal="center" vertical="center"/>
    </xf>
    <xf numFmtId="168" fontId="18" fillId="8" borderId="5" xfId="5" applyNumberFormat="1" applyFont="1" applyFill="1" applyBorder="1" applyAlignment="1">
      <alignment vertical="center"/>
    </xf>
    <xf numFmtId="168" fontId="18" fillId="8" borderId="64" xfId="5" applyNumberFormat="1" applyFont="1" applyFill="1" applyBorder="1" applyAlignment="1">
      <alignment vertical="center"/>
    </xf>
    <xf numFmtId="168" fontId="18" fillId="8" borderId="8" xfId="5" applyNumberFormat="1" applyFont="1" applyFill="1" applyBorder="1" applyAlignment="1">
      <alignment vertical="center"/>
    </xf>
    <xf numFmtId="168" fontId="18" fillId="8" borderId="15" xfId="5" applyNumberFormat="1" applyFont="1" applyFill="1" applyBorder="1" applyAlignment="1">
      <alignment horizontal="center" vertical="center"/>
    </xf>
    <xf numFmtId="168" fontId="18" fillId="8" borderId="14" xfId="5" applyNumberFormat="1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/>
    </xf>
    <xf numFmtId="0" fontId="16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5" fillId="2" borderId="51" xfId="0" applyFont="1" applyFill="1" applyBorder="1" applyAlignment="1">
      <alignment horizontal="center"/>
    </xf>
    <xf numFmtId="0" fontId="15" fillId="2" borderId="45" xfId="0" applyFont="1" applyFill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5" fillId="2" borderId="46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0" fillId="2" borderId="0" xfId="0" applyFill="1" applyBorder="1"/>
    <xf numFmtId="0" fontId="44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45" fillId="2" borderId="0" xfId="0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168" fontId="47" fillId="11" borderId="34" xfId="5" applyNumberFormat="1" applyFont="1" applyFill="1" applyBorder="1" applyAlignment="1">
      <alignment horizontal="center" vertical="center" wrapText="1"/>
    </xf>
    <xf numFmtId="0" fontId="47" fillId="11" borderId="31" xfId="0" applyFont="1" applyFill="1" applyBorder="1" applyAlignment="1">
      <alignment vertical="center" wrapText="1"/>
    </xf>
    <xf numFmtId="0" fontId="47" fillId="11" borderId="28" xfId="0" applyFont="1" applyFill="1" applyBorder="1" applyAlignment="1">
      <alignment horizontal="left" vertical="center" wrapText="1"/>
    </xf>
    <xf numFmtId="168" fontId="18" fillId="12" borderId="19" xfId="5" applyNumberFormat="1" applyFont="1" applyFill="1" applyBorder="1" applyAlignment="1">
      <alignment horizontal="center" vertical="center"/>
    </xf>
    <xf numFmtId="1" fontId="10" fillId="12" borderId="20" xfId="0" applyNumberFormat="1" applyFont="1" applyFill="1" applyBorder="1" applyAlignment="1">
      <alignment horizontal="center" vertical="center"/>
    </xf>
    <xf numFmtId="1" fontId="10" fillId="12" borderId="66" xfId="0" applyNumberFormat="1" applyFont="1" applyFill="1" applyBorder="1" applyAlignment="1">
      <alignment horizontal="center" vertical="center"/>
    </xf>
    <xf numFmtId="1" fontId="10" fillId="12" borderId="74" xfId="0" applyNumberFormat="1" applyFont="1" applyFill="1" applyBorder="1" applyAlignment="1">
      <alignment horizontal="center" vertical="center"/>
    </xf>
    <xf numFmtId="0" fontId="36" fillId="12" borderId="27" xfId="2" applyNumberFormat="1" applyFont="1" applyFill="1" applyBorder="1" applyAlignment="1">
      <alignment horizontal="left" vertical="center"/>
    </xf>
    <xf numFmtId="0" fontId="10" fillId="12" borderId="74" xfId="0" applyFont="1" applyFill="1" applyBorder="1" applyAlignment="1">
      <alignment horizontal="center" vertical="center"/>
    </xf>
    <xf numFmtId="168" fontId="18" fillId="12" borderId="56" xfId="5" applyNumberFormat="1" applyFont="1" applyFill="1" applyBorder="1" applyAlignment="1">
      <alignment horizontal="center" vertical="center"/>
    </xf>
    <xf numFmtId="1" fontId="10" fillId="12" borderId="57" xfId="0" applyNumberFormat="1" applyFont="1" applyFill="1" applyBorder="1" applyAlignment="1">
      <alignment horizontal="center" vertical="center"/>
    </xf>
    <xf numFmtId="1" fontId="10" fillId="12" borderId="2" xfId="0" applyNumberFormat="1" applyFont="1" applyFill="1" applyBorder="1" applyAlignment="1">
      <alignment horizontal="center" vertical="center"/>
    </xf>
    <xf numFmtId="1" fontId="10" fillId="12" borderId="35" xfId="0" applyNumberFormat="1" applyFont="1" applyFill="1" applyBorder="1" applyAlignment="1">
      <alignment horizontal="center" vertical="center"/>
    </xf>
    <xf numFmtId="0" fontId="36" fillId="12" borderId="54" xfId="2" applyNumberFormat="1" applyFont="1" applyFill="1" applyBorder="1" applyAlignment="1">
      <alignment horizontal="left" vertical="center"/>
    </xf>
    <xf numFmtId="0" fontId="10" fillId="12" borderId="35" xfId="0" applyFont="1" applyFill="1" applyBorder="1" applyAlignment="1">
      <alignment horizontal="center" vertical="center"/>
    </xf>
    <xf numFmtId="168" fontId="18" fillId="12" borderId="17" xfId="5" applyNumberFormat="1" applyFont="1" applyFill="1" applyBorder="1" applyAlignment="1">
      <alignment horizontal="center" vertical="center"/>
    </xf>
    <xf numFmtId="1" fontId="10" fillId="12" borderId="18" xfId="0" applyNumberFormat="1" applyFont="1" applyFill="1" applyBorder="1" applyAlignment="1">
      <alignment horizontal="center" vertical="center"/>
    </xf>
    <xf numFmtId="1" fontId="10" fillId="12" borderId="44" xfId="0" applyNumberFormat="1" applyFont="1" applyFill="1" applyBorder="1" applyAlignment="1">
      <alignment horizontal="center" vertical="center"/>
    </xf>
    <xf numFmtId="1" fontId="18" fillId="12" borderId="23" xfId="0" applyNumberFormat="1" applyFont="1" applyFill="1" applyBorder="1" applyAlignment="1">
      <alignment horizontal="center" vertical="center"/>
    </xf>
    <xf numFmtId="0" fontId="36" fillId="12" borderId="1" xfId="2" applyNumberFormat="1" applyFont="1" applyFill="1" applyBorder="1" applyAlignment="1">
      <alignment horizontal="left" vertical="center" wrapText="1"/>
    </xf>
    <xf numFmtId="1" fontId="10" fillId="12" borderId="58" xfId="0" applyNumberFormat="1" applyFont="1" applyFill="1" applyBorder="1" applyAlignment="1">
      <alignment horizontal="center" vertical="center"/>
    </xf>
    <xf numFmtId="1" fontId="10" fillId="12" borderId="67" xfId="0" applyNumberFormat="1" applyFont="1" applyFill="1" applyBorder="1" applyAlignment="1">
      <alignment horizontal="center" vertical="center"/>
    </xf>
    <xf numFmtId="1" fontId="10" fillId="12" borderId="36" xfId="0" applyNumberFormat="1" applyFont="1" applyFill="1" applyBorder="1" applyAlignment="1">
      <alignment horizontal="center" vertical="center"/>
    </xf>
    <xf numFmtId="0" fontId="36" fillId="12" borderId="49" xfId="2" applyNumberFormat="1" applyFont="1" applyFill="1" applyBorder="1" applyAlignment="1">
      <alignment horizontal="left" vertical="center"/>
    </xf>
    <xf numFmtId="0" fontId="10" fillId="12" borderId="36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 wrapText="1"/>
    </xf>
    <xf numFmtId="0" fontId="10" fillId="12" borderId="54" xfId="0" applyFont="1" applyFill="1" applyBorder="1" applyAlignment="1">
      <alignment horizontal="center" vertical="center" wrapText="1"/>
    </xf>
    <xf numFmtId="0" fontId="10" fillId="12" borderId="49" xfId="0" applyFont="1" applyFill="1" applyBorder="1" applyAlignment="1">
      <alignment horizontal="center" vertical="center" wrapText="1"/>
    </xf>
    <xf numFmtId="0" fontId="10" fillId="13" borderId="54" xfId="0" applyFont="1" applyFill="1" applyBorder="1" applyAlignment="1">
      <alignment horizontal="center" vertical="center" wrapText="1"/>
    </xf>
    <xf numFmtId="1" fontId="10" fillId="13" borderId="51" xfId="0" applyNumberFormat="1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 wrapText="1"/>
    </xf>
    <xf numFmtId="168" fontId="18" fillId="13" borderId="11" xfId="5" applyNumberFormat="1" applyFont="1" applyFill="1" applyBorder="1" applyAlignment="1">
      <alignment horizontal="center" vertical="center"/>
    </xf>
    <xf numFmtId="1" fontId="10" fillId="13" borderId="74" xfId="0" applyNumberFormat="1" applyFont="1" applyFill="1" applyBorder="1" applyAlignment="1">
      <alignment horizontal="center" vertical="center"/>
    </xf>
    <xf numFmtId="1" fontId="10" fillId="13" borderId="24" xfId="0" applyNumberFormat="1" applyFont="1" applyFill="1" applyBorder="1" applyAlignment="1">
      <alignment horizontal="center" vertical="center"/>
    </xf>
    <xf numFmtId="0" fontId="26" fillId="13" borderId="24" xfId="0" applyFont="1" applyFill="1" applyBorder="1" applyAlignment="1">
      <alignment horizontal="left" vertical="center" wrapText="1"/>
    </xf>
    <xf numFmtId="0" fontId="10" fillId="13" borderId="24" xfId="0" applyFont="1" applyFill="1" applyBorder="1" applyAlignment="1">
      <alignment horizontal="center" vertical="center"/>
    </xf>
    <xf numFmtId="168" fontId="18" fillId="13" borderId="34" xfId="5" applyNumberFormat="1" applyFont="1" applyFill="1" applyBorder="1" applyAlignment="1">
      <alignment horizontal="center" vertical="center" wrapText="1"/>
    </xf>
    <xf numFmtId="0" fontId="19" fillId="13" borderId="31" xfId="0" applyFont="1" applyFill="1" applyBorder="1" applyAlignment="1">
      <alignment vertical="center" wrapText="1"/>
    </xf>
    <xf numFmtId="0" fontId="35" fillId="13" borderId="28" xfId="0" applyFont="1" applyFill="1" applyBorder="1" applyAlignment="1">
      <alignment horizontal="left" vertical="center" wrapText="1"/>
    </xf>
    <xf numFmtId="168" fontId="18" fillId="13" borderId="37" xfId="5" applyNumberFormat="1" applyFont="1" applyFill="1" applyBorder="1" applyAlignment="1">
      <alignment horizontal="center" vertical="center"/>
    </xf>
    <xf numFmtId="1" fontId="10" fillId="13" borderId="35" xfId="0" applyNumberFormat="1" applyFont="1" applyFill="1" applyBorder="1" applyAlignment="1">
      <alignment horizontal="center" vertical="center"/>
    </xf>
    <xf numFmtId="0" fontId="26" fillId="13" borderId="51" xfId="0" applyFont="1" applyFill="1" applyBorder="1" applyAlignment="1">
      <alignment horizontal="left" vertical="center" wrapText="1"/>
    </xf>
    <xf numFmtId="0" fontId="10" fillId="13" borderId="51" xfId="0" applyFont="1" applyFill="1" applyBorder="1" applyAlignment="1">
      <alignment horizontal="center" vertical="center"/>
    </xf>
    <xf numFmtId="0" fontId="26" fillId="13" borderId="51" xfId="0" applyFont="1" applyFill="1" applyBorder="1" applyAlignment="1">
      <alignment horizontal="left" vertical="center"/>
    </xf>
    <xf numFmtId="0" fontId="26" fillId="13" borderId="51" xfId="0" applyFont="1" applyFill="1" applyBorder="1" applyAlignment="1">
      <alignment vertical="center"/>
    </xf>
    <xf numFmtId="1" fontId="10" fillId="13" borderId="35" xfId="1" applyNumberFormat="1" applyFont="1" applyFill="1" applyBorder="1" applyAlignment="1" applyProtection="1">
      <alignment horizontal="center" vertical="center"/>
    </xf>
    <xf numFmtId="1" fontId="10" fillId="13" borderId="51" xfId="1" applyNumberFormat="1" applyFont="1" applyFill="1" applyBorder="1" applyAlignment="1" applyProtection="1">
      <alignment horizontal="center" vertical="center"/>
    </xf>
    <xf numFmtId="1" fontId="8" fillId="13" borderId="35" xfId="0" applyNumberFormat="1" applyFont="1" applyFill="1" applyBorder="1" applyAlignment="1">
      <alignment horizontal="center" vertical="center"/>
    </xf>
    <xf numFmtId="1" fontId="8" fillId="13" borderId="51" xfId="0" applyNumberFormat="1" applyFont="1" applyFill="1" applyBorder="1" applyAlignment="1">
      <alignment horizontal="center" vertical="center"/>
    </xf>
    <xf numFmtId="0" fontId="8" fillId="13" borderId="51" xfId="0" applyFont="1" applyFill="1" applyBorder="1" applyAlignment="1">
      <alignment horizontal="center" vertical="center" wrapText="1"/>
    </xf>
    <xf numFmtId="168" fontId="18" fillId="13" borderId="16" xfId="5" applyNumberFormat="1" applyFont="1" applyFill="1" applyBorder="1" applyAlignment="1">
      <alignment horizontal="center" vertical="center"/>
    </xf>
    <xf numFmtId="1" fontId="9" fillId="13" borderId="35" xfId="0" applyNumberFormat="1" applyFont="1" applyFill="1" applyBorder="1" applyAlignment="1">
      <alignment horizontal="center" vertical="center"/>
    </xf>
    <xf numFmtId="1" fontId="9" fillId="13" borderId="51" xfId="0" applyNumberFormat="1" applyFont="1" applyFill="1" applyBorder="1" applyAlignment="1">
      <alignment horizontal="center" vertical="center"/>
    </xf>
    <xf numFmtId="168" fontId="18" fillId="13" borderId="32" xfId="5" applyNumberFormat="1" applyFont="1" applyFill="1" applyBorder="1" applyAlignment="1">
      <alignment horizontal="center" vertical="center"/>
    </xf>
    <xf numFmtId="1" fontId="8" fillId="13" borderId="36" xfId="0" applyNumberFormat="1" applyFont="1" applyFill="1" applyBorder="1" applyAlignment="1">
      <alignment horizontal="center" vertical="center"/>
    </xf>
    <xf numFmtId="1" fontId="8" fillId="13" borderId="48" xfId="0" applyNumberFormat="1" applyFont="1" applyFill="1" applyBorder="1" applyAlignment="1">
      <alignment horizontal="center" vertical="center"/>
    </xf>
    <xf numFmtId="0" fontId="26" fillId="13" borderId="48" xfId="0" applyFont="1" applyFill="1" applyBorder="1" applyAlignment="1">
      <alignment horizontal="left" vertical="center" wrapText="1"/>
    </xf>
    <xf numFmtId="0" fontId="8" fillId="13" borderId="48" xfId="0" applyFont="1" applyFill="1" applyBorder="1" applyAlignment="1">
      <alignment horizontal="center" vertical="center" wrapText="1"/>
    </xf>
    <xf numFmtId="0" fontId="10" fillId="13" borderId="69" xfId="0" applyFont="1" applyFill="1" applyBorder="1" applyAlignment="1">
      <alignment horizontal="center" vertical="center" wrapText="1"/>
    </xf>
    <xf numFmtId="0" fontId="10" fillId="13" borderId="49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left" vertical="top" wrapText="1"/>
    </xf>
    <xf numFmtId="0" fontId="10" fillId="8" borderId="39" xfId="0" applyFont="1" applyFill="1" applyBorder="1" applyAlignment="1">
      <alignment horizontal="center" vertical="center" wrapText="1"/>
    </xf>
    <xf numFmtId="1" fontId="10" fillId="8" borderId="78" xfId="0" applyNumberFormat="1" applyFont="1" applyFill="1" applyBorder="1" applyAlignment="1">
      <alignment horizontal="center" vertical="center"/>
    </xf>
    <xf numFmtId="1" fontId="10" fillId="8" borderId="6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" fontId="10" fillId="8" borderId="71" xfId="0" applyNumberFormat="1" applyFont="1" applyFill="1" applyBorder="1" applyAlignment="1">
      <alignment horizontal="center" vertical="center"/>
    </xf>
    <xf numFmtId="0" fontId="36" fillId="8" borderId="77" xfId="1" applyFont="1" applyFill="1" applyBorder="1" applyAlignment="1" applyProtection="1">
      <alignment horizontal="left" vertical="center" wrapText="1"/>
    </xf>
    <xf numFmtId="0" fontId="36" fillId="8" borderId="65" xfId="1" applyFont="1" applyFill="1" applyBorder="1" applyAlignment="1" applyProtection="1">
      <alignment horizontal="left" vertical="center" wrapText="1"/>
    </xf>
    <xf numFmtId="0" fontId="36" fillId="8" borderId="68" xfId="1" applyFont="1" applyFill="1" applyBorder="1" applyAlignment="1" applyProtection="1">
      <alignment horizontal="left" vertical="center" wrapText="1"/>
    </xf>
    <xf numFmtId="0" fontId="36" fillId="8" borderId="61" xfId="1" applyFont="1" applyFill="1" applyBorder="1" applyAlignment="1" applyProtection="1">
      <alignment horizontal="center" vertical="center"/>
    </xf>
    <xf numFmtId="1" fontId="10" fillId="8" borderId="1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10" fillId="12" borderId="2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168" fontId="18" fillId="14" borderId="34" xfId="5" applyNumberFormat="1" applyFont="1" applyFill="1" applyBorder="1" applyAlignment="1">
      <alignment horizontal="center" vertical="center"/>
    </xf>
    <xf numFmtId="1" fontId="10" fillId="14" borderId="31" xfId="0" applyNumberFormat="1" applyFont="1" applyFill="1" applyBorder="1" applyAlignment="1">
      <alignment horizontal="center" vertical="center"/>
    </xf>
    <xf numFmtId="1" fontId="10" fillId="14" borderId="40" xfId="0" applyNumberFormat="1" applyFont="1" applyFill="1" applyBorder="1" applyAlignment="1">
      <alignment horizontal="center" vertical="center"/>
    </xf>
    <xf numFmtId="1" fontId="10" fillId="14" borderId="26" xfId="0" applyNumberFormat="1" applyFont="1" applyFill="1" applyBorder="1" applyAlignment="1">
      <alignment horizontal="center" vertical="center"/>
    </xf>
    <xf numFmtId="0" fontId="36" fillId="14" borderId="26" xfId="1" applyFont="1" applyFill="1" applyBorder="1" applyAlignment="1" applyProtection="1">
      <alignment horizontal="left" vertical="center"/>
    </xf>
    <xf numFmtId="0" fontId="10" fillId="14" borderId="26" xfId="0" applyFont="1" applyFill="1" applyBorder="1" applyAlignment="1">
      <alignment horizontal="center" vertical="center" wrapText="1"/>
    </xf>
    <xf numFmtId="168" fontId="18" fillId="14" borderId="56" xfId="5" applyNumberFormat="1" applyFont="1" applyFill="1" applyBorder="1" applyAlignment="1">
      <alignment horizontal="center" vertical="center"/>
    </xf>
    <xf numFmtId="1" fontId="10" fillId="14" borderId="57" xfId="0" applyNumberFormat="1" applyFont="1" applyFill="1" applyBorder="1" applyAlignment="1">
      <alignment horizontal="center" vertical="center"/>
    </xf>
    <xf numFmtId="1" fontId="10" fillId="14" borderId="2" xfId="0" applyNumberFormat="1" applyFont="1" applyFill="1" applyBorder="1" applyAlignment="1">
      <alignment horizontal="center" vertical="center"/>
    </xf>
    <xf numFmtId="1" fontId="10" fillId="14" borderId="35" xfId="0" applyNumberFormat="1" applyFont="1" applyFill="1" applyBorder="1" applyAlignment="1">
      <alignment horizontal="center" vertical="center"/>
    </xf>
    <xf numFmtId="0" fontId="36" fillId="14" borderId="54" xfId="2" applyNumberFormat="1" applyFont="1" applyFill="1" applyBorder="1" applyAlignment="1">
      <alignment horizontal="left" vertical="center"/>
    </xf>
    <xf numFmtId="0" fontId="10" fillId="14" borderId="35" xfId="0" applyFont="1" applyFill="1" applyBorder="1" applyAlignment="1">
      <alignment horizontal="center" vertical="center"/>
    </xf>
    <xf numFmtId="0" fontId="10" fillId="14" borderId="54" xfId="0" applyFont="1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36" fillId="8" borderId="61" xfId="1" applyFont="1" applyFill="1" applyBorder="1" applyAlignment="1" applyProtection="1">
      <alignment horizontal="left" vertical="center"/>
    </xf>
    <xf numFmtId="168" fontId="18" fillId="15" borderId="17" xfId="5" applyNumberFormat="1" applyFont="1" applyFill="1" applyBorder="1" applyAlignment="1">
      <alignment horizontal="center" vertical="center"/>
    </xf>
    <xf numFmtId="1" fontId="10" fillId="15" borderId="57" xfId="0" applyNumberFormat="1" applyFont="1" applyFill="1" applyBorder="1" applyAlignment="1">
      <alignment horizontal="center" vertical="center"/>
    </xf>
    <xf numFmtId="1" fontId="10" fillId="15" borderId="55" xfId="0" applyNumberFormat="1" applyFont="1" applyFill="1" applyBorder="1" applyAlignment="1">
      <alignment horizontal="center" vertical="center"/>
    </xf>
    <xf numFmtId="1" fontId="10" fillId="15" borderId="59" xfId="0" applyNumberFormat="1" applyFont="1" applyFill="1" applyBorder="1" applyAlignment="1">
      <alignment horizontal="center" vertical="center"/>
    </xf>
    <xf numFmtId="0" fontId="10" fillId="15" borderId="59" xfId="1" applyFont="1" applyFill="1" applyBorder="1" applyAlignment="1" applyProtection="1">
      <alignment horizontal="left" vertical="center"/>
    </xf>
    <xf numFmtId="0" fontId="10" fillId="15" borderId="59" xfId="0" applyFont="1" applyFill="1" applyBorder="1" applyAlignment="1">
      <alignment horizontal="center" vertical="center" wrapText="1"/>
    </xf>
    <xf numFmtId="0" fontId="10" fillId="15" borderId="54" xfId="0" applyFont="1" applyFill="1" applyBorder="1" applyAlignment="1">
      <alignment horizontal="center" vertical="center" wrapText="1"/>
    </xf>
    <xf numFmtId="1" fontId="10" fillId="15" borderId="51" xfId="0" applyNumberFormat="1" applyFont="1" applyFill="1" applyBorder="1" applyAlignment="1">
      <alignment horizontal="center" vertical="center"/>
    </xf>
    <xf numFmtId="0" fontId="10" fillId="15" borderId="51" xfId="0" applyFont="1" applyFill="1" applyBorder="1" applyAlignment="1">
      <alignment horizontal="left" vertical="center"/>
    </xf>
    <xf numFmtId="0" fontId="18" fillId="15" borderId="51" xfId="1" applyFont="1" applyFill="1" applyBorder="1" applyAlignment="1" applyProtection="1">
      <alignment horizontal="left" vertical="center" wrapText="1"/>
    </xf>
    <xf numFmtId="0" fontId="10" fillId="15" borderId="51" xfId="0" applyFont="1" applyFill="1" applyBorder="1" applyAlignment="1">
      <alignment horizontal="center" vertical="center" wrapText="1"/>
    </xf>
    <xf numFmtId="168" fontId="18" fillId="16" borderId="14" xfId="5" applyNumberFormat="1" applyFont="1" applyFill="1" applyBorder="1" applyAlignment="1">
      <alignment horizontal="center" vertical="center" wrapText="1"/>
    </xf>
    <xf numFmtId="0" fontId="19" fillId="16" borderId="7" xfId="0" applyFont="1" applyFill="1" applyBorder="1" applyAlignment="1">
      <alignment vertical="center" wrapText="1"/>
    </xf>
    <xf numFmtId="0" fontId="35" fillId="16" borderId="6" xfId="0" applyFont="1" applyFill="1" applyBorder="1" applyAlignment="1">
      <alignment horizontal="left" vertical="center" wrapText="1"/>
    </xf>
    <xf numFmtId="1" fontId="8" fillId="16" borderId="24" xfId="0" applyNumberFormat="1" applyFont="1" applyFill="1" applyBorder="1" applyAlignment="1">
      <alignment horizontal="center" vertical="center"/>
    </xf>
    <xf numFmtId="1" fontId="8" fillId="16" borderId="48" xfId="0" applyNumberFormat="1" applyFont="1" applyFill="1" applyBorder="1" applyAlignment="1">
      <alignment horizontal="center" vertical="center"/>
    </xf>
    <xf numFmtId="0" fontId="10" fillId="16" borderId="27" xfId="0" applyFont="1" applyFill="1" applyBorder="1" applyAlignment="1">
      <alignment horizontal="center" vertical="center" wrapText="1"/>
    </xf>
    <xf numFmtId="0" fontId="10" fillId="16" borderId="49" xfId="0" applyFont="1" applyFill="1" applyBorder="1" applyAlignment="1">
      <alignment horizontal="center" vertical="center" wrapText="1"/>
    </xf>
    <xf numFmtId="168" fontId="18" fillId="0" borderId="30" xfId="0" applyNumberFormat="1" applyFont="1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 wrapText="1"/>
    </xf>
    <xf numFmtId="168" fontId="18" fillId="7" borderId="13" xfId="5" applyNumberFormat="1" applyFont="1" applyFill="1" applyBorder="1" applyAlignment="1">
      <alignment horizontal="center" vertical="center" wrapText="1"/>
    </xf>
    <xf numFmtId="168" fontId="18" fillId="7" borderId="15" xfId="5" applyNumberFormat="1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78" xfId="0" applyFont="1" applyFill="1" applyBorder="1" applyAlignment="1">
      <alignment horizontal="center" vertical="center" wrapText="1"/>
    </xf>
    <xf numFmtId="0" fontId="10" fillId="7" borderId="78" xfId="0" applyFont="1" applyFill="1" applyBorder="1" applyAlignment="1">
      <alignment horizontal="left" vertical="center" wrapText="1"/>
    </xf>
    <xf numFmtId="0" fontId="38" fillId="7" borderId="62" xfId="0" applyFont="1" applyFill="1" applyBorder="1" applyAlignment="1">
      <alignment horizontal="left" vertical="center" wrapText="1"/>
    </xf>
    <xf numFmtId="0" fontId="47" fillId="11" borderId="30" xfId="0" applyFont="1" applyFill="1" applyBorder="1" applyAlignment="1">
      <alignment horizontal="left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10" fillId="8" borderId="78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31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5" fillId="13" borderId="30" xfId="0" applyFont="1" applyFill="1" applyBorder="1" applyAlignment="1">
      <alignment horizontal="left" vertical="center" wrapText="1"/>
    </xf>
    <xf numFmtId="0" fontId="0" fillId="13" borderId="28" xfId="0" applyFill="1" applyBorder="1" applyAlignment="1">
      <alignment horizontal="left" vertical="center" wrapText="1"/>
    </xf>
    <xf numFmtId="0" fontId="35" fillId="6" borderId="30" xfId="0" applyFont="1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36" fillId="8" borderId="33" xfId="1" applyFont="1" applyFill="1" applyBorder="1" applyAlignment="1" applyProtection="1">
      <alignment horizontal="left" vertical="center"/>
    </xf>
    <xf numFmtId="0" fontId="0" fillId="8" borderId="61" xfId="0" applyFill="1" applyBorder="1" applyAlignment="1">
      <alignment horizontal="left" vertical="center"/>
    </xf>
    <xf numFmtId="1" fontId="10" fillId="8" borderId="33" xfId="0" applyNumberFormat="1" applyFont="1" applyFill="1" applyBorder="1" applyAlignment="1">
      <alignment horizontal="center" vertical="center"/>
    </xf>
    <xf numFmtId="1" fontId="10" fillId="8" borderId="78" xfId="0" applyNumberFormat="1" applyFont="1" applyFill="1" applyBorder="1" applyAlignment="1">
      <alignment horizontal="center" vertical="center"/>
    </xf>
    <xf numFmtId="1" fontId="10" fillId="8" borderId="61" xfId="0" applyNumberFormat="1" applyFont="1" applyFill="1" applyBorder="1" applyAlignment="1">
      <alignment horizontal="center" vertical="center"/>
    </xf>
    <xf numFmtId="168" fontId="29" fillId="7" borderId="14" xfId="5" applyNumberFormat="1" applyFont="1" applyFill="1" applyBorder="1" applyAlignment="1">
      <alignment horizontal="center" vertical="center" wrapText="1"/>
    </xf>
    <xf numFmtId="168" fontId="29" fillId="7" borderId="13" xfId="5" applyNumberFormat="1" applyFont="1" applyFill="1" applyBorder="1" applyAlignment="1">
      <alignment horizontal="center" vertical="center" wrapText="1"/>
    </xf>
    <xf numFmtId="168" fontId="29" fillId="7" borderId="15" xfId="5" applyNumberFormat="1" applyFont="1" applyFill="1" applyBorder="1" applyAlignment="1">
      <alignment horizontal="center" vertical="center" wrapText="1"/>
    </xf>
    <xf numFmtId="0" fontId="48" fillId="10" borderId="30" xfId="0" applyFont="1" applyFill="1" applyBorder="1" applyAlignment="1">
      <alignment horizontal="left" vertical="center" wrapText="1"/>
    </xf>
    <xf numFmtId="0" fontId="48" fillId="10" borderId="28" xfId="0" applyFont="1" applyFill="1" applyBorder="1" applyAlignment="1">
      <alignment horizontal="left" vertical="center" wrapText="1"/>
    </xf>
    <xf numFmtId="0" fontId="0" fillId="8" borderId="61" xfId="0" applyFill="1" applyBorder="1" applyAlignment="1">
      <alignment horizontal="center" vertical="center" wrapText="1"/>
    </xf>
    <xf numFmtId="168" fontId="18" fillId="7" borderId="14" xfId="5" applyNumberFormat="1" applyFont="1" applyFill="1" applyBorder="1" applyAlignment="1">
      <alignment horizontal="center" vertical="center" wrapText="1"/>
    </xf>
    <xf numFmtId="168" fontId="18" fillId="7" borderId="13" xfId="5" applyNumberFormat="1" applyFont="1" applyFill="1" applyBorder="1" applyAlignment="1">
      <alignment horizontal="center" vertical="center" wrapText="1"/>
    </xf>
    <xf numFmtId="168" fontId="18" fillId="7" borderId="15" xfId="5" applyNumberFormat="1" applyFont="1" applyFill="1" applyBorder="1" applyAlignment="1">
      <alignment horizontal="center" vertical="center" wrapText="1"/>
    </xf>
    <xf numFmtId="0" fontId="40" fillId="8" borderId="73" xfId="0" applyFont="1" applyFill="1" applyBorder="1" applyAlignment="1">
      <alignment horizontal="left" vertical="center"/>
    </xf>
    <xf numFmtId="0" fontId="40" fillId="8" borderId="77" xfId="0" applyFont="1" applyFill="1" applyBorder="1" applyAlignment="1">
      <alignment horizontal="left" vertical="center"/>
    </xf>
    <xf numFmtId="0" fontId="40" fillId="8" borderId="68" xfId="0" applyFont="1" applyFill="1" applyBorder="1" applyAlignment="1">
      <alignment horizontal="left" vertical="center"/>
    </xf>
    <xf numFmtId="0" fontId="10" fillId="8" borderId="39" xfId="0" applyFont="1" applyFill="1" applyBorder="1" applyAlignment="1">
      <alignment horizontal="center" vertical="center" wrapText="1"/>
    </xf>
    <xf numFmtId="0" fontId="0" fillId="8" borderId="42" xfId="0" applyFill="1" applyBorder="1" applyAlignment="1">
      <alignment horizontal="center" vertical="center" wrapText="1"/>
    </xf>
    <xf numFmtId="0" fontId="0" fillId="8" borderId="43" xfId="0" applyFill="1" applyBorder="1" applyAlignment="1">
      <alignment horizontal="center" vertical="center" wrapText="1"/>
    </xf>
    <xf numFmtId="0" fontId="0" fillId="8" borderId="78" xfId="0" applyFill="1" applyBorder="1" applyAlignment="1">
      <alignment horizontal="center" vertical="center" wrapText="1"/>
    </xf>
    <xf numFmtId="0" fontId="0" fillId="8" borderId="78" xfId="0" applyFill="1" applyBorder="1" applyAlignment="1">
      <alignment horizontal="left" vertical="center"/>
    </xf>
    <xf numFmtId="0" fontId="25" fillId="7" borderId="78" xfId="0" applyFont="1" applyFill="1" applyBorder="1" applyAlignment="1">
      <alignment horizontal="center" vertical="center" wrapText="1"/>
    </xf>
    <xf numFmtId="0" fontId="0" fillId="7" borderId="78" xfId="0" applyFill="1" applyBorder="1" applyAlignment="1">
      <alignment horizontal="center" vertical="center" wrapText="1"/>
    </xf>
    <xf numFmtId="0" fontId="0" fillId="7" borderId="61" xfId="0" applyFill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38" fillId="7" borderId="33" xfId="0" applyFont="1" applyFill="1" applyBorder="1" applyAlignment="1">
      <alignment horizontal="left" vertical="center" wrapText="1"/>
    </xf>
    <xf numFmtId="0" fontId="0" fillId="7" borderId="78" xfId="0" applyFill="1" applyBorder="1" applyAlignment="1">
      <alignment horizontal="left" vertical="center" wrapText="1"/>
    </xf>
    <xf numFmtId="0" fontId="0" fillId="7" borderId="61" xfId="0" applyFill="1" applyBorder="1" applyAlignment="1">
      <alignment horizontal="left" vertical="center" wrapText="1"/>
    </xf>
    <xf numFmtId="0" fontId="0" fillId="7" borderId="33" xfId="0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left" vertical="center" wrapText="1"/>
    </xf>
    <xf numFmtId="0" fontId="10" fillId="7" borderId="78" xfId="0" applyFont="1" applyFill="1" applyBorder="1" applyAlignment="1">
      <alignment horizontal="left" vertical="center" wrapText="1"/>
    </xf>
    <xf numFmtId="0" fontId="10" fillId="7" borderId="61" xfId="0" applyFont="1" applyFill="1" applyBorder="1" applyAlignment="1">
      <alignment horizontal="left" vertical="center" wrapText="1"/>
    </xf>
    <xf numFmtId="0" fontId="38" fillId="7" borderId="69" xfId="0" applyFont="1" applyFill="1" applyBorder="1" applyAlignment="1">
      <alignment horizontal="left" vertical="center" wrapText="1"/>
    </xf>
    <xf numFmtId="0" fontId="38" fillId="7" borderId="62" xfId="0" applyFont="1" applyFill="1" applyBorder="1" applyAlignment="1">
      <alignment horizontal="left" vertical="center" wrapText="1"/>
    </xf>
    <xf numFmtId="0" fontId="38" fillId="7" borderId="79" xfId="0" applyFont="1" applyFill="1" applyBorder="1" applyAlignment="1">
      <alignment horizontal="left" vertical="center" wrapText="1"/>
    </xf>
    <xf numFmtId="0" fontId="36" fillId="7" borderId="33" xfId="0" applyFont="1" applyFill="1" applyBorder="1" applyAlignment="1">
      <alignment horizontal="center" vertical="center" wrapText="1"/>
    </xf>
    <xf numFmtId="0" fontId="36" fillId="7" borderId="7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36" fillId="7" borderId="78" xfId="0" applyFont="1" applyFill="1" applyBorder="1" applyAlignment="1">
      <alignment horizontal="left" vertical="center" wrapText="1"/>
    </xf>
    <xf numFmtId="0" fontId="36" fillId="7" borderId="73" xfId="0" applyFont="1" applyFill="1" applyBorder="1" applyAlignment="1">
      <alignment horizontal="left" vertical="center" wrapText="1"/>
    </xf>
    <xf numFmtId="0" fontId="0" fillId="7" borderId="77" xfId="0" applyFill="1" applyBorder="1" applyAlignment="1">
      <alignment horizontal="left" vertical="center" wrapText="1"/>
    </xf>
    <xf numFmtId="0" fontId="0" fillId="7" borderId="68" xfId="0" applyFill="1" applyBorder="1" applyAlignment="1">
      <alignment horizontal="left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78" xfId="0" applyFont="1" applyFill="1" applyBorder="1" applyAlignment="1">
      <alignment horizontal="center" vertical="center" wrapText="1"/>
    </xf>
    <xf numFmtId="0" fontId="49" fillId="11" borderId="28" xfId="0" applyFont="1" applyFill="1" applyBorder="1" applyAlignment="1">
      <alignment horizontal="left" vertical="center" wrapText="1"/>
    </xf>
    <xf numFmtId="168" fontId="18" fillId="8" borderId="14" xfId="5" applyNumberFormat="1" applyFont="1" applyFill="1" applyBorder="1" applyAlignment="1">
      <alignment horizontal="center" vertical="center"/>
    </xf>
    <xf numFmtId="168" fontId="18" fillId="8" borderId="15" xfId="5" applyNumberFormat="1" applyFont="1" applyFill="1" applyBorder="1" applyAlignment="1">
      <alignment horizontal="center" vertical="center"/>
    </xf>
    <xf numFmtId="168" fontId="18" fillId="8" borderId="13" xfId="5" applyNumberFormat="1" applyFont="1" applyFill="1" applyBorder="1" applyAlignment="1">
      <alignment horizontal="center" vertical="center"/>
    </xf>
    <xf numFmtId="0" fontId="36" fillId="8" borderId="78" xfId="1" applyFont="1" applyFill="1" applyBorder="1" applyAlignment="1" applyProtection="1">
      <alignment horizontal="left" vertical="center"/>
    </xf>
    <xf numFmtId="0" fontId="36" fillId="8" borderId="61" xfId="1" applyFont="1" applyFill="1" applyBorder="1" applyAlignment="1" applyProtection="1">
      <alignment horizontal="left" vertical="center"/>
    </xf>
    <xf numFmtId="0" fontId="35" fillId="16" borderId="5" xfId="0" applyFont="1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26" fillId="16" borderId="24" xfId="0" applyFont="1" applyFill="1" applyBorder="1" applyAlignment="1">
      <alignment vertical="center" wrapText="1"/>
    </xf>
    <xf numFmtId="0" fontId="26" fillId="16" borderId="48" xfId="0" applyFont="1" applyFill="1" applyBorder="1" applyAlignment="1">
      <alignment vertical="center" wrapText="1"/>
    </xf>
    <xf numFmtId="168" fontId="18" fillId="16" borderId="74" xfId="5" applyNumberFormat="1" applyFont="1" applyFill="1" applyBorder="1" applyAlignment="1">
      <alignment horizontal="center" vertical="center"/>
    </xf>
    <xf numFmtId="168" fontId="18" fillId="16" borderId="36" xfId="5" applyNumberFormat="1" applyFont="1" applyFill="1" applyBorder="1" applyAlignment="1">
      <alignment horizontal="center" vertical="center"/>
    </xf>
    <xf numFmtId="1" fontId="8" fillId="16" borderId="24" xfId="0" applyNumberFormat="1" applyFont="1" applyFill="1" applyBorder="1" applyAlignment="1">
      <alignment horizontal="center" vertical="center"/>
    </xf>
    <xf numFmtId="1" fontId="8" fillId="16" borderId="48" xfId="0" applyNumberFormat="1" applyFont="1" applyFill="1" applyBorder="1" applyAlignment="1">
      <alignment horizontal="center" vertical="center"/>
    </xf>
    <xf numFmtId="0" fontId="8" fillId="16" borderId="33" xfId="0" applyFont="1" applyFill="1" applyBorder="1" applyAlignment="1">
      <alignment horizontal="center" vertical="center" wrapText="1"/>
    </xf>
    <xf numFmtId="0" fontId="8" fillId="16" borderId="61" xfId="0" applyFont="1" applyFill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center" vertical="center"/>
    </xf>
    <xf numFmtId="0" fontId="22" fillId="2" borderId="35" xfId="0" applyFont="1" applyFill="1" applyBorder="1" applyAlignment="1">
      <alignment horizontal="left" vertical="center" wrapText="1"/>
    </xf>
    <xf numFmtId="0" fontId="22" fillId="2" borderId="51" xfId="0" applyFont="1" applyFill="1" applyBorder="1" applyAlignment="1">
      <alignment horizontal="left" vertical="center" wrapText="1"/>
    </xf>
    <xf numFmtId="0" fontId="22" fillId="2" borderId="45" xfId="0" applyFont="1" applyFill="1" applyBorder="1" applyAlignment="1">
      <alignment horizontal="left" vertical="center" wrapText="1"/>
    </xf>
    <xf numFmtId="0" fontId="43" fillId="2" borderId="35" xfId="0" applyFont="1" applyFill="1" applyBorder="1" applyAlignment="1">
      <alignment horizontal="left" vertical="center"/>
    </xf>
    <xf numFmtId="0" fontId="43" fillId="2" borderId="51" xfId="0" applyFont="1" applyFill="1" applyBorder="1" applyAlignment="1">
      <alignment horizontal="left" vertical="center"/>
    </xf>
    <xf numFmtId="0" fontId="43" fillId="2" borderId="45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65" xfId="0" applyFont="1" applyFill="1" applyBorder="1" applyAlignment="1">
      <alignment horizontal="center" vertical="center"/>
    </xf>
    <xf numFmtId="0" fontId="43" fillId="2" borderId="23" xfId="0" applyFont="1" applyFill="1" applyBorder="1" applyAlignment="1">
      <alignment horizontal="left" vertical="center" wrapText="1"/>
    </xf>
    <xf numFmtId="0" fontId="43" fillId="2" borderId="59" xfId="0" applyFont="1" applyFill="1" applyBorder="1" applyAlignment="1">
      <alignment horizontal="left" vertical="center" wrapText="1"/>
    </xf>
    <xf numFmtId="0" fontId="43" fillId="2" borderId="60" xfId="0" applyFont="1" applyFill="1" applyBorder="1" applyAlignment="1">
      <alignment horizontal="left" vertical="center" wrapText="1"/>
    </xf>
    <xf numFmtId="0" fontId="43" fillId="2" borderId="36" xfId="0" applyFont="1" applyFill="1" applyBorder="1" applyAlignment="1">
      <alignment horizontal="left" vertical="center"/>
    </xf>
    <xf numFmtId="0" fontId="43" fillId="2" borderId="48" xfId="0" applyFont="1" applyFill="1" applyBorder="1" applyAlignment="1">
      <alignment horizontal="left" vertical="center"/>
    </xf>
    <xf numFmtId="0" fontId="43" fillId="2" borderId="46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10" fillId="8" borderId="79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0" fontId="36" fillId="7" borderId="61" xfId="0" applyFont="1" applyFill="1" applyBorder="1" applyAlignment="1">
      <alignment horizontal="center" vertical="center" wrapText="1"/>
    </xf>
    <xf numFmtId="0" fontId="25" fillId="7" borderId="61" xfId="0" applyFont="1" applyFill="1" applyBorder="1" applyAlignment="1">
      <alignment horizontal="center" vertical="center" wrapText="1"/>
    </xf>
    <xf numFmtId="0" fontId="15" fillId="0" borderId="44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9" fillId="0" borderId="80" xfId="0" applyFont="1" applyBorder="1" applyAlignment="1" applyProtection="1">
      <alignment vertical="center" wrapText="1"/>
      <protection locked="0"/>
    </xf>
    <xf numFmtId="1" fontId="39" fillId="0" borderId="65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164" fontId="10" fillId="0" borderId="0" xfId="0" applyNumberFormat="1" applyFont="1" applyAlignment="1">
      <alignment horizontal="center" vertical="center"/>
    </xf>
    <xf numFmtId="0" fontId="10" fillId="14" borderId="29" xfId="0" applyFont="1" applyFill="1" applyBorder="1" applyAlignment="1">
      <alignment horizontal="center" vertical="center" wrapText="1"/>
    </xf>
    <xf numFmtId="0" fontId="47" fillId="11" borderId="29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79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165" fontId="10" fillId="10" borderId="31" xfId="3" applyFont="1" applyFill="1" applyBorder="1" applyAlignment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4" fillId="0" borderId="70" xfId="0" applyFont="1" applyBorder="1" applyAlignment="1" applyProtection="1">
      <protection locked="0"/>
    </xf>
    <xf numFmtId="0" fontId="18" fillId="2" borderId="51" xfId="0" applyFont="1" applyFill="1" applyBorder="1" applyAlignment="1">
      <alignment horizontal="center" vertical="center" wrapText="1"/>
    </xf>
    <xf numFmtId="1" fontId="18" fillId="0" borderId="51" xfId="0" applyNumberFormat="1" applyFont="1" applyFill="1" applyBorder="1" applyAlignment="1">
      <alignment horizontal="center" vertical="center"/>
    </xf>
    <xf numFmtId="0" fontId="48" fillId="10" borderId="51" xfId="0" applyFont="1" applyFill="1" applyBorder="1" applyAlignment="1">
      <alignment horizontal="left" vertical="center" wrapText="1"/>
    </xf>
    <xf numFmtId="1" fontId="41" fillId="10" borderId="51" xfId="5" applyNumberFormat="1" applyFont="1" applyFill="1" applyBorder="1" applyAlignment="1">
      <alignment horizontal="center" vertical="center"/>
    </xf>
    <xf numFmtId="0" fontId="10" fillId="14" borderId="51" xfId="0" applyFont="1" applyFill="1" applyBorder="1" applyAlignment="1">
      <alignment horizontal="center" vertical="center" wrapText="1"/>
    </xf>
    <xf numFmtId="0" fontId="47" fillId="11" borderId="51" xfId="0" applyFont="1" applyFill="1" applyBorder="1" applyAlignment="1">
      <alignment vertical="center" wrapText="1"/>
    </xf>
    <xf numFmtId="1" fontId="47" fillId="11" borderId="51" xfId="0" applyNumberFormat="1" applyFont="1" applyFill="1" applyBorder="1" applyAlignment="1">
      <alignment horizontal="center" vertical="center" wrapText="1"/>
    </xf>
    <xf numFmtId="0" fontId="10" fillId="12" borderId="51" xfId="0" applyFont="1" applyFill="1" applyBorder="1" applyAlignment="1">
      <alignment horizontal="center" vertical="center" wrapText="1"/>
    </xf>
    <xf numFmtId="0" fontId="35" fillId="6" borderId="51" xfId="0" applyFont="1" applyFill="1" applyBorder="1" applyAlignment="1">
      <alignment horizontal="left" vertical="center" wrapText="1"/>
    </xf>
    <xf numFmtId="1" fontId="21" fillId="6" borderId="51" xfId="0" applyNumberFormat="1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 wrapText="1"/>
    </xf>
    <xf numFmtId="1" fontId="21" fillId="0" borderId="51" xfId="0" applyNumberFormat="1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/>
    </xf>
    <xf numFmtId="1" fontId="21" fillId="2" borderId="51" xfId="0" applyNumberFormat="1" applyFont="1" applyFill="1" applyBorder="1" applyAlignment="1">
      <alignment horizontal="center" vertical="center" wrapText="1"/>
    </xf>
    <xf numFmtId="0" fontId="35" fillId="13" borderId="51" xfId="0" applyFont="1" applyFill="1" applyBorder="1" applyAlignment="1">
      <alignment horizontal="left" vertical="center" wrapText="1"/>
    </xf>
    <xf numFmtId="1" fontId="21" fillId="13" borderId="51" xfId="0" applyNumberFormat="1" applyFont="1" applyFill="1" applyBorder="1" applyAlignment="1">
      <alignment horizontal="center" vertical="center" wrapText="1"/>
    </xf>
    <xf numFmtId="0" fontId="35" fillId="16" borderId="51" xfId="0" applyFont="1" applyFill="1" applyBorder="1" applyAlignment="1">
      <alignment horizontal="left" vertical="center" wrapText="1"/>
    </xf>
    <xf numFmtId="1" fontId="21" fillId="16" borderId="51" xfId="0" applyNumberFormat="1" applyFont="1" applyFill="1" applyBorder="1" applyAlignment="1">
      <alignment horizontal="center" vertical="center" wrapText="1"/>
    </xf>
    <xf numFmtId="0" fontId="10" fillId="16" borderId="51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vertical="center"/>
    </xf>
    <xf numFmtId="0" fontId="15" fillId="2" borderId="51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</cellXfs>
  <cellStyles count="7">
    <cellStyle name="Гиперссылка" xfId="1" builtinId="8"/>
    <cellStyle name="Денежный" xfId="3" builtinId="4"/>
    <cellStyle name="Обычный" xfId="0" builtinId="0"/>
    <cellStyle name="Обычный 2" xfId="6"/>
    <cellStyle name="Обычный_Прайс" xfId="2"/>
    <cellStyle name="Открывавшаяся гиперссылка" xfId="4" builtinId="9" hidden="1"/>
    <cellStyle name="Финансовый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FF99FF"/>
      <color rgb="FF00FF00"/>
      <color rgb="FFFFFF99"/>
      <color rgb="FFFFDA3F"/>
      <color rgb="FF66FFFF"/>
      <color rgb="FFFFCCFF"/>
      <color rgb="FF99FF33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pn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pn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pn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pn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pn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pn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pn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89645</xdr:colOff>
      <xdr:row>8</xdr:row>
      <xdr:rowOff>29617</xdr:rowOff>
    </xdr:from>
    <xdr:to>
      <xdr:col>3</xdr:col>
      <xdr:colOff>711962</xdr:colOff>
      <xdr:row>8</xdr:row>
      <xdr:rowOff>1021995</xdr:rowOff>
    </xdr:to>
    <xdr:pic>
      <xdr:nvPicPr>
        <xdr:cNvPr id="351" name="Рисунок 350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4032995" y="393564517"/>
          <a:ext cx="622317" cy="992378"/>
        </a:xfrm>
        <a:prstGeom prst="rect">
          <a:avLst/>
        </a:prstGeom>
      </xdr:spPr>
    </xdr:pic>
    <xdr:clientData/>
  </xdr:twoCellAnchor>
  <xdr:twoCellAnchor>
    <xdr:from>
      <xdr:col>3</xdr:col>
      <xdr:colOff>56029</xdr:colOff>
      <xdr:row>6</xdr:row>
      <xdr:rowOff>44825</xdr:rowOff>
    </xdr:from>
    <xdr:to>
      <xdr:col>3</xdr:col>
      <xdr:colOff>728383</xdr:colOff>
      <xdr:row>6</xdr:row>
      <xdr:rowOff>912929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 b="-4054"/>
        <a:stretch/>
      </xdr:blipFill>
      <xdr:spPr bwMode="auto">
        <a:xfrm>
          <a:off x="3999379" y="391655675"/>
          <a:ext cx="672354" cy="868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33618</xdr:colOff>
      <xdr:row>9</xdr:row>
      <xdr:rowOff>44825</xdr:rowOff>
    </xdr:from>
    <xdr:to>
      <xdr:col>3</xdr:col>
      <xdr:colOff>732304</xdr:colOff>
      <xdr:row>9</xdr:row>
      <xdr:rowOff>880807</xdr:rowOff>
    </xdr:to>
    <xdr:pic>
      <xdr:nvPicPr>
        <xdr:cNvPr id="353" name="Рисунок 352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3976968" y="394617950"/>
          <a:ext cx="698686" cy="835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50800</xdr:colOff>
      <xdr:row>7</xdr:row>
      <xdr:rowOff>88900</xdr:rowOff>
    </xdr:from>
    <xdr:to>
      <xdr:col>3</xdr:col>
      <xdr:colOff>640587</xdr:colOff>
      <xdr:row>7</xdr:row>
      <xdr:rowOff>939800</xdr:rowOff>
    </xdr:to>
    <xdr:pic>
      <xdr:nvPicPr>
        <xdr:cNvPr id="355" name="Рисунок 354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994150" y="392633200"/>
          <a:ext cx="589787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217139</xdr:colOff>
      <xdr:row>101</xdr:row>
      <xdr:rowOff>81796</xdr:rowOff>
    </xdr:from>
    <xdr:to>
      <xdr:col>3</xdr:col>
      <xdr:colOff>818554</xdr:colOff>
      <xdr:row>101</xdr:row>
      <xdr:rowOff>1310318</xdr:rowOff>
    </xdr:to>
    <xdr:pic>
      <xdr:nvPicPr>
        <xdr:cNvPr id="687" name="Рисунок 686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131319" y="642379335"/>
          <a:ext cx="601415" cy="1228522"/>
        </a:xfrm>
        <a:prstGeom prst="rect">
          <a:avLst/>
        </a:prstGeom>
      </xdr:spPr>
    </xdr:pic>
    <xdr:clientData/>
  </xdr:twoCellAnchor>
  <xdr:twoCellAnchor>
    <xdr:from>
      <xdr:col>4</xdr:col>
      <xdr:colOff>1811930</xdr:colOff>
      <xdr:row>75</xdr:row>
      <xdr:rowOff>44676</xdr:rowOff>
    </xdr:from>
    <xdr:to>
      <xdr:col>4</xdr:col>
      <xdr:colOff>2260556</xdr:colOff>
      <xdr:row>75</xdr:row>
      <xdr:rowOff>850900</xdr:rowOff>
    </xdr:to>
    <xdr:pic>
      <xdr:nvPicPr>
        <xdr:cNvPr id="689" name="Рисунок 688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821830" y="684498476"/>
          <a:ext cx="448626" cy="806224"/>
        </a:xfrm>
        <a:prstGeom prst="rect">
          <a:avLst/>
        </a:prstGeom>
      </xdr:spPr>
    </xdr:pic>
    <xdr:clientData/>
  </xdr:twoCellAnchor>
  <xdr:twoCellAnchor>
    <xdr:from>
      <xdr:col>3</xdr:col>
      <xdr:colOff>188988</xdr:colOff>
      <xdr:row>95</xdr:row>
      <xdr:rowOff>76817</xdr:rowOff>
    </xdr:from>
    <xdr:to>
      <xdr:col>3</xdr:col>
      <xdr:colOff>863600</xdr:colOff>
      <xdr:row>96</xdr:row>
      <xdr:rowOff>542198</xdr:rowOff>
    </xdr:to>
    <xdr:pic>
      <xdr:nvPicPr>
        <xdr:cNvPr id="690" name="Рисунок 689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928888" y="780136217"/>
          <a:ext cx="674612" cy="1125781"/>
        </a:xfrm>
        <a:prstGeom prst="rect">
          <a:avLst/>
        </a:prstGeom>
      </xdr:spPr>
    </xdr:pic>
    <xdr:clientData/>
  </xdr:twoCellAnchor>
  <xdr:twoCellAnchor>
    <xdr:from>
      <xdr:col>3</xdr:col>
      <xdr:colOff>301171</xdr:colOff>
      <xdr:row>57</xdr:row>
      <xdr:rowOff>121144</xdr:rowOff>
    </xdr:from>
    <xdr:to>
      <xdr:col>3</xdr:col>
      <xdr:colOff>598081</xdr:colOff>
      <xdr:row>57</xdr:row>
      <xdr:rowOff>788984</xdr:rowOff>
    </xdr:to>
    <xdr:pic>
      <xdr:nvPicPr>
        <xdr:cNvPr id="691" name="Рисунок 690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471985" y="677237888"/>
          <a:ext cx="296910" cy="66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186501</xdr:colOff>
      <xdr:row>108</xdr:row>
      <xdr:rowOff>71069</xdr:rowOff>
    </xdr:from>
    <xdr:to>
      <xdr:col>3</xdr:col>
      <xdr:colOff>622789</xdr:colOff>
      <xdr:row>108</xdr:row>
      <xdr:rowOff>850625</xdr:rowOff>
    </xdr:to>
    <xdr:pic>
      <xdr:nvPicPr>
        <xdr:cNvPr id="696" name="Рисунок 695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265155" y="752252992"/>
          <a:ext cx="436288" cy="779556"/>
        </a:xfrm>
        <a:prstGeom prst="rect">
          <a:avLst/>
        </a:prstGeom>
      </xdr:spPr>
    </xdr:pic>
    <xdr:clientData/>
  </xdr:twoCellAnchor>
  <xdr:twoCellAnchor>
    <xdr:from>
      <xdr:col>3</xdr:col>
      <xdr:colOff>154414</xdr:colOff>
      <xdr:row>106</xdr:row>
      <xdr:rowOff>85471</xdr:rowOff>
    </xdr:from>
    <xdr:to>
      <xdr:col>3</xdr:col>
      <xdr:colOff>725465</xdr:colOff>
      <xdr:row>106</xdr:row>
      <xdr:rowOff>878086</xdr:rowOff>
    </xdr:to>
    <xdr:pic>
      <xdr:nvPicPr>
        <xdr:cNvPr id="698" name="Рисунок 697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068594" y="646133479"/>
          <a:ext cx="571051" cy="792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160940</xdr:colOff>
      <xdr:row>61</xdr:row>
      <xdr:rowOff>65823</xdr:rowOff>
    </xdr:from>
    <xdr:to>
      <xdr:col>3</xdr:col>
      <xdr:colOff>818173</xdr:colOff>
      <xdr:row>64</xdr:row>
      <xdr:rowOff>241300</xdr:rowOff>
    </xdr:to>
    <xdr:pic>
      <xdr:nvPicPr>
        <xdr:cNvPr id="704" name="Рисунок 703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239594" y="725370150"/>
          <a:ext cx="657233" cy="1201246"/>
        </a:xfrm>
        <a:prstGeom prst="rect">
          <a:avLst/>
        </a:prstGeom>
      </xdr:spPr>
    </xdr:pic>
    <xdr:clientData/>
  </xdr:twoCellAnchor>
  <xdr:twoCellAnchor>
    <xdr:from>
      <xdr:col>3</xdr:col>
      <xdr:colOff>173451</xdr:colOff>
      <xdr:row>75</xdr:row>
      <xdr:rowOff>132918</xdr:rowOff>
    </xdr:from>
    <xdr:to>
      <xdr:col>3</xdr:col>
      <xdr:colOff>694836</xdr:colOff>
      <xdr:row>75</xdr:row>
      <xdr:rowOff>892969</xdr:rowOff>
    </xdr:to>
    <xdr:pic>
      <xdr:nvPicPr>
        <xdr:cNvPr id="705" name="Рисунок 704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087631" y="632101785"/>
          <a:ext cx="521385" cy="760051"/>
        </a:xfrm>
        <a:prstGeom prst="rect">
          <a:avLst/>
        </a:prstGeom>
      </xdr:spPr>
    </xdr:pic>
    <xdr:clientData/>
  </xdr:twoCellAnchor>
  <xdr:twoCellAnchor>
    <xdr:from>
      <xdr:col>3</xdr:col>
      <xdr:colOff>69273</xdr:colOff>
      <xdr:row>100</xdr:row>
      <xdr:rowOff>138545</xdr:rowOff>
    </xdr:from>
    <xdr:to>
      <xdr:col>3</xdr:col>
      <xdr:colOff>686547</xdr:colOff>
      <xdr:row>100</xdr:row>
      <xdr:rowOff>1213227</xdr:rowOff>
    </xdr:to>
    <xdr:pic>
      <xdr:nvPicPr>
        <xdr:cNvPr id="706" name="Рисунок 705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012623" y="664650170"/>
          <a:ext cx="617274" cy="931807"/>
        </a:xfrm>
        <a:prstGeom prst="rect">
          <a:avLst/>
        </a:prstGeom>
      </xdr:spPr>
    </xdr:pic>
    <xdr:clientData/>
  </xdr:twoCellAnchor>
  <xdr:twoCellAnchor>
    <xdr:from>
      <xdr:col>3</xdr:col>
      <xdr:colOff>139728</xdr:colOff>
      <xdr:row>109</xdr:row>
      <xdr:rowOff>135731</xdr:rowOff>
    </xdr:from>
    <xdr:to>
      <xdr:col>3</xdr:col>
      <xdr:colOff>825500</xdr:colOff>
      <xdr:row>109</xdr:row>
      <xdr:rowOff>1153248</xdr:rowOff>
    </xdr:to>
    <xdr:pic>
      <xdr:nvPicPr>
        <xdr:cNvPr id="708" name="Рисунок 707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822728" y="846765356"/>
          <a:ext cx="685772" cy="1017517"/>
        </a:xfrm>
        <a:prstGeom prst="rect">
          <a:avLst/>
        </a:prstGeom>
      </xdr:spPr>
    </xdr:pic>
    <xdr:clientData/>
  </xdr:twoCellAnchor>
  <xdr:twoCellAnchor>
    <xdr:from>
      <xdr:col>3</xdr:col>
      <xdr:colOff>132160</xdr:colOff>
      <xdr:row>103</xdr:row>
      <xdr:rowOff>83939</xdr:rowOff>
    </xdr:from>
    <xdr:to>
      <xdr:col>3</xdr:col>
      <xdr:colOff>723899</xdr:colOff>
      <xdr:row>103</xdr:row>
      <xdr:rowOff>1235458</xdr:rowOff>
    </xdr:to>
    <xdr:pic>
      <xdr:nvPicPr>
        <xdr:cNvPr id="709" name="Рисунок 708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872060" y="698164839"/>
          <a:ext cx="591739" cy="1151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170367</xdr:colOff>
      <xdr:row>107</xdr:row>
      <xdr:rowOff>114300</xdr:rowOff>
    </xdr:from>
    <xdr:to>
      <xdr:col>3</xdr:col>
      <xdr:colOff>714375</xdr:colOff>
      <xdr:row>107</xdr:row>
      <xdr:rowOff>1079500</xdr:rowOff>
    </xdr:to>
    <xdr:pic>
      <xdr:nvPicPr>
        <xdr:cNvPr id="711" name="Рисунок 710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853367" y="844854800"/>
          <a:ext cx="544008" cy="965200"/>
        </a:xfrm>
        <a:prstGeom prst="rect">
          <a:avLst/>
        </a:prstGeom>
      </xdr:spPr>
    </xdr:pic>
    <xdr:clientData/>
  </xdr:twoCellAnchor>
  <xdr:twoCellAnchor>
    <xdr:from>
      <xdr:col>2</xdr:col>
      <xdr:colOff>1353839</xdr:colOff>
      <xdr:row>72</xdr:row>
      <xdr:rowOff>89869</xdr:rowOff>
    </xdr:from>
    <xdr:to>
      <xdr:col>3</xdr:col>
      <xdr:colOff>635001</xdr:colOff>
      <xdr:row>72</xdr:row>
      <xdr:rowOff>1104447</xdr:rowOff>
    </xdr:to>
    <xdr:pic>
      <xdr:nvPicPr>
        <xdr:cNvPr id="712" name="Рисунок 711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925339" y="808952869"/>
          <a:ext cx="646412" cy="1014578"/>
        </a:xfrm>
        <a:prstGeom prst="rect">
          <a:avLst/>
        </a:prstGeom>
      </xdr:spPr>
    </xdr:pic>
    <xdr:clientData/>
  </xdr:twoCellAnchor>
  <xdr:twoCellAnchor>
    <xdr:from>
      <xdr:col>3</xdr:col>
      <xdr:colOff>104617</xdr:colOff>
      <xdr:row>94</xdr:row>
      <xdr:rowOff>75047</xdr:rowOff>
    </xdr:from>
    <xdr:to>
      <xdr:col>3</xdr:col>
      <xdr:colOff>867522</xdr:colOff>
      <xdr:row>94</xdr:row>
      <xdr:rowOff>1131381</xdr:rowOff>
    </xdr:to>
    <xdr:pic>
      <xdr:nvPicPr>
        <xdr:cNvPr id="713" name="Рисунок 712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87617" y="831591672"/>
          <a:ext cx="762905" cy="1056334"/>
        </a:xfrm>
        <a:prstGeom prst="rect">
          <a:avLst/>
        </a:prstGeom>
      </xdr:spPr>
    </xdr:pic>
    <xdr:clientData/>
  </xdr:twoCellAnchor>
  <xdr:twoCellAnchor>
    <xdr:from>
      <xdr:col>3</xdr:col>
      <xdr:colOff>208197</xdr:colOff>
      <xdr:row>90</xdr:row>
      <xdr:rowOff>58164</xdr:rowOff>
    </xdr:from>
    <xdr:to>
      <xdr:col>3</xdr:col>
      <xdr:colOff>1000124</xdr:colOff>
      <xdr:row>91</xdr:row>
      <xdr:rowOff>817945</xdr:rowOff>
    </xdr:to>
    <xdr:pic>
      <xdr:nvPicPr>
        <xdr:cNvPr id="714" name="Рисунок 713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891197" y="828749039"/>
          <a:ext cx="791927" cy="1315406"/>
        </a:xfrm>
        <a:prstGeom prst="rect">
          <a:avLst/>
        </a:prstGeom>
      </xdr:spPr>
    </xdr:pic>
    <xdr:clientData/>
  </xdr:twoCellAnchor>
  <xdr:twoCellAnchor>
    <xdr:from>
      <xdr:col>3</xdr:col>
      <xdr:colOff>235527</xdr:colOff>
      <xdr:row>48</xdr:row>
      <xdr:rowOff>51954</xdr:rowOff>
    </xdr:from>
    <xdr:to>
      <xdr:col>3</xdr:col>
      <xdr:colOff>868484</xdr:colOff>
      <xdr:row>48</xdr:row>
      <xdr:rowOff>710045</xdr:rowOff>
    </xdr:to>
    <xdr:pic>
      <xdr:nvPicPr>
        <xdr:cNvPr id="715" name="Рисунок 714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 rot="10800000" flipH="1" flipV="1">
          <a:off x="4178877" y="643856229"/>
          <a:ext cx="632957" cy="658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194323</xdr:colOff>
      <xdr:row>105</xdr:row>
      <xdr:rowOff>58343</xdr:rowOff>
    </xdr:from>
    <xdr:to>
      <xdr:col>3</xdr:col>
      <xdr:colOff>669925</xdr:colOff>
      <xdr:row>105</xdr:row>
      <xdr:rowOff>957363</xdr:rowOff>
    </xdr:to>
    <xdr:pic>
      <xdr:nvPicPr>
        <xdr:cNvPr id="716" name="Рисунок 715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877323" y="842735093"/>
          <a:ext cx="475602" cy="89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195642</xdr:colOff>
      <xdr:row>49</xdr:row>
      <xdr:rowOff>69272</xdr:rowOff>
    </xdr:from>
    <xdr:to>
      <xdr:col>3</xdr:col>
      <xdr:colOff>833438</xdr:colOff>
      <xdr:row>49</xdr:row>
      <xdr:rowOff>775193</xdr:rowOff>
    </xdr:to>
    <xdr:pic>
      <xdr:nvPicPr>
        <xdr:cNvPr id="719" name="Рисунок 718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09822" y="622170835"/>
          <a:ext cx="637796" cy="705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208359</xdr:colOff>
      <xdr:row>47</xdr:row>
      <xdr:rowOff>14883</xdr:rowOff>
    </xdr:from>
    <xdr:to>
      <xdr:col>3</xdr:col>
      <xdr:colOff>744140</xdr:colOff>
      <xdr:row>47</xdr:row>
      <xdr:rowOff>781076</xdr:rowOff>
    </xdr:to>
    <xdr:pic>
      <xdr:nvPicPr>
        <xdr:cNvPr id="722" name="Рисунок 721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22539" y="620419805"/>
          <a:ext cx="535781" cy="766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124</xdr:row>
      <xdr:rowOff>46264</xdr:rowOff>
    </xdr:from>
    <xdr:to>
      <xdr:col>3</xdr:col>
      <xdr:colOff>632572</xdr:colOff>
      <xdr:row>124</xdr:row>
      <xdr:rowOff>748722</xdr:rowOff>
    </xdr:to>
    <xdr:pic>
      <xdr:nvPicPr>
        <xdr:cNvPr id="735" name="Рисунок 101" descr="Мисс Санта.jpg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4010025" y="695723689"/>
          <a:ext cx="565897" cy="702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166009</xdr:colOff>
      <xdr:row>127</xdr:row>
      <xdr:rowOff>23132</xdr:rowOff>
    </xdr:from>
    <xdr:to>
      <xdr:col>3</xdr:col>
      <xdr:colOff>489859</xdr:colOff>
      <xdr:row>127</xdr:row>
      <xdr:rowOff>735404</xdr:rowOff>
    </xdr:to>
    <xdr:pic>
      <xdr:nvPicPr>
        <xdr:cNvPr id="736" name="Рисунок 131" descr="Снегурочка боа 1021.JPG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4109359" y="696462557"/>
          <a:ext cx="323850" cy="71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31947</xdr:colOff>
      <xdr:row>121</xdr:row>
      <xdr:rowOff>33130</xdr:rowOff>
    </xdr:from>
    <xdr:to>
      <xdr:col>3</xdr:col>
      <xdr:colOff>704760</xdr:colOff>
      <xdr:row>122</xdr:row>
      <xdr:rowOff>1182</xdr:rowOff>
    </xdr:to>
    <xdr:pic>
      <xdr:nvPicPr>
        <xdr:cNvPr id="741" name="Рисунок 740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975297" y="692776855"/>
          <a:ext cx="672813" cy="1025327"/>
        </a:xfrm>
        <a:prstGeom prst="rect">
          <a:avLst/>
        </a:prstGeom>
      </xdr:spPr>
    </xdr:pic>
    <xdr:clientData/>
  </xdr:twoCellAnchor>
  <xdr:twoCellAnchor>
    <xdr:from>
      <xdr:col>3</xdr:col>
      <xdr:colOff>231322</xdr:colOff>
      <xdr:row>128</xdr:row>
      <xdr:rowOff>37636</xdr:rowOff>
    </xdr:from>
    <xdr:to>
      <xdr:col>3</xdr:col>
      <xdr:colOff>698500</xdr:colOff>
      <xdr:row>128</xdr:row>
      <xdr:rowOff>882523</xdr:rowOff>
    </xdr:to>
    <xdr:pic>
      <xdr:nvPicPr>
        <xdr:cNvPr id="742" name="Рисунок 741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971222" y="726464936"/>
          <a:ext cx="467178" cy="844887"/>
        </a:xfrm>
        <a:prstGeom prst="rect">
          <a:avLst/>
        </a:prstGeom>
      </xdr:spPr>
    </xdr:pic>
    <xdr:clientData/>
  </xdr:twoCellAnchor>
  <xdr:twoCellAnchor>
    <xdr:from>
      <xdr:col>3</xdr:col>
      <xdr:colOff>200024</xdr:colOff>
      <xdr:row>130</xdr:row>
      <xdr:rowOff>65313</xdr:rowOff>
    </xdr:from>
    <xdr:to>
      <xdr:col>3</xdr:col>
      <xdr:colOff>711199</xdr:colOff>
      <xdr:row>130</xdr:row>
      <xdr:rowOff>1011720</xdr:rowOff>
    </xdr:to>
    <xdr:pic>
      <xdr:nvPicPr>
        <xdr:cNvPr id="743" name="Рисунок 742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939924" y="728435713"/>
          <a:ext cx="511175" cy="946407"/>
        </a:xfrm>
        <a:prstGeom prst="rect">
          <a:avLst/>
        </a:prstGeom>
      </xdr:spPr>
    </xdr:pic>
    <xdr:clientData/>
  </xdr:twoCellAnchor>
  <xdr:twoCellAnchor>
    <xdr:from>
      <xdr:col>3</xdr:col>
      <xdr:colOff>49627</xdr:colOff>
      <xdr:row>119</xdr:row>
      <xdr:rowOff>49625</xdr:rowOff>
    </xdr:from>
    <xdr:to>
      <xdr:col>3</xdr:col>
      <xdr:colOff>688362</xdr:colOff>
      <xdr:row>119</xdr:row>
      <xdr:rowOff>997131</xdr:rowOff>
    </xdr:to>
    <xdr:pic>
      <xdr:nvPicPr>
        <xdr:cNvPr id="744" name="Рисунок 743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992977" y="690774050"/>
          <a:ext cx="638735" cy="947506"/>
        </a:xfrm>
        <a:prstGeom prst="rect">
          <a:avLst/>
        </a:prstGeom>
      </xdr:spPr>
    </xdr:pic>
    <xdr:clientData/>
  </xdr:twoCellAnchor>
  <xdr:twoCellAnchor>
    <xdr:from>
      <xdr:col>3</xdr:col>
      <xdr:colOff>81644</xdr:colOff>
      <xdr:row>123</xdr:row>
      <xdr:rowOff>54428</xdr:rowOff>
    </xdr:from>
    <xdr:to>
      <xdr:col>3</xdr:col>
      <xdr:colOff>725716</xdr:colOff>
      <xdr:row>124</xdr:row>
      <xdr:rowOff>-1</xdr:rowOff>
    </xdr:to>
    <xdr:pic>
      <xdr:nvPicPr>
        <xdr:cNvPr id="745" name="Рисунок 744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805215" y="602333785"/>
          <a:ext cx="644072" cy="698500"/>
        </a:xfrm>
        <a:prstGeom prst="rect">
          <a:avLst/>
        </a:prstGeom>
      </xdr:spPr>
    </xdr:pic>
    <xdr:clientData/>
  </xdr:twoCellAnchor>
  <xdr:twoCellAnchor>
    <xdr:from>
      <xdr:col>3</xdr:col>
      <xdr:colOff>54429</xdr:colOff>
      <xdr:row>122</xdr:row>
      <xdr:rowOff>95252</xdr:rowOff>
    </xdr:from>
    <xdr:to>
      <xdr:col>3</xdr:col>
      <xdr:colOff>695023</xdr:colOff>
      <xdr:row>122</xdr:row>
      <xdr:rowOff>884794</xdr:rowOff>
    </xdr:to>
    <xdr:pic>
      <xdr:nvPicPr>
        <xdr:cNvPr id="746" name="Рисунок 745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997779" y="693896252"/>
          <a:ext cx="640594" cy="789542"/>
        </a:xfrm>
        <a:prstGeom prst="rect">
          <a:avLst/>
        </a:prstGeom>
      </xdr:spPr>
    </xdr:pic>
    <xdr:clientData/>
  </xdr:twoCellAnchor>
  <xdr:twoCellAnchor>
    <xdr:from>
      <xdr:col>3</xdr:col>
      <xdr:colOff>227842</xdr:colOff>
      <xdr:row>131</xdr:row>
      <xdr:rowOff>113921</xdr:rowOff>
    </xdr:from>
    <xdr:to>
      <xdr:col>3</xdr:col>
      <xdr:colOff>522250</xdr:colOff>
      <xdr:row>131</xdr:row>
      <xdr:rowOff>748146</xdr:rowOff>
    </xdr:to>
    <xdr:pic>
      <xdr:nvPicPr>
        <xdr:cNvPr id="749" name="Рисунок 748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42022" y="677847437"/>
          <a:ext cx="294408" cy="63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173184</xdr:colOff>
      <xdr:row>132</xdr:row>
      <xdr:rowOff>86590</xdr:rowOff>
    </xdr:from>
    <xdr:to>
      <xdr:col>3</xdr:col>
      <xdr:colOff>668924</xdr:colOff>
      <xdr:row>132</xdr:row>
      <xdr:rowOff>883227</xdr:rowOff>
    </xdr:to>
    <xdr:pic>
      <xdr:nvPicPr>
        <xdr:cNvPr id="643" name="Рисунок 642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678384" y="705069940"/>
          <a:ext cx="495740" cy="634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217714</xdr:colOff>
      <xdr:row>149</xdr:row>
      <xdr:rowOff>42182</xdr:rowOff>
    </xdr:from>
    <xdr:to>
      <xdr:col>3</xdr:col>
      <xdr:colOff>608239</xdr:colOff>
      <xdr:row>149</xdr:row>
      <xdr:rowOff>786246</xdr:rowOff>
    </xdr:to>
    <xdr:pic>
      <xdr:nvPicPr>
        <xdr:cNvPr id="645" name="Рисунок 120" descr="Шапка-ушанка.jpg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3722914" y="716312657"/>
          <a:ext cx="390525" cy="677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89808</xdr:colOff>
      <xdr:row>142</xdr:row>
      <xdr:rowOff>32656</xdr:rowOff>
    </xdr:from>
    <xdr:to>
      <xdr:col>3</xdr:col>
      <xdr:colOff>518433</xdr:colOff>
      <xdr:row>142</xdr:row>
      <xdr:rowOff>725630</xdr:rowOff>
    </xdr:to>
    <xdr:pic>
      <xdr:nvPicPr>
        <xdr:cNvPr id="646" name="Picture 10942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595008" y="711178681"/>
          <a:ext cx="428625" cy="69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110218</xdr:colOff>
      <xdr:row>138</xdr:row>
      <xdr:rowOff>55789</xdr:rowOff>
    </xdr:from>
    <xdr:to>
      <xdr:col>3</xdr:col>
      <xdr:colOff>585108</xdr:colOff>
      <xdr:row>138</xdr:row>
      <xdr:rowOff>987931</xdr:rowOff>
    </xdr:to>
    <xdr:pic>
      <xdr:nvPicPr>
        <xdr:cNvPr id="647" name="Рисунок 173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615418" y="707991889"/>
          <a:ext cx="474890" cy="913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144636</xdr:colOff>
      <xdr:row>146</xdr:row>
      <xdr:rowOff>53841</xdr:rowOff>
    </xdr:from>
    <xdr:to>
      <xdr:col>3</xdr:col>
      <xdr:colOff>582786</xdr:colOff>
      <xdr:row>146</xdr:row>
      <xdr:rowOff>1020233</xdr:rowOff>
    </xdr:to>
    <xdr:pic>
      <xdr:nvPicPr>
        <xdr:cNvPr id="648" name="Рисунок 174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649836" y="714152616"/>
          <a:ext cx="438150" cy="671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250371</xdr:colOff>
      <xdr:row>148</xdr:row>
      <xdr:rowOff>19049</xdr:rowOff>
    </xdr:from>
    <xdr:to>
      <xdr:col>3</xdr:col>
      <xdr:colOff>647700</xdr:colOff>
      <xdr:row>149</xdr:row>
      <xdr:rowOff>4675</xdr:rowOff>
    </xdr:to>
    <xdr:pic>
      <xdr:nvPicPr>
        <xdr:cNvPr id="649" name="Рисунок 184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3755571" y="715565624"/>
          <a:ext cx="397329" cy="70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177484</xdr:colOff>
      <xdr:row>147</xdr:row>
      <xdr:rowOff>16566</xdr:rowOff>
    </xdr:from>
    <xdr:to>
      <xdr:col>3</xdr:col>
      <xdr:colOff>587059</xdr:colOff>
      <xdr:row>147</xdr:row>
      <xdr:rowOff>611497</xdr:rowOff>
    </xdr:to>
    <xdr:pic>
      <xdr:nvPicPr>
        <xdr:cNvPr id="650" name="Рисунок 185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3682684" y="714839241"/>
          <a:ext cx="409575" cy="594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54429</xdr:colOff>
      <xdr:row>143</xdr:row>
      <xdr:rowOff>40820</xdr:rowOff>
    </xdr:from>
    <xdr:to>
      <xdr:col>3</xdr:col>
      <xdr:colOff>731144</xdr:colOff>
      <xdr:row>143</xdr:row>
      <xdr:rowOff>804760</xdr:rowOff>
    </xdr:to>
    <xdr:pic>
      <xdr:nvPicPr>
        <xdr:cNvPr id="651" name="Рисунок 650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559629" y="711967895"/>
          <a:ext cx="676715" cy="687740"/>
        </a:xfrm>
        <a:prstGeom prst="rect">
          <a:avLst/>
        </a:prstGeom>
      </xdr:spPr>
    </xdr:pic>
    <xdr:clientData/>
  </xdr:twoCellAnchor>
  <xdr:twoCellAnchor>
    <xdr:from>
      <xdr:col>3</xdr:col>
      <xdr:colOff>108858</xdr:colOff>
      <xdr:row>145</xdr:row>
      <xdr:rowOff>27215</xdr:rowOff>
    </xdr:from>
    <xdr:to>
      <xdr:col>3</xdr:col>
      <xdr:colOff>612323</xdr:colOff>
      <xdr:row>145</xdr:row>
      <xdr:rowOff>536443</xdr:rowOff>
    </xdr:to>
    <xdr:pic>
      <xdr:nvPicPr>
        <xdr:cNvPr id="652" name="Рисунок 651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614058" y="713402090"/>
          <a:ext cx="503465" cy="509228"/>
        </a:xfrm>
        <a:prstGeom prst="rect">
          <a:avLst/>
        </a:prstGeom>
      </xdr:spPr>
    </xdr:pic>
    <xdr:clientData/>
  </xdr:twoCellAnchor>
  <xdr:twoCellAnchor>
    <xdr:from>
      <xdr:col>3</xdr:col>
      <xdr:colOff>81643</xdr:colOff>
      <xdr:row>140</xdr:row>
      <xdr:rowOff>54428</xdr:rowOff>
    </xdr:from>
    <xdr:to>
      <xdr:col>3</xdr:col>
      <xdr:colOff>653143</xdr:colOff>
      <xdr:row>140</xdr:row>
      <xdr:rowOff>747402</xdr:rowOff>
    </xdr:to>
    <xdr:pic>
      <xdr:nvPicPr>
        <xdr:cNvPr id="653" name="Рисунок 652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586843" y="709714553"/>
          <a:ext cx="571500" cy="692974"/>
        </a:xfrm>
        <a:prstGeom prst="rect">
          <a:avLst/>
        </a:prstGeom>
      </xdr:spPr>
    </xdr:pic>
    <xdr:clientData/>
  </xdr:twoCellAnchor>
  <xdr:twoCellAnchor>
    <xdr:from>
      <xdr:col>3</xdr:col>
      <xdr:colOff>108858</xdr:colOff>
      <xdr:row>139</xdr:row>
      <xdr:rowOff>95252</xdr:rowOff>
    </xdr:from>
    <xdr:to>
      <xdr:col>3</xdr:col>
      <xdr:colOff>589355</xdr:colOff>
      <xdr:row>139</xdr:row>
      <xdr:rowOff>711448</xdr:rowOff>
    </xdr:to>
    <xdr:pic>
      <xdr:nvPicPr>
        <xdr:cNvPr id="684" name="Рисунок 683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614058" y="709002902"/>
          <a:ext cx="480497" cy="616196"/>
        </a:xfrm>
        <a:prstGeom prst="rect">
          <a:avLst/>
        </a:prstGeom>
      </xdr:spPr>
    </xdr:pic>
    <xdr:clientData/>
  </xdr:twoCellAnchor>
  <xdr:twoCellAnchor>
    <xdr:from>
      <xdr:col>3</xdr:col>
      <xdr:colOff>81645</xdr:colOff>
      <xdr:row>144</xdr:row>
      <xdr:rowOff>54429</xdr:rowOff>
    </xdr:from>
    <xdr:to>
      <xdr:col>3</xdr:col>
      <xdr:colOff>725921</xdr:colOff>
      <xdr:row>144</xdr:row>
      <xdr:rowOff>747403</xdr:rowOff>
    </xdr:to>
    <xdr:pic>
      <xdr:nvPicPr>
        <xdr:cNvPr id="692" name="Рисунок 691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586845" y="712705404"/>
          <a:ext cx="644276" cy="673924"/>
        </a:xfrm>
        <a:prstGeom prst="rect">
          <a:avLst/>
        </a:prstGeom>
      </xdr:spPr>
    </xdr:pic>
    <xdr:clientData/>
  </xdr:twoCellAnchor>
  <xdr:twoCellAnchor>
    <xdr:from>
      <xdr:col>3</xdr:col>
      <xdr:colOff>68036</xdr:colOff>
      <xdr:row>141</xdr:row>
      <xdr:rowOff>40821</xdr:rowOff>
    </xdr:from>
    <xdr:to>
      <xdr:col>3</xdr:col>
      <xdr:colOff>734786</xdr:colOff>
      <xdr:row>141</xdr:row>
      <xdr:rowOff>714140</xdr:rowOff>
    </xdr:to>
    <xdr:pic>
      <xdr:nvPicPr>
        <xdr:cNvPr id="737" name="Рисунок 736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573236" y="710462946"/>
          <a:ext cx="666750" cy="673319"/>
        </a:xfrm>
        <a:prstGeom prst="rect">
          <a:avLst/>
        </a:prstGeom>
      </xdr:spPr>
    </xdr:pic>
    <xdr:clientData/>
  </xdr:twoCellAnchor>
  <xdr:twoCellAnchor>
    <xdr:from>
      <xdr:col>3</xdr:col>
      <xdr:colOff>206375</xdr:colOff>
      <xdr:row>151</xdr:row>
      <xdr:rowOff>47625</xdr:rowOff>
    </xdr:from>
    <xdr:to>
      <xdr:col>3</xdr:col>
      <xdr:colOff>730250</xdr:colOff>
      <xdr:row>151</xdr:row>
      <xdr:rowOff>810227</xdr:rowOff>
    </xdr:to>
    <xdr:pic>
      <xdr:nvPicPr>
        <xdr:cNvPr id="738" name="Рисунок 737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711575" y="717765900"/>
          <a:ext cx="523875" cy="676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285751</xdr:colOff>
      <xdr:row>152</xdr:row>
      <xdr:rowOff>111125</xdr:rowOff>
    </xdr:from>
    <xdr:to>
      <xdr:col>3</xdr:col>
      <xdr:colOff>890411</xdr:colOff>
      <xdr:row>152</xdr:row>
      <xdr:rowOff>793750</xdr:rowOff>
    </xdr:to>
    <xdr:pic>
      <xdr:nvPicPr>
        <xdr:cNvPr id="739" name="Рисунок 738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790951" y="718553300"/>
          <a:ext cx="604660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174625</xdr:colOff>
      <xdr:row>155</xdr:row>
      <xdr:rowOff>79375</xdr:rowOff>
    </xdr:from>
    <xdr:to>
      <xdr:col>3</xdr:col>
      <xdr:colOff>1021836</xdr:colOff>
      <xdr:row>155</xdr:row>
      <xdr:rowOff>663575</xdr:rowOff>
    </xdr:to>
    <xdr:pic>
      <xdr:nvPicPr>
        <xdr:cNvPr id="740" name="Рисунок 739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905000" y="849772875"/>
          <a:ext cx="847211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98425</xdr:colOff>
      <xdr:row>150</xdr:row>
      <xdr:rowOff>38100</xdr:rowOff>
    </xdr:from>
    <xdr:to>
      <xdr:col>3</xdr:col>
      <xdr:colOff>795281</xdr:colOff>
      <xdr:row>150</xdr:row>
      <xdr:rowOff>733425</xdr:rowOff>
    </xdr:to>
    <xdr:pic>
      <xdr:nvPicPr>
        <xdr:cNvPr id="747" name="Рисунок 746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838325" y="743331000"/>
          <a:ext cx="696856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206375</xdr:colOff>
      <xdr:row>154</xdr:row>
      <xdr:rowOff>111125</xdr:rowOff>
    </xdr:from>
    <xdr:to>
      <xdr:col>3</xdr:col>
      <xdr:colOff>1079500</xdr:colOff>
      <xdr:row>154</xdr:row>
      <xdr:rowOff>894654</xdr:rowOff>
    </xdr:to>
    <xdr:pic>
      <xdr:nvPicPr>
        <xdr:cNvPr id="748" name="Рисунок 747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711575" y="719277200"/>
          <a:ext cx="768350" cy="61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79375</xdr:colOff>
      <xdr:row>20</xdr:row>
      <xdr:rowOff>88900</xdr:rowOff>
    </xdr:from>
    <xdr:to>
      <xdr:col>3</xdr:col>
      <xdr:colOff>922510</xdr:colOff>
      <xdr:row>22</xdr:row>
      <xdr:rowOff>292100</xdr:rowOff>
    </xdr:to>
    <xdr:pic>
      <xdr:nvPicPr>
        <xdr:cNvPr id="750" name="Рисунок 749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819275" y="659841200"/>
          <a:ext cx="84313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238125</xdr:colOff>
      <xdr:row>44</xdr:row>
      <xdr:rowOff>79375</xdr:rowOff>
    </xdr:from>
    <xdr:to>
      <xdr:col>3</xdr:col>
      <xdr:colOff>666750</xdr:colOff>
      <xdr:row>46</xdr:row>
      <xdr:rowOff>401545</xdr:rowOff>
    </xdr:to>
    <xdr:pic>
      <xdr:nvPicPr>
        <xdr:cNvPr id="752" name="Рисунок 751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43375" y="614172000"/>
          <a:ext cx="428625" cy="135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247462</xdr:colOff>
      <xdr:row>26</xdr:row>
      <xdr:rowOff>72571</xdr:rowOff>
    </xdr:from>
    <xdr:to>
      <xdr:col>3</xdr:col>
      <xdr:colOff>734786</xdr:colOff>
      <xdr:row>28</xdr:row>
      <xdr:rowOff>350511</xdr:rowOff>
    </xdr:to>
    <xdr:pic>
      <xdr:nvPicPr>
        <xdr:cNvPr id="753" name="Рисунок 752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971033" y="541337500"/>
          <a:ext cx="487324" cy="1058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60326</xdr:colOff>
      <xdr:row>116</xdr:row>
      <xdr:rowOff>49865</xdr:rowOff>
    </xdr:from>
    <xdr:to>
      <xdr:col>3</xdr:col>
      <xdr:colOff>557070</xdr:colOff>
      <xdr:row>116</xdr:row>
      <xdr:rowOff>1054100</xdr:rowOff>
    </xdr:to>
    <xdr:pic>
      <xdr:nvPicPr>
        <xdr:cNvPr id="755" name="Рисунок 754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800226" y="298550665"/>
          <a:ext cx="496744" cy="100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350184</xdr:colOff>
      <xdr:row>120</xdr:row>
      <xdr:rowOff>42023</xdr:rowOff>
    </xdr:from>
    <xdr:to>
      <xdr:col>3</xdr:col>
      <xdr:colOff>756397</xdr:colOff>
      <xdr:row>120</xdr:row>
      <xdr:rowOff>738560</xdr:rowOff>
    </xdr:to>
    <xdr:pic>
      <xdr:nvPicPr>
        <xdr:cNvPr id="760" name="Рисунок 759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272243" y="667240258"/>
          <a:ext cx="406213" cy="69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224118</xdr:colOff>
      <xdr:row>134</xdr:row>
      <xdr:rowOff>14009</xdr:rowOff>
    </xdr:from>
    <xdr:to>
      <xdr:col>3</xdr:col>
      <xdr:colOff>585712</xdr:colOff>
      <xdr:row>134</xdr:row>
      <xdr:rowOff>742391</xdr:rowOff>
    </xdr:to>
    <xdr:pic>
      <xdr:nvPicPr>
        <xdr:cNvPr id="762" name="Рисунок 761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302772" y="783139971"/>
          <a:ext cx="361594" cy="728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196103</xdr:colOff>
      <xdr:row>129</xdr:row>
      <xdr:rowOff>70037</xdr:rowOff>
    </xdr:from>
    <xdr:to>
      <xdr:col>3</xdr:col>
      <xdr:colOff>685800</xdr:colOff>
      <xdr:row>129</xdr:row>
      <xdr:rowOff>955650</xdr:rowOff>
    </xdr:to>
    <xdr:pic>
      <xdr:nvPicPr>
        <xdr:cNvPr id="763" name="Рисунок 762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936003" y="727437137"/>
          <a:ext cx="489697" cy="885613"/>
        </a:xfrm>
        <a:prstGeom prst="rect">
          <a:avLst/>
        </a:prstGeom>
      </xdr:spPr>
    </xdr:pic>
    <xdr:clientData/>
  </xdr:twoCellAnchor>
  <xdr:twoCellAnchor>
    <xdr:from>
      <xdr:col>3</xdr:col>
      <xdr:colOff>266140</xdr:colOff>
      <xdr:row>118</xdr:row>
      <xdr:rowOff>14007</xdr:rowOff>
    </xdr:from>
    <xdr:to>
      <xdr:col>3</xdr:col>
      <xdr:colOff>672353</xdr:colOff>
      <xdr:row>118</xdr:row>
      <xdr:rowOff>707451</xdr:rowOff>
    </xdr:to>
    <xdr:pic>
      <xdr:nvPicPr>
        <xdr:cNvPr id="766" name="Рисунок 765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88199" y="665629411"/>
          <a:ext cx="406213" cy="693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168088</xdr:colOff>
      <xdr:row>117</xdr:row>
      <xdr:rowOff>42021</xdr:rowOff>
    </xdr:from>
    <xdr:to>
      <xdr:col>3</xdr:col>
      <xdr:colOff>622299</xdr:colOff>
      <xdr:row>117</xdr:row>
      <xdr:rowOff>792144</xdr:rowOff>
    </xdr:to>
    <xdr:pic>
      <xdr:nvPicPr>
        <xdr:cNvPr id="767" name="Рисунок 766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907988" y="299698521"/>
          <a:ext cx="454211" cy="750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299041</xdr:colOff>
      <xdr:row>58</xdr:row>
      <xdr:rowOff>88605</xdr:rowOff>
    </xdr:from>
    <xdr:to>
      <xdr:col>3</xdr:col>
      <xdr:colOff>686687</xdr:colOff>
      <xdr:row>58</xdr:row>
      <xdr:rowOff>835636</xdr:rowOff>
    </xdr:to>
    <xdr:pic>
      <xdr:nvPicPr>
        <xdr:cNvPr id="1100" name="Рисунок 1099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469855" y="678124622"/>
          <a:ext cx="387646" cy="7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241300</xdr:colOff>
      <xdr:row>59</xdr:row>
      <xdr:rowOff>38101</xdr:rowOff>
    </xdr:from>
    <xdr:to>
      <xdr:col>3</xdr:col>
      <xdr:colOff>698500</xdr:colOff>
      <xdr:row>59</xdr:row>
      <xdr:rowOff>1005115</xdr:rowOff>
    </xdr:to>
    <xdr:pic>
      <xdr:nvPicPr>
        <xdr:cNvPr id="1120" name="Рисунок 1119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5372100" y="682599601"/>
          <a:ext cx="457200" cy="967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457201</xdr:colOff>
      <xdr:row>60</xdr:row>
      <xdr:rowOff>88900</xdr:rowOff>
    </xdr:from>
    <xdr:to>
      <xdr:col>3</xdr:col>
      <xdr:colOff>825500</xdr:colOff>
      <xdr:row>60</xdr:row>
      <xdr:rowOff>948265</xdr:rowOff>
    </xdr:to>
    <xdr:pic>
      <xdr:nvPicPr>
        <xdr:cNvPr id="1134" name="Рисунок 1133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5588001" y="683666400"/>
          <a:ext cx="368299" cy="859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23</xdr:row>
      <xdr:rowOff>69850</xdr:rowOff>
    </xdr:from>
    <xdr:to>
      <xdr:col>3</xdr:col>
      <xdr:colOff>1180371</xdr:colOff>
      <xdr:row>25</xdr:row>
      <xdr:rowOff>265205</xdr:rowOff>
    </xdr:to>
    <xdr:pic>
      <xdr:nvPicPr>
        <xdr:cNvPr id="855" name="Рисунок 854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854200" y="661765250"/>
          <a:ext cx="1066071" cy="957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266700</xdr:colOff>
      <xdr:row>29</xdr:row>
      <xdr:rowOff>152400</xdr:rowOff>
    </xdr:from>
    <xdr:to>
      <xdr:col>3</xdr:col>
      <xdr:colOff>833623</xdr:colOff>
      <xdr:row>31</xdr:row>
      <xdr:rowOff>266704</xdr:rowOff>
    </xdr:to>
    <xdr:pic>
      <xdr:nvPicPr>
        <xdr:cNvPr id="874" name="Рисунок 873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924050" y="665549850"/>
          <a:ext cx="566923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476251</xdr:colOff>
      <xdr:row>32</xdr:row>
      <xdr:rowOff>19050</xdr:rowOff>
    </xdr:from>
    <xdr:to>
      <xdr:col>3</xdr:col>
      <xdr:colOff>885497</xdr:colOff>
      <xdr:row>34</xdr:row>
      <xdr:rowOff>266702</xdr:rowOff>
    </xdr:to>
    <xdr:pic>
      <xdr:nvPicPr>
        <xdr:cNvPr id="889" name="Рисунок 888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133601" y="666788100"/>
          <a:ext cx="409246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361950</xdr:colOff>
      <xdr:row>35</xdr:row>
      <xdr:rowOff>76200</xdr:rowOff>
    </xdr:from>
    <xdr:to>
      <xdr:col>3</xdr:col>
      <xdr:colOff>742950</xdr:colOff>
      <xdr:row>37</xdr:row>
      <xdr:rowOff>286364</xdr:rowOff>
    </xdr:to>
    <xdr:pic>
      <xdr:nvPicPr>
        <xdr:cNvPr id="893" name="Рисунок 892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019300" y="667816800"/>
          <a:ext cx="381000" cy="857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202045</xdr:colOff>
      <xdr:row>17</xdr:row>
      <xdr:rowOff>43295</xdr:rowOff>
    </xdr:from>
    <xdr:to>
      <xdr:col>3</xdr:col>
      <xdr:colOff>1031586</xdr:colOff>
      <xdr:row>19</xdr:row>
      <xdr:rowOff>346364</xdr:rowOff>
    </xdr:to>
    <xdr:pic>
      <xdr:nvPicPr>
        <xdr:cNvPr id="1176" name="Рисунок 1175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680113" y="662290568"/>
          <a:ext cx="829541" cy="1053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117764</xdr:colOff>
      <xdr:row>16</xdr:row>
      <xdr:rowOff>33481</xdr:rowOff>
    </xdr:from>
    <xdr:to>
      <xdr:col>3</xdr:col>
      <xdr:colOff>603539</xdr:colOff>
      <xdr:row>16</xdr:row>
      <xdr:rowOff>1046595</xdr:rowOff>
    </xdr:to>
    <xdr:pic>
      <xdr:nvPicPr>
        <xdr:cNvPr id="1178" name="Рисунок 117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857664" y="741942081"/>
          <a:ext cx="485775" cy="101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245342</xdr:colOff>
      <xdr:row>53</xdr:row>
      <xdr:rowOff>72160</xdr:rowOff>
    </xdr:from>
    <xdr:to>
      <xdr:col>3</xdr:col>
      <xdr:colOff>678296</xdr:colOff>
      <xdr:row>55</xdr:row>
      <xdr:rowOff>338372</xdr:rowOff>
    </xdr:to>
    <xdr:pic>
      <xdr:nvPicPr>
        <xdr:cNvPr id="1180" name="Рисунок 1179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723410" y="679478865"/>
          <a:ext cx="432954" cy="1103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259771</xdr:colOff>
      <xdr:row>41</xdr:row>
      <xdr:rowOff>187613</xdr:rowOff>
    </xdr:from>
    <xdr:to>
      <xdr:col>3</xdr:col>
      <xdr:colOff>795782</xdr:colOff>
      <xdr:row>43</xdr:row>
      <xdr:rowOff>317500</xdr:rowOff>
    </xdr:to>
    <xdr:pic>
      <xdr:nvPicPr>
        <xdr:cNvPr id="1181" name="Рисунок 1180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737839" y="673215454"/>
          <a:ext cx="536011" cy="1212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244231</xdr:colOff>
      <xdr:row>104</xdr:row>
      <xdr:rowOff>158749</xdr:rowOff>
    </xdr:from>
    <xdr:to>
      <xdr:col>3</xdr:col>
      <xdr:colOff>732086</xdr:colOff>
      <xdr:row>104</xdr:row>
      <xdr:rowOff>1160095</xdr:rowOff>
    </xdr:to>
    <xdr:pic>
      <xdr:nvPicPr>
        <xdr:cNvPr id="1245" name="Рисунок 1244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322885" y="749544230"/>
          <a:ext cx="487855" cy="100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365125</xdr:colOff>
      <xdr:row>56</xdr:row>
      <xdr:rowOff>24426</xdr:rowOff>
    </xdr:from>
    <xdr:to>
      <xdr:col>3</xdr:col>
      <xdr:colOff>1025769</xdr:colOff>
      <xdr:row>56</xdr:row>
      <xdr:rowOff>1345714</xdr:rowOff>
    </xdr:to>
    <xdr:pic>
      <xdr:nvPicPr>
        <xdr:cNvPr id="1252" name="Рисунок 1251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048125" y="809046176"/>
          <a:ext cx="660644" cy="1321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207595</xdr:colOff>
      <xdr:row>65</xdr:row>
      <xdr:rowOff>97693</xdr:rowOff>
    </xdr:from>
    <xdr:to>
      <xdr:col>3</xdr:col>
      <xdr:colOff>805961</xdr:colOff>
      <xdr:row>68</xdr:row>
      <xdr:rowOff>227783</xdr:rowOff>
    </xdr:to>
    <xdr:pic>
      <xdr:nvPicPr>
        <xdr:cNvPr id="1253" name="Рисунок 1252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286249" y="726769712"/>
          <a:ext cx="598366" cy="1155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329711</xdr:colOff>
      <xdr:row>74</xdr:row>
      <xdr:rowOff>12212</xdr:rowOff>
    </xdr:from>
    <xdr:to>
      <xdr:col>3</xdr:col>
      <xdr:colOff>928077</xdr:colOff>
      <xdr:row>74</xdr:row>
      <xdr:rowOff>1161964</xdr:rowOff>
    </xdr:to>
    <xdr:pic>
      <xdr:nvPicPr>
        <xdr:cNvPr id="1259" name="Рисунок 1258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408365" y="734133270"/>
          <a:ext cx="598366" cy="1149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158751</xdr:colOff>
      <xdr:row>73</xdr:row>
      <xdr:rowOff>36636</xdr:rowOff>
    </xdr:from>
    <xdr:to>
      <xdr:col>3</xdr:col>
      <xdr:colOff>805963</xdr:colOff>
      <xdr:row>73</xdr:row>
      <xdr:rowOff>1041870</xdr:rowOff>
    </xdr:to>
    <xdr:pic>
      <xdr:nvPicPr>
        <xdr:cNvPr id="1260" name="Рисунок 1259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237405" y="731788655"/>
          <a:ext cx="647212" cy="1005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428625</xdr:colOff>
      <xdr:row>89</xdr:row>
      <xdr:rowOff>36633</xdr:rowOff>
    </xdr:from>
    <xdr:to>
      <xdr:col>3</xdr:col>
      <xdr:colOff>1045819</xdr:colOff>
      <xdr:row>89</xdr:row>
      <xdr:rowOff>1298436</xdr:rowOff>
    </xdr:to>
    <xdr:pic>
      <xdr:nvPicPr>
        <xdr:cNvPr id="1261" name="Рисунок 1260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11625" y="827790883"/>
          <a:ext cx="617194" cy="126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660400</xdr:colOff>
      <xdr:row>72</xdr:row>
      <xdr:rowOff>80597</xdr:rowOff>
    </xdr:from>
    <xdr:to>
      <xdr:col>4</xdr:col>
      <xdr:colOff>2677</xdr:colOff>
      <xdr:row>72</xdr:row>
      <xdr:rowOff>1155212</xdr:rowOff>
    </xdr:to>
    <xdr:pic>
      <xdr:nvPicPr>
        <xdr:cNvPr id="1154" name="Рисунок 1153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178300" y="822303997"/>
          <a:ext cx="548777" cy="1074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1493471</xdr:colOff>
      <xdr:row>94</xdr:row>
      <xdr:rowOff>97692</xdr:rowOff>
    </xdr:from>
    <xdr:to>
      <xdr:col>4</xdr:col>
      <xdr:colOff>2043996</xdr:colOff>
      <xdr:row>94</xdr:row>
      <xdr:rowOff>1036515</xdr:rowOff>
    </xdr:to>
    <xdr:pic>
      <xdr:nvPicPr>
        <xdr:cNvPr id="912" name="Рисунок 911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6446471" y="831995317"/>
          <a:ext cx="550525" cy="938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2234712</xdr:colOff>
      <xdr:row>94</xdr:row>
      <xdr:rowOff>94030</xdr:rowOff>
    </xdr:from>
    <xdr:to>
      <xdr:col>4</xdr:col>
      <xdr:colOff>2701992</xdr:colOff>
      <xdr:row>94</xdr:row>
      <xdr:rowOff>1020152</xdr:rowOff>
    </xdr:to>
    <xdr:pic>
      <xdr:nvPicPr>
        <xdr:cNvPr id="913" name="Рисунок 912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7187712" y="831991655"/>
          <a:ext cx="467280" cy="926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381000</xdr:colOff>
      <xdr:row>102</xdr:row>
      <xdr:rowOff>64723</xdr:rowOff>
    </xdr:from>
    <xdr:to>
      <xdr:col>3</xdr:col>
      <xdr:colOff>1140559</xdr:colOff>
      <xdr:row>102</xdr:row>
      <xdr:rowOff>1258403</xdr:rowOff>
    </xdr:to>
    <xdr:pic>
      <xdr:nvPicPr>
        <xdr:cNvPr id="987" name="Рисунок 986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064000" y="838772723"/>
          <a:ext cx="759559" cy="119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219074</xdr:colOff>
      <xdr:row>125</xdr:row>
      <xdr:rowOff>38100</xdr:rowOff>
    </xdr:from>
    <xdr:to>
      <xdr:col>3</xdr:col>
      <xdr:colOff>682625</xdr:colOff>
      <xdr:row>125</xdr:row>
      <xdr:rowOff>785989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981449" y="850715850"/>
          <a:ext cx="463551" cy="747889"/>
        </a:xfrm>
        <a:prstGeom prst="rect">
          <a:avLst/>
        </a:prstGeom>
      </xdr:spPr>
    </xdr:pic>
    <xdr:clientData/>
  </xdr:twoCellAnchor>
  <xdr:twoCellAnchor>
    <xdr:from>
      <xdr:col>3</xdr:col>
      <xdr:colOff>238126</xdr:colOff>
      <xdr:row>38</xdr:row>
      <xdr:rowOff>222250</xdr:rowOff>
    </xdr:from>
    <xdr:to>
      <xdr:col>3</xdr:col>
      <xdr:colOff>975236</xdr:colOff>
      <xdr:row>40</xdr:row>
      <xdr:rowOff>15875</xdr:rowOff>
    </xdr:to>
    <xdr:pic>
      <xdr:nvPicPr>
        <xdr:cNvPr id="1199" name="Рисунок 1198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000501" y="788098500"/>
          <a:ext cx="73711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301625</xdr:colOff>
      <xdr:row>50</xdr:row>
      <xdr:rowOff>254000</xdr:rowOff>
    </xdr:from>
    <xdr:to>
      <xdr:col>3</xdr:col>
      <xdr:colOff>920271</xdr:colOff>
      <xdr:row>52</xdr:row>
      <xdr:rowOff>174625</xdr:rowOff>
    </xdr:to>
    <xdr:pic>
      <xdr:nvPicPr>
        <xdr:cNvPr id="1319" name="Рисунок 1318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4064000" y="795162875"/>
          <a:ext cx="618646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127000</xdr:colOff>
      <xdr:row>69</xdr:row>
      <xdr:rowOff>62391</xdr:rowOff>
    </xdr:from>
    <xdr:to>
      <xdr:col>3</xdr:col>
      <xdr:colOff>822641</xdr:colOff>
      <xdr:row>69</xdr:row>
      <xdr:rowOff>1244601</xdr:rowOff>
    </xdr:to>
    <xdr:pic>
      <xdr:nvPicPr>
        <xdr:cNvPr id="1384" name="Рисунок 1383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070100" y="813027491"/>
          <a:ext cx="695641" cy="1182210"/>
        </a:xfrm>
        <a:prstGeom prst="rect">
          <a:avLst/>
        </a:prstGeom>
      </xdr:spPr>
    </xdr:pic>
    <xdr:clientData/>
  </xdr:twoCellAnchor>
  <xdr:twoCellAnchor>
    <xdr:from>
      <xdr:col>3</xdr:col>
      <xdr:colOff>190181</xdr:colOff>
      <xdr:row>112</xdr:row>
      <xdr:rowOff>54661</xdr:rowOff>
    </xdr:from>
    <xdr:to>
      <xdr:col>3</xdr:col>
      <xdr:colOff>681365</xdr:colOff>
      <xdr:row>112</xdr:row>
      <xdr:rowOff>967383</xdr:rowOff>
    </xdr:to>
    <xdr:pic>
      <xdr:nvPicPr>
        <xdr:cNvPr id="961" name="Рисунок 960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14431" y="843055261"/>
          <a:ext cx="491184" cy="912722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110</xdr:row>
      <xdr:rowOff>96981</xdr:rowOff>
    </xdr:from>
    <xdr:to>
      <xdr:col>3</xdr:col>
      <xdr:colOff>698500</xdr:colOff>
      <xdr:row>110</xdr:row>
      <xdr:rowOff>1136054</xdr:rowOff>
    </xdr:to>
    <xdr:pic>
      <xdr:nvPicPr>
        <xdr:cNvPr id="1173" name="Рисунок 1172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835400" y="847933106"/>
          <a:ext cx="546100" cy="1039073"/>
        </a:xfrm>
        <a:prstGeom prst="rect">
          <a:avLst/>
        </a:prstGeom>
      </xdr:spPr>
    </xdr:pic>
    <xdr:clientData/>
  </xdr:twoCellAnchor>
  <xdr:twoCellAnchor>
    <xdr:from>
      <xdr:col>3</xdr:col>
      <xdr:colOff>143438</xdr:colOff>
      <xdr:row>111</xdr:row>
      <xdr:rowOff>26894</xdr:rowOff>
    </xdr:from>
    <xdr:to>
      <xdr:col>3</xdr:col>
      <xdr:colOff>654843</xdr:colOff>
      <xdr:row>111</xdr:row>
      <xdr:rowOff>935913</xdr:rowOff>
    </xdr:to>
    <xdr:pic>
      <xdr:nvPicPr>
        <xdr:cNvPr id="1182" name="Рисунок 1181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667688" y="841960694"/>
          <a:ext cx="511405" cy="909019"/>
        </a:xfrm>
        <a:prstGeom prst="rect">
          <a:avLst/>
        </a:prstGeom>
      </xdr:spPr>
    </xdr:pic>
    <xdr:clientData/>
  </xdr:twoCellAnchor>
  <xdr:twoCellAnchor>
    <xdr:from>
      <xdr:col>3</xdr:col>
      <xdr:colOff>189380</xdr:colOff>
      <xdr:row>12</xdr:row>
      <xdr:rowOff>42957</xdr:rowOff>
    </xdr:from>
    <xdr:to>
      <xdr:col>3</xdr:col>
      <xdr:colOff>793664</xdr:colOff>
      <xdr:row>12</xdr:row>
      <xdr:rowOff>933450</xdr:rowOff>
    </xdr:to>
    <xdr:pic>
      <xdr:nvPicPr>
        <xdr:cNvPr id="1203" name="Рисунок 1202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3713630" y="517288557"/>
          <a:ext cx="604284" cy="890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88900</xdr:colOff>
      <xdr:row>10</xdr:row>
      <xdr:rowOff>63500</xdr:rowOff>
    </xdr:from>
    <xdr:to>
      <xdr:col>3</xdr:col>
      <xdr:colOff>817493</xdr:colOff>
      <xdr:row>10</xdr:row>
      <xdr:rowOff>952500</xdr:rowOff>
    </xdr:to>
    <xdr:pic>
      <xdr:nvPicPr>
        <xdr:cNvPr id="1354" name="Рисунок 1353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613150" y="515327900"/>
          <a:ext cx="728593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96982</xdr:colOff>
      <xdr:row>11</xdr:row>
      <xdr:rowOff>55418</xdr:rowOff>
    </xdr:from>
    <xdr:to>
      <xdr:col>3</xdr:col>
      <xdr:colOff>862725</xdr:colOff>
      <xdr:row>11</xdr:row>
      <xdr:rowOff>1052946</xdr:rowOff>
    </xdr:to>
    <xdr:pic>
      <xdr:nvPicPr>
        <xdr:cNvPr id="1360" name="Рисунок 1359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621232" y="516310418"/>
          <a:ext cx="765743" cy="930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31751</xdr:colOff>
      <xdr:row>13</xdr:row>
      <xdr:rowOff>79376</xdr:rowOff>
    </xdr:from>
    <xdr:to>
      <xdr:col>3</xdr:col>
      <xdr:colOff>889001</xdr:colOff>
      <xdr:row>13</xdr:row>
      <xdr:rowOff>936626</xdr:rowOff>
    </xdr:to>
    <xdr:pic>
      <xdr:nvPicPr>
        <xdr:cNvPr id="1390" name="Рисунок 1389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968501" y="514397626"/>
          <a:ext cx="857250" cy="857250"/>
        </a:xfrm>
        <a:prstGeom prst="rect">
          <a:avLst/>
        </a:prstGeom>
      </xdr:spPr>
    </xdr:pic>
    <xdr:clientData/>
  </xdr:twoCellAnchor>
  <xdr:twoCellAnchor>
    <xdr:from>
      <xdr:col>3</xdr:col>
      <xdr:colOff>47626</xdr:colOff>
      <xdr:row>4</xdr:row>
      <xdr:rowOff>47625</xdr:rowOff>
    </xdr:from>
    <xdr:to>
      <xdr:col>3</xdr:col>
      <xdr:colOff>841376</xdr:colOff>
      <xdr:row>4</xdr:row>
      <xdr:rowOff>920750</xdr:rowOff>
    </xdr:to>
    <xdr:pic>
      <xdr:nvPicPr>
        <xdr:cNvPr id="1391" name="Рисунок 1390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984376" y="513381625"/>
          <a:ext cx="793750" cy="873125"/>
        </a:xfrm>
        <a:prstGeom prst="rect">
          <a:avLst/>
        </a:prstGeom>
      </xdr:spPr>
    </xdr:pic>
    <xdr:clientData/>
  </xdr:twoCellAnchor>
  <xdr:twoCellAnchor>
    <xdr:from>
      <xdr:col>3</xdr:col>
      <xdr:colOff>47626</xdr:colOff>
      <xdr:row>76</xdr:row>
      <xdr:rowOff>47625</xdr:rowOff>
    </xdr:from>
    <xdr:to>
      <xdr:col>3</xdr:col>
      <xdr:colOff>673840</xdr:colOff>
      <xdr:row>76</xdr:row>
      <xdr:rowOff>889000</xdr:rowOff>
    </xdr:to>
    <xdr:pic>
      <xdr:nvPicPr>
        <xdr:cNvPr id="1394" name="Рисунок 1393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30626" y="821039125"/>
          <a:ext cx="626214" cy="8413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79</xdr:row>
      <xdr:rowOff>31751</xdr:rowOff>
    </xdr:from>
    <xdr:to>
      <xdr:col>3</xdr:col>
      <xdr:colOff>1174750</xdr:colOff>
      <xdr:row>79</xdr:row>
      <xdr:rowOff>898021</xdr:rowOff>
    </xdr:to>
    <xdr:pic>
      <xdr:nvPicPr>
        <xdr:cNvPr id="1395" name="Рисунок 1394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46500" y="823880751"/>
          <a:ext cx="1111250" cy="866270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80</xdr:row>
      <xdr:rowOff>88901</xdr:rowOff>
    </xdr:from>
    <xdr:to>
      <xdr:col>3</xdr:col>
      <xdr:colOff>1056579</xdr:colOff>
      <xdr:row>80</xdr:row>
      <xdr:rowOff>793750</xdr:rowOff>
    </xdr:to>
    <xdr:pic>
      <xdr:nvPicPr>
        <xdr:cNvPr id="1362" name="Рисунок 1361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 flipH="1">
          <a:off x="3835400" y="824890401"/>
          <a:ext cx="904179" cy="704849"/>
        </a:xfrm>
        <a:prstGeom prst="rect">
          <a:avLst/>
        </a:prstGeom>
      </xdr:spPr>
    </xdr:pic>
    <xdr:clientData/>
  </xdr:twoCellAnchor>
  <xdr:twoCellAnchor>
    <xdr:from>
      <xdr:col>3</xdr:col>
      <xdr:colOff>24773</xdr:colOff>
      <xdr:row>3</xdr:row>
      <xdr:rowOff>47625</xdr:rowOff>
    </xdr:from>
    <xdr:to>
      <xdr:col>3</xdr:col>
      <xdr:colOff>777875</xdr:colOff>
      <xdr:row>3</xdr:row>
      <xdr:rowOff>1495449</xdr:rowOff>
    </xdr:to>
    <xdr:pic>
      <xdr:nvPicPr>
        <xdr:cNvPr id="1396" name="Рисунок 1395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07773" y="862457000"/>
          <a:ext cx="753102" cy="1447824"/>
        </a:xfrm>
        <a:prstGeom prst="rect">
          <a:avLst/>
        </a:prstGeom>
      </xdr:spPr>
    </xdr:pic>
    <xdr:clientData/>
  </xdr:twoCellAnchor>
  <xdr:twoCellAnchor>
    <xdr:from>
      <xdr:col>3</xdr:col>
      <xdr:colOff>619126</xdr:colOff>
      <xdr:row>70</xdr:row>
      <xdr:rowOff>63500</xdr:rowOff>
    </xdr:from>
    <xdr:to>
      <xdr:col>4</xdr:col>
      <xdr:colOff>263526</xdr:colOff>
      <xdr:row>70</xdr:row>
      <xdr:rowOff>1603375</xdr:rowOff>
    </xdr:to>
    <xdr:pic>
      <xdr:nvPicPr>
        <xdr:cNvPr id="1397" name="Рисунок 1396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302126" y="810752125"/>
          <a:ext cx="914400" cy="15398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86</xdr:row>
      <xdr:rowOff>63500</xdr:rowOff>
    </xdr:from>
    <xdr:to>
      <xdr:col>3</xdr:col>
      <xdr:colOff>831432</xdr:colOff>
      <xdr:row>86</xdr:row>
      <xdr:rowOff>1508125</xdr:rowOff>
    </xdr:to>
    <xdr:pic>
      <xdr:nvPicPr>
        <xdr:cNvPr id="1398" name="Рисунок 1397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46500" y="834326500"/>
          <a:ext cx="767932" cy="1444625"/>
        </a:xfrm>
        <a:prstGeom prst="rect">
          <a:avLst/>
        </a:prstGeom>
      </xdr:spPr>
    </xdr:pic>
    <xdr:clientData/>
  </xdr:twoCellAnchor>
  <xdr:twoCellAnchor>
    <xdr:from>
      <xdr:col>3</xdr:col>
      <xdr:colOff>15875</xdr:colOff>
      <xdr:row>81</xdr:row>
      <xdr:rowOff>47625</xdr:rowOff>
    </xdr:from>
    <xdr:to>
      <xdr:col>3</xdr:col>
      <xdr:colOff>732471</xdr:colOff>
      <xdr:row>81</xdr:row>
      <xdr:rowOff>1619250</xdr:rowOff>
    </xdr:to>
    <xdr:pic>
      <xdr:nvPicPr>
        <xdr:cNvPr id="1399" name="Рисунок 1398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698875" y="829548125"/>
          <a:ext cx="716596" cy="1571625"/>
        </a:xfrm>
        <a:prstGeom prst="rect">
          <a:avLst/>
        </a:prstGeom>
      </xdr:spPr>
    </xdr:pic>
    <xdr:clientData/>
  </xdr:twoCellAnchor>
  <xdr:twoCellAnchor>
    <xdr:from>
      <xdr:col>3</xdr:col>
      <xdr:colOff>282576</xdr:colOff>
      <xdr:row>92</xdr:row>
      <xdr:rowOff>111125</xdr:rowOff>
    </xdr:from>
    <xdr:to>
      <xdr:col>3</xdr:col>
      <xdr:colOff>981076</xdr:colOff>
      <xdr:row>93</xdr:row>
      <xdr:rowOff>829516</xdr:rowOff>
    </xdr:to>
    <xdr:pic>
      <xdr:nvPicPr>
        <xdr:cNvPr id="1400" name="Рисунок 1399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800476" y="845461225"/>
          <a:ext cx="698500" cy="1594691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113</xdr:row>
      <xdr:rowOff>47625</xdr:rowOff>
    </xdr:from>
    <xdr:to>
      <xdr:col>3</xdr:col>
      <xdr:colOff>685800</xdr:colOff>
      <xdr:row>113</xdr:row>
      <xdr:rowOff>1603375</xdr:rowOff>
    </xdr:to>
    <xdr:pic>
      <xdr:nvPicPr>
        <xdr:cNvPr id="1401" name="Рисунок 1400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46500" y="863854000"/>
          <a:ext cx="622300" cy="15557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78</xdr:row>
      <xdr:rowOff>47625</xdr:rowOff>
    </xdr:from>
    <xdr:to>
      <xdr:col>3</xdr:col>
      <xdr:colOff>868701</xdr:colOff>
      <xdr:row>78</xdr:row>
      <xdr:rowOff>1492250</xdr:rowOff>
    </xdr:to>
    <xdr:pic>
      <xdr:nvPicPr>
        <xdr:cNvPr id="1403" name="Рисунок 1402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46500" y="827801875"/>
          <a:ext cx="805201" cy="144462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97</xdr:row>
      <xdr:rowOff>31750</xdr:rowOff>
    </xdr:from>
    <xdr:to>
      <xdr:col>3</xdr:col>
      <xdr:colOff>809625</xdr:colOff>
      <xdr:row>99</xdr:row>
      <xdr:rowOff>464271</xdr:rowOff>
    </xdr:to>
    <xdr:pic>
      <xdr:nvPicPr>
        <xdr:cNvPr id="1405" name="Рисунок 1404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46500" y="848090125"/>
          <a:ext cx="746125" cy="1448521"/>
        </a:xfrm>
        <a:prstGeom prst="rect">
          <a:avLst/>
        </a:prstGeom>
      </xdr:spPr>
    </xdr:pic>
    <xdr:clientData/>
  </xdr:twoCellAnchor>
  <xdr:twoCellAnchor>
    <xdr:from>
      <xdr:col>2</xdr:col>
      <xdr:colOff>1143000</xdr:colOff>
      <xdr:row>70</xdr:row>
      <xdr:rowOff>47625</xdr:rowOff>
    </xdr:from>
    <xdr:to>
      <xdr:col>3</xdr:col>
      <xdr:colOff>555625</xdr:colOff>
      <xdr:row>70</xdr:row>
      <xdr:rowOff>1618995</xdr:rowOff>
    </xdr:to>
    <xdr:pic>
      <xdr:nvPicPr>
        <xdr:cNvPr id="1406" name="Рисунок 1405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460750" y="810736250"/>
          <a:ext cx="777875" cy="1571370"/>
        </a:xfrm>
        <a:prstGeom prst="rect">
          <a:avLst/>
        </a:prstGeom>
      </xdr:spPr>
    </xdr:pic>
    <xdr:clientData/>
  </xdr:twoCellAnchor>
  <xdr:twoCellAnchor>
    <xdr:from>
      <xdr:col>3</xdr:col>
      <xdr:colOff>47625</xdr:colOff>
      <xdr:row>77</xdr:row>
      <xdr:rowOff>47626</xdr:rowOff>
    </xdr:from>
    <xdr:to>
      <xdr:col>3</xdr:col>
      <xdr:colOff>746125</xdr:colOff>
      <xdr:row>77</xdr:row>
      <xdr:rowOff>1447204</xdr:rowOff>
    </xdr:to>
    <xdr:pic>
      <xdr:nvPicPr>
        <xdr:cNvPr id="1407" name="Рисунок 1406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30625" y="826944626"/>
          <a:ext cx="698500" cy="1399578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85</xdr:row>
      <xdr:rowOff>47625</xdr:rowOff>
    </xdr:from>
    <xdr:to>
      <xdr:col>3</xdr:col>
      <xdr:colOff>873749</xdr:colOff>
      <xdr:row>85</xdr:row>
      <xdr:rowOff>1365250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46500" y="837184000"/>
          <a:ext cx="810249" cy="1317625"/>
        </a:xfrm>
        <a:prstGeom prst="rect">
          <a:avLst/>
        </a:prstGeom>
      </xdr:spPr>
    </xdr:pic>
    <xdr:clientData/>
  </xdr:twoCellAnchor>
  <xdr:twoCellAnchor>
    <xdr:from>
      <xdr:col>3</xdr:col>
      <xdr:colOff>31750</xdr:colOff>
      <xdr:row>87</xdr:row>
      <xdr:rowOff>95251</xdr:rowOff>
    </xdr:from>
    <xdr:to>
      <xdr:col>4</xdr:col>
      <xdr:colOff>294</xdr:colOff>
      <xdr:row>87</xdr:row>
      <xdr:rowOff>762001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14750" y="840279626"/>
          <a:ext cx="1184569" cy="666750"/>
        </a:xfrm>
        <a:prstGeom prst="rect">
          <a:avLst/>
        </a:prstGeom>
      </xdr:spPr>
    </xdr:pic>
    <xdr:clientData/>
  </xdr:twoCellAnchor>
  <xdr:twoCellAnchor>
    <xdr:from>
      <xdr:col>3</xdr:col>
      <xdr:colOff>297043</xdr:colOff>
      <xdr:row>88</xdr:row>
      <xdr:rowOff>127000</xdr:rowOff>
    </xdr:from>
    <xdr:to>
      <xdr:col>3</xdr:col>
      <xdr:colOff>1158875</xdr:colOff>
      <xdr:row>88</xdr:row>
      <xdr:rowOff>612093</xdr:rowOff>
    </xdr:to>
    <xdr:pic>
      <xdr:nvPicPr>
        <xdr:cNvPr id="1408" name="Рисунок 1407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 flipH="1">
          <a:off x="3980043" y="841152750"/>
          <a:ext cx="861832" cy="485093"/>
        </a:xfrm>
        <a:prstGeom prst="rect">
          <a:avLst/>
        </a:prstGeom>
      </xdr:spPr>
    </xdr:pic>
    <xdr:clientData/>
  </xdr:twoCellAnchor>
  <xdr:twoCellAnchor>
    <xdr:from>
      <xdr:col>3</xdr:col>
      <xdr:colOff>79376</xdr:colOff>
      <xdr:row>82</xdr:row>
      <xdr:rowOff>31751</xdr:rowOff>
    </xdr:from>
    <xdr:to>
      <xdr:col>3</xdr:col>
      <xdr:colOff>953395</xdr:colOff>
      <xdr:row>82</xdr:row>
      <xdr:rowOff>1714501</xdr:rowOff>
    </xdr:to>
    <xdr:pic>
      <xdr:nvPicPr>
        <xdr:cNvPr id="1404" name="Рисунок 1403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62376" y="826277876"/>
          <a:ext cx="874019" cy="1682750"/>
        </a:xfrm>
        <a:prstGeom prst="rect">
          <a:avLst/>
        </a:prstGeom>
      </xdr:spPr>
    </xdr:pic>
    <xdr:clientData/>
  </xdr:twoCellAnchor>
  <xdr:twoCellAnchor>
    <xdr:from>
      <xdr:col>3</xdr:col>
      <xdr:colOff>47626</xdr:colOff>
      <xdr:row>84</xdr:row>
      <xdr:rowOff>174625</xdr:rowOff>
    </xdr:from>
    <xdr:to>
      <xdr:col>3</xdr:col>
      <xdr:colOff>1263806</xdr:colOff>
      <xdr:row>84</xdr:row>
      <xdr:rowOff>603250</xdr:rowOff>
    </xdr:to>
    <xdr:pic>
      <xdr:nvPicPr>
        <xdr:cNvPr id="1409" name="Рисунок 1408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30626" y="828754375"/>
          <a:ext cx="1216180" cy="428625"/>
        </a:xfrm>
        <a:prstGeom prst="rect">
          <a:avLst/>
        </a:prstGeom>
      </xdr:spPr>
    </xdr:pic>
    <xdr:clientData/>
  </xdr:twoCellAnchor>
  <xdr:twoCellAnchor>
    <xdr:from>
      <xdr:col>3</xdr:col>
      <xdr:colOff>31750</xdr:colOff>
      <xdr:row>83</xdr:row>
      <xdr:rowOff>63500</xdr:rowOff>
    </xdr:from>
    <xdr:to>
      <xdr:col>3</xdr:col>
      <xdr:colOff>1247930</xdr:colOff>
      <xdr:row>83</xdr:row>
      <xdr:rowOff>492125</xdr:rowOff>
    </xdr:to>
    <xdr:pic>
      <xdr:nvPicPr>
        <xdr:cNvPr id="979" name="Рисунок 978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714750" y="828055875"/>
          <a:ext cx="1216180" cy="428625"/>
        </a:xfrm>
        <a:prstGeom prst="rect">
          <a:avLst/>
        </a:prstGeom>
      </xdr:spPr>
    </xdr:pic>
    <xdr:clientData/>
  </xdr:twoCellAnchor>
  <xdr:twoCellAnchor>
    <xdr:from>
      <xdr:col>3</xdr:col>
      <xdr:colOff>111125</xdr:colOff>
      <xdr:row>71</xdr:row>
      <xdr:rowOff>79375</xdr:rowOff>
    </xdr:from>
    <xdr:to>
      <xdr:col>3</xdr:col>
      <xdr:colOff>834935</xdr:colOff>
      <xdr:row>71</xdr:row>
      <xdr:rowOff>1479375</xdr:rowOff>
    </xdr:to>
    <xdr:pic>
      <xdr:nvPicPr>
        <xdr:cNvPr id="1410" name="Рисунок 1409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3794125" y="812434875"/>
          <a:ext cx="723810" cy="1400000"/>
        </a:xfrm>
        <a:prstGeom prst="rect">
          <a:avLst/>
        </a:prstGeom>
      </xdr:spPr>
    </xdr:pic>
    <xdr:clientData/>
  </xdr:twoCellAnchor>
  <xdr:twoCellAnchor>
    <xdr:from>
      <xdr:col>3</xdr:col>
      <xdr:colOff>95251</xdr:colOff>
      <xdr:row>133</xdr:row>
      <xdr:rowOff>63499</xdr:rowOff>
    </xdr:from>
    <xdr:to>
      <xdr:col>3</xdr:col>
      <xdr:colOff>587375</xdr:colOff>
      <xdr:row>133</xdr:row>
      <xdr:rowOff>1136627</xdr:rowOff>
    </xdr:to>
    <xdr:pic>
      <xdr:nvPicPr>
        <xdr:cNvPr id="1411" name="Рисунок 1410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032001" y="886507624"/>
          <a:ext cx="492124" cy="1073128"/>
        </a:xfrm>
        <a:prstGeom prst="rect">
          <a:avLst/>
        </a:prstGeom>
      </xdr:spPr>
    </xdr:pic>
    <xdr:clientData/>
  </xdr:twoCellAnchor>
  <xdr:twoCellAnchor>
    <xdr:from>
      <xdr:col>3</xdr:col>
      <xdr:colOff>158749</xdr:colOff>
      <xdr:row>171</xdr:row>
      <xdr:rowOff>95249</xdr:rowOff>
    </xdr:from>
    <xdr:to>
      <xdr:col>3</xdr:col>
      <xdr:colOff>1016000</xdr:colOff>
      <xdr:row>172</xdr:row>
      <xdr:rowOff>661385</xdr:rowOff>
    </xdr:to>
    <xdr:pic>
      <xdr:nvPicPr>
        <xdr:cNvPr id="1419" name="Рисунок 1418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3143249" y="920749999"/>
          <a:ext cx="857251" cy="1328136"/>
        </a:xfrm>
        <a:prstGeom prst="rect">
          <a:avLst/>
        </a:prstGeom>
      </xdr:spPr>
    </xdr:pic>
    <xdr:clientData/>
  </xdr:twoCellAnchor>
  <xdr:twoCellAnchor>
    <xdr:from>
      <xdr:col>3</xdr:col>
      <xdr:colOff>254000</xdr:colOff>
      <xdr:row>157</xdr:row>
      <xdr:rowOff>142875</xdr:rowOff>
    </xdr:from>
    <xdr:to>
      <xdr:col>3</xdr:col>
      <xdr:colOff>1025429</xdr:colOff>
      <xdr:row>158</xdr:row>
      <xdr:rowOff>666589</xdr:rowOff>
    </xdr:to>
    <xdr:pic>
      <xdr:nvPicPr>
        <xdr:cNvPr id="1424" name="Рисунок 1423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3238500" y="910129625"/>
          <a:ext cx="771429" cy="128571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159</xdr:row>
      <xdr:rowOff>111126</xdr:rowOff>
    </xdr:from>
    <xdr:to>
      <xdr:col>3</xdr:col>
      <xdr:colOff>973231</xdr:colOff>
      <xdr:row>160</xdr:row>
      <xdr:rowOff>650876</xdr:rowOff>
    </xdr:to>
    <xdr:pic>
      <xdr:nvPicPr>
        <xdr:cNvPr id="1425" name="Рисунок 1424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222625" y="911621876"/>
          <a:ext cx="735106" cy="1301750"/>
        </a:xfrm>
        <a:prstGeom prst="rect">
          <a:avLst/>
        </a:prstGeom>
      </xdr:spPr>
    </xdr:pic>
    <xdr:clientData/>
  </xdr:twoCellAnchor>
  <xdr:twoCellAnchor>
    <xdr:from>
      <xdr:col>3</xdr:col>
      <xdr:colOff>190501</xdr:colOff>
      <xdr:row>161</xdr:row>
      <xdr:rowOff>79376</xdr:rowOff>
    </xdr:from>
    <xdr:to>
      <xdr:col>3</xdr:col>
      <xdr:colOff>986143</xdr:colOff>
      <xdr:row>162</xdr:row>
      <xdr:rowOff>682626</xdr:rowOff>
    </xdr:to>
    <xdr:pic>
      <xdr:nvPicPr>
        <xdr:cNvPr id="1426" name="Рисунок 1425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175001" y="913114126"/>
          <a:ext cx="795642" cy="1365250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163</xdr:row>
      <xdr:rowOff>79375</xdr:rowOff>
    </xdr:from>
    <xdr:to>
      <xdr:col>3</xdr:col>
      <xdr:colOff>993775</xdr:colOff>
      <xdr:row>164</xdr:row>
      <xdr:rowOff>749300</xdr:rowOff>
    </xdr:to>
    <xdr:pic>
      <xdr:nvPicPr>
        <xdr:cNvPr id="1427" name="Рисунок 1426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175000" y="914638125"/>
          <a:ext cx="803275" cy="143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165</xdr:row>
      <xdr:rowOff>111125</xdr:rowOff>
    </xdr:from>
    <xdr:to>
      <xdr:col>3</xdr:col>
      <xdr:colOff>923833</xdr:colOff>
      <xdr:row>166</xdr:row>
      <xdr:rowOff>720554</xdr:rowOff>
    </xdr:to>
    <xdr:pic>
      <xdr:nvPicPr>
        <xdr:cNvPr id="1428" name="Рисунок 1427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3175000" y="916193875"/>
          <a:ext cx="733333" cy="1371429"/>
        </a:xfrm>
        <a:prstGeom prst="rect">
          <a:avLst/>
        </a:prstGeom>
      </xdr:spPr>
    </xdr:pic>
    <xdr:clientData/>
  </xdr:twoCellAnchor>
  <xdr:twoCellAnchor>
    <xdr:from>
      <xdr:col>3</xdr:col>
      <xdr:colOff>174625</xdr:colOff>
      <xdr:row>167</xdr:row>
      <xdr:rowOff>79375</xdr:rowOff>
    </xdr:from>
    <xdr:to>
      <xdr:col>3</xdr:col>
      <xdr:colOff>997311</xdr:colOff>
      <xdr:row>168</xdr:row>
      <xdr:rowOff>730250</xdr:rowOff>
    </xdr:to>
    <xdr:pic>
      <xdr:nvPicPr>
        <xdr:cNvPr id="1429" name="Рисунок 1428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159125" y="917686125"/>
          <a:ext cx="822686" cy="1412875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169</xdr:row>
      <xdr:rowOff>47625</xdr:rowOff>
    </xdr:from>
    <xdr:to>
      <xdr:col>3</xdr:col>
      <xdr:colOff>923821</xdr:colOff>
      <xdr:row>170</xdr:row>
      <xdr:rowOff>714196</xdr:rowOff>
    </xdr:to>
    <xdr:pic>
      <xdr:nvPicPr>
        <xdr:cNvPr id="1430" name="Рисунок 1429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3079750" y="919178375"/>
          <a:ext cx="828571" cy="1428571"/>
        </a:xfrm>
        <a:prstGeom prst="rect">
          <a:avLst/>
        </a:prstGeom>
      </xdr:spPr>
    </xdr:pic>
    <xdr:clientData/>
  </xdr:twoCellAnchor>
  <xdr:twoCellAnchor>
    <xdr:from>
      <xdr:col>3</xdr:col>
      <xdr:colOff>174625</xdr:colOff>
      <xdr:row>173</xdr:row>
      <xdr:rowOff>79375</xdr:rowOff>
    </xdr:from>
    <xdr:to>
      <xdr:col>3</xdr:col>
      <xdr:colOff>984149</xdr:colOff>
      <xdr:row>174</xdr:row>
      <xdr:rowOff>679280</xdr:rowOff>
    </xdr:to>
    <xdr:pic>
      <xdr:nvPicPr>
        <xdr:cNvPr id="1431" name="Рисунок 1430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3159125" y="922258125"/>
          <a:ext cx="809524" cy="1361905"/>
        </a:xfrm>
        <a:prstGeom prst="rect">
          <a:avLst/>
        </a:prstGeom>
      </xdr:spPr>
    </xdr:pic>
    <xdr:clientData/>
  </xdr:twoCellAnchor>
  <xdr:twoCellAnchor>
    <xdr:from>
      <xdr:col>3</xdr:col>
      <xdr:colOff>235527</xdr:colOff>
      <xdr:row>48</xdr:row>
      <xdr:rowOff>51954</xdr:rowOff>
    </xdr:from>
    <xdr:to>
      <xdr:col>3</xdr:col>
      <xdr:colOff>868484</xdr:colOff>
      <xdr:row>48</xdr:row>
      <xdr:rowOff>710045</xdr:rowOff>
    </xdr:to>
    <xdr:pic>
      <xdr:nvPicPr>
        <xdr:cNvPr id="1036" name="Рисунок 1035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 rot="10800000" flipH="1" flipV="1">
          <a:off x="3298767" y="128921394"/>
          <a:ext cx="632957" cy="658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195642</xdr:colOff>
      <xdr:row>49</xdr:row>
      <xdr:rowOff>69272</xdr:rowOff>
    </xdr:from>
    <xdr:to>
      <xdr:col>3</xdr:col>
      <xdr:colOff>833438</xdr:colOff>
      <xdr:row>49</xdr:row>
      <xdr:rowOff>775193</xdr:rowOff>
    </xdr:to>
    <xdr:pic>
      <xdr:nvPicPr>
        <xdr:cNvPr id="1331" name="Рисунок 1330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258882" y="129738812"/>
          <a:ext cx="637796" cy="705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208359</xdr:colOff>
      <xdr:row>47</xdr:row>
      <xdr:rowOff>14883</xdr:rowOff>
    </xdr:from>
    <xdr:to>
      <xdr:col>3</xdr:col>
      <xdr:colOff>744140</xdr:colOff>
      <xdr:row>47</xdr:row>
      <xdr:rowOff>781076</xdr:rowOff>
    </xdr:to>
    <xdr:pic>
      <xdr:nvPicPr>
        <xdr:cNvPr id="1414" name="Рисунок 1413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271599" y="128046123"/>
          <a:ext cx="535781" cy="766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79375</xdr:colOff>
      <xdr:row>20</xdr:row>
      <xdr:rowOff>88900</xdr:rowOff>
    </xdr:from>
    <xdr:to>
      <xdr:col>3</xdr:col>
      <xdr:colOff>922510</xdr:colOff>
      <xdr:row>22</xdr:row>
      <xdr:rowOff>292100</xdr:rowOff>
    </xdr:to>
    <xdr:pic>
      <xdr:nvPicPr>
        <xdr:cNvPr id="1415" name="Рисунок 1414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142615" y="116796820"/>
          <a:ext cx="843135" cy="98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238125</xdr:colOff>
      <xdr:row>44</xdr:row>
      <xdr:rowOff>79375</xdr:rowOff>
    </xdr:from>
    <xdr:to>
      <xdr:col>3</xdr:col>
      <xdr:colOff>666750</xdr:colOff>
      <xdr:row>46</xdr:row>
      <xdr:rowOff>401545</xdr:rowOff>
    </xdr:to>
    <xdr:pic>
      <xdr:nvPicPr>
        <xdr:cNvPr id="1417" name="Рисунок 1416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01365" y="126853315"/>
          <a:ext cx="428625" cy="1160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247462</xdr:colOff>
      <xdr:row>26</xdr:row>
      <xdr:rowOff>72571</xdr:rowOff>
    </xdr:from>
    <xdr:to>
      <xdr:col>3</xdr:col>
      <xdr:colOff>734786</xdr:colOff>
      <xdr:row>28</xdr:row>
      <xdr:rowOff>350511</xdr:rowOff>
    </xdr:to>
    <xdr:pic>
      <xdr:nvPicPr>
        <xdr:cNvPr id="1418" name="Рисунок 1417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10702" y="119089351"/>
          <a:ext cx="487324" cy="1055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23</xdr:row>
      <xdr:rowOff>69850</xdr:rowOff>
    </xdr:from>
    <xdr:to>
      <xdr:col>3</xdr:col>
      <xdr:colOff>1180371</xdr:colOff>
      <xdr:row>25</xdr:row>
      <xdr:rowOff>265205</xdr:rowOff>
    </xdr:to>
    <xdr:pic>
      <xdr:nvPicPr>
        <xdr:cNvPr id="1420" name="Рисунок 1419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177540" y="117943630"/>
          <a:ext cx="1066071" cy="957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266700</xdr:colOff>
      <xdr:row>29</xdr:row>
      <xdr:rowOff>152400</xdr:rowOff>
    </xdr:from>
    <xdr:to>
      <xdr:col>3</xdr:col>
      <xdr:colOff>833623</xdr:colOff>
      <xdr:row>31</xdr:row>
      <xdr:rowOff>266704</xdr:rowOff>
    </xdr:to>
    <xdr:pic>
      <xdr:nvPicPr>
        <xdr:cNvPr id="1421" name="Рисунок 1420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29940" y="120335040"/>
          <a:ext cx="566923" cy="1013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476251</xdr:colOff>
      <xdr:row>32</xdr:row>
      <xdr:rowOff>19050</xdr:rowOff>
    </xdr:from>
    <xdr:to>
      <xdr:col>3</xdr:col>
      <xdr:colOff>885497</xdr:colOff>
      <xdr:row>34</xdr:row>
      <xdr:rowOff>266702</xdr:rowOff>
    </xdr:to>
    <xdr:pic>
      <xdr:nvPicPr>
        <xdr:cNvPr id="1422" name="Рисунок 1421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539491" y="121550430"/>
          <a:ext cx="409246" cy="902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361950</xdr:colOff>
      <xdr:row>35</xdr:row>
      <xdr:rowOff>76200</xdr:rowOff>
    </xdr:from>
    <xdr:to>
      <xdr:col>3</xdr:col>
      <xdr:colOff>742950</xdr:colOff>
      <xdr:row>37</xdr:row>
      <xdr:rowOff>286364</xdr:rowOff>
    </xdr:to>
    <xdr:pic>
      <xdr:nvPicPr>
        <xdr:cNvPr id="1423" name="Рисунок 1422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425190" y="122590560"/>
          <a:ext cx="381000" cy="865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202045</xdr:colOff>
      <xdr:row>17</xdr:row>
      <xdr:rowOff>43295</xdr:rowOff>
    </xdr:from>
    <xdr:to>
      <xdr:col>3</xdr:col>
      <xdr:colOff>1031586</xdr:colOff>
      <xdr:row>19</xdr:row>
      <xdr:rowOff>346364</xdr:rowOff>
    </xdr:to>
    <xdr:pic>
      <xdr:nvPicPr>
        <xdr:cNvPr id="1432" name="Рисунок 1431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265285" y="115608215"/>
          <a:ext cx="829541" cy="1065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117764</xdr:colOff>
      <xdr:row>16</xdr:row>
      <xdr:rowOff>33481</xdr:rowOff>
    </xdr:from>
    <xdr:to>
      <xdr:col>3</xdr:col>
      <xdr:colOff>603539</xdr:colOff>
      <xdr:row>16</xdr:row>
      <xdr:rowOff>1046595</xdr:rowOff>
    </xdr:to>
    <xdr:pic>
      <xdr:nvPicPr>
        <xdr:cNvPr id="1433" name="Рисунок 1432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181004" y="114478261"/>
          <a:ext cx="485775" cy="101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245342</xdr:colOff>
      <xdr:row>53</xdr:row>
      <xdr:rowOff>72160</xdr:rowOff>
    </xdr:from>
    <xdr:to>
      <xdr:col>3</xdr:col>
      <xdr:colOff>678296</xdr:colOff>
      <xdr:row>55</xdr:row>
      <xdr:rowOff>338372</xdr:rowOff>
    </xdr:to>
    <xdr:pic>
      <xdr:nvPicPr>
        <xdr:cNvPr id="1434" name="Рисунок 1433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08582" y="131852440"/>
          <a:ext cx="432954" cy="1104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259771</xdr:colOff>
      <xdr:row>41</xdr:row>
      <xdr:rowOff>187613</xdr:rowOff>
    </xdr:from>
    <xdr:to>
      <xdr:col>3</xdr:col>
      <xdr:colOff>795782</xdr:colOff>
      <xdr:row>43</xdr:row>
      <xdr:rowOff>317500</xdr:rowOff>
    </xdr:to>
    <xdr:pic>
      <xdr:nvPicPr>
        <xdr:cNvPr id="1435" name="Рисунок 1434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23011" y="125323253"/>
          <a:ext cx="536011" cy="1211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238126</xdr:colOff>
      <xdr:row>38</xdr:row>
      <xdr:rowOff>222250</xdr:rowOff>
    </xdr:from>
    <xdr:to>
      <xdr:col>3</xdr:col>
      <xdr:colOff>975236</xdr:colOff>
      <xdr:row>40</xdr:row>
      <xdr:rowOff>15875</xdr:rowOff>
    </xdr:to>
    <xdr:pic>
      <xdr:nvPicPr>
        <xdr:cNvPr id="1436" name="Рисунок 1435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01366" y="123719590"/>
          <a:ext cx="737110" cy="87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301625</xdr:colOff>
      <xdr:row>50</xdr:row>
      <xdr:rowOff>254000</xdr:rowOff>
    </xdr:from>
    <xdr:to>
      <xdr:col>3</xdr:col>
      <xdr:colOff>920271</xdr:colOff>
      <xdr:row>52</xdr:row>
      <xdr:rowOff>174625</xdr:rowOff>
    </xdr:to>
    <xdr:pic>
      <xdr:nvPicPr>
        <xdr:cNvPr id="1437" name="Рисунок 1436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3364865" y="130776980"/>
          <a:ext cx="618646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3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3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7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4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7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5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7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6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7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7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7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8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7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8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499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0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1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2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3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4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5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0</xdr:row>
      <xdr:rowOff>247650</xdr:rowOff>
    </xdr:from>
    <xdr:to>
      <xdr:col>0</xdr:col>
      <xdr:colOff>9525</xdr:colOff>
      <xdr:row>0</xdr:row>
      <xdr:rowOff>247650</xdr:rowOff>
    </xdr:to>
    <xdr:sp macro="" textlink="">
      <xdr:nvSpPr>
        <xdr:cNvPr id="1506" name="Rectangle 1"/>
        <xdr:cNvSpPr>
          <a:spLocks noChangeArrowheads="1"/>
        </xdr:cNvSpPr>
      </xdr:nvSpPr>
      <xdr:spPr bwMode="auto">
        <a:xfrm>
          <a:off x="9525" y="247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387350</xdr:colOff>
      <xdr:row>0</xdr:row>
      <xdr:rowOff>0</xdr:rowOff>
    </xdr:from>
    <xdr:to>
      <xdr:col>3</xdr:col>
      <xdr:colOff>635000</xdr:colOff>
      <xdr:row>0</xdr:row>
      <xdr:rowOff>962025</xdr:rowOff>
    </xdr:to>
    <xdr:pic>
      <xdr:nvPicPr>
        <xdr:cNvPr id="1507" name="Рисунок 1" descr="логотипчик.jpg"/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8850" y="0"/>
          <a:ext cx="2736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367"/>
  <sheetViews>
    <sheetView tabSelected="1" showWhiteSpace="0" zoomScale="60" zoomScaleNormal="60" zoomScaleSheetLayoutView="55" zoomScalePageLayoutView="4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N1" sqref="N1"/>
    </sheetView>
  </sheetViews>
  <sheetFormatPr defaultColWidth="8.88671875" defaultRowHeight="13.8" outlineLevelRow="2" outlineLevelCol="1"/>
  <cols>
    <col min="1" max="1" width="8.33203125" style="40" customWidth="1"/>
    <col min="2" max="2" width="16.88671875" style="19" customWidth="1" outlineLevel="1"/>
    <col min="3" max="3" width="19.44140625" style="19" customWidth="1"/>
    <col min="4" max="4" width="18.109375" style="19" customWidth="1"/>
    <col min="5" max="5" width="57.6640625" style="21" customWidth="1"/>
    <col min="6" max="6" width="15.33203125" style="16" customWidth="1" outlineLevel="1"/>
    <col min="7" max="8" width="17.109375" style="25" customWidth="1" outlineLevel="1"/>
    <col min="9" max="9" width="16.88671875" style="106" customWidth="1"/>
    <col min="10" max="10" width="21.6640625" style="46" customWidth="1"/>
    <col min="11" max="11" width="19" style="329" customWidth="1"/>
    <col min="12" max="12" width="16.44140625" style="15" customWidth="1"/>
    <col min="13" max="13" width="20.33203125" style="15" customWidth="1"/>
    <col min="14" max="15" width="8.88671875" style="15"/>
    <col min="16" max="16" width="20.88671875" style="15" customWidth="1"/>
    <col min="17" max="17" width="22.5546875" style="15" customWidth="1"/>
    <col min="18" max="16384" width="8.88671875" style="15"/>
  </cols>
  <sheetData>
    <row r="1" spans="1:19" s="516" customFormat="1" ht="106.5" customHeight="1" thickBot="1">
      <c r="A1" s="514" t="s">
        <v>854</v>
      </c>
      <c r="B1" s="515"/>
      <c r="C1" s="515"/>
      <c r="E1" s="517" t="s">
        <v>855</v>
      </c>
      <c r="F1" s="518"/>
      <c r="G1" s="518"/>
      <c r="H1" s="538"/>
      <c r="I1" s="539" t="s">
        <v>852</v>
      </c>
      <c r="J1" s="519">
        <f>SUM(J4:J360)</f>
        <v>0</v>
      </c>
      <c r="K1" s="520"/>
      <c r="L1" s="521"/>
    </row>
    <row r="2" spans="1:19" ht="48.6" customHeight="1" thickBot="1">
      <c r="A2" s="226" t="s">
        <v>0</v>
      </c>
      <c r="B2" s="22" t="s">
        <v>37</v>
      </c>
      <c r="C2" s="30" t="s">
        <v>2</v>
      </c>
      <c r="D2" s="23"/>
      <c r="E2" s="23" t="s">
        <v>29</v>
      </c>
      <c r="F2" s="24" t="s">
        <v>1</v>
      </c>
      <c r="G2" s="47" t="s">
        <v>87</v>
      </c>
      <c r="H2" s="540" t="s">
        <v>853</v>
      </c>
      <c r="I2" s="541" t="s">
        <v>715</v>
      </c>
      <c r="J2" s="45" t="s">
        <v>127</v>
      </c>
    </row>
    <row r="3" spans="1:19" customFormat="1" ht="84" customHeight="1" thickBot="1">
      <c r="A3" s="227" t="e">
        <f>#REF!</f>
        <v>#REF!</v>
      </c>
      <c r="B3" s="214"/>
      <c r="C3" s="406" t="s">
        <v>851</v>
      </c>
      <c r="D3" s="407"/>
      <c r="E3" s="407"/>
      <c r="F3" s="407"/>
      <c r="G3" s="407"/>
      <c r="H3" s="542"/>
      <c r="I3" s="543"/>
      <c r="J3" s="537"/>
      <c r="K3" s="336"/>
    </row>
    <row r="4" spans="1:19" ht="122.1" customHeight="1" outlineLevel="1" thickBot="1">
      <c r="A4" s="341">
        <v>1</v>
      </c>
      <c r="B4" s="342">
        <v>4627195052995</v>
      </c>
      <c r="C4" s="343" t="s">
        <v>772</v>
      </c>
      <c r="D4" s="344"/>
      <c r="E4" s="345" t="s">
        <v>771</v>
      </c>
      <c r="F4" s="346" t="s">
        <v>537</v>
      </c>
      <c r="G4" s="523" t="s">
        <v>100</v>
      </c>
      <c r="H4" s="544">
        <v>4500</v>
      </c>
      <c r="I4" s="70"/>
      <c r="J4" s="109">
        <f>H4*I4</f>
        <v>0</v>
      </c>
      <c r="L4" s="522"/>
      <c r="M4" s="18"/>
      <c r="N4" s="18"/>
      <c r="O4" s="18"/>
      <c r="P4" s="18"/>
      <c r="Q4" s="18"/>
      <c r="R4" s="18"/>
      <c r="S4" s="18"/>
    </row>
    <row r="5" spans="1:19" ht="78" customHeight="1" outlineLevel="1" thickBot="1">
      <c r="A5" s="347">
        <f>1+A4</f>
        <v>2</v>
      </c>
      <c r="B5" s="348">
        <v>4627195053039</v>
      </c>
      <c r="C5" s="349">
        <v>4578</v>
      </c>
      <c r="D5" s="350"/>
      <c r="E5" s="351" t="s">
        <v>778</v>
      </c>
      <c r="F5" s="352" t="s">
        <v>96</v>
      </c>
      <c r="G5" s="353" t="s">
        <v>97</v>
      </c>
      <c r="H5" s="544">
        <v>1000</v>
      </c>
      <c r="I5" s="70"/>
      <c r="J5" s="109">
        <f t="shared" ref="J5:J68" si="0">H5*I5</f>
        <v>0</v>
      </c>
      <c r="L5" s="522"/>
      <c r="M5" s="18"/>
    </row>
    <row r="6" spans="1:19" s="32" customFormat="1" ht="69" customHeight="1" thickBot="1">
      <c r="A6" s="264">
        <f>A15</f>
        <v>9</v>
      </c>
      <c r="B6" s="265"/>
      <c r="C6" s="382" t="s">
        <v>642</v>
      </c>
      <c r="D6" s="445"/>
      <c r="E6" s="445"/>
      <c r="F6" s="266"/>
      <c r="G6" s="524"/>
      <c r="H6" s="545">
        <v>0</v>
      </c>
      <c r="I6" s="546"/>
      <c r="J6" s="109">
        <f t="shared" si="0"/>
        <v>0</v>
      </c>
      <c r="K6" s="329"/>
      <c r="L6" s="522"/>
      <c r="M6" s="18"/>
    </row>
    <row r="7" spans="1:19" ht="73.5" customHeight="1" outlineLevel="1" thickBot="1">
      <c r="A7" s="267">
        <v>1</v>
      </c>
      <c r="B7" s="268">
        <v>4627088477454</v>
      </c>
      <c r="C7" s="269">
        <v>4571</v>
      </c>
      <c r="D7" s="270"/>
      <c r="E7" s="271" t="s">
        <v>89</v>
      </c>
      <c r="F7" s="272" t="s">
        <v>96</v>
      </c>
      <c r="G7" s="289" t="s">
        <v>97</v>
      </c>
      <c r="H7" s="547">
        <v>900</v>
      </c>
      <c r="I7" s="70"/>
      <c r="J7" s="109">
        <f t="shared" si="0"/>
        <v>0</v>
      </c>
      <c r="K7" s="338"/>
      <c r="L7" s="522"/>
      <c r="M7" s="18"/>
    </row>
    <row r="8" spans="1:19" ht="78" customHeight="1" outlineLevel="1" thickBot="1">
      <c r="A8" s="273">
        <f>1+A7</f>
        <v>2</v>
      </c>
      <c r="B8" s="274">
        <v>4627132361906</v>
      </c>
      <c r="C8" s="275">
        <v>4574</v>
      </c>
      <c r="D8" s="276"/>
      <c r="E8" s="277" t="s">
        <v>171</v>
      </c>
      <c r="F8" s="278" t="s">
        <v>96</v>
      </c>
      <c r="G8" s="290" t="s">
        <v>97</v>
      </c>
      <c r="H8" s="547">
        <v>900</v>
      </c>
      <c r="I8" s="70"/>
      <c r="J8" s="109">
        <f t="shared" si="0"/>
        <v>0</v>
      </c>
      <c r="L8" s="522"/>
      <c r="M8" s="18"/>
    </row>
    <row r="9" spans="1:19" ht="81.75" customHeight="1" outlineLevel="1" thickBot="1">
      <c r="A9" s="273">
        <f t="shared" ref="A9:A15" si="1">1+A8</f>
        <v>3</v>
      </c>
      <c r="B9" s="274">
        <v>4627088477447</v>
      </c>
      <c r="C9" s="275">
        <v>4570</v>
      </c>
      <c r="D9" s="276"/>
      <c r="E9" s="277" t="s">
        <v>88</v>
      </c>
      <c r="F9" s="278" t="s">
        <v>96</v>
      </c>
      <c r="G9" s="290" t="s">
        <v>97</v>
      </c>
      <c r="H9" s="547">
        <v>900</v>
      </c>
      <c r="I9" s="70"/>
      <c r="J9" s="109">
        <f t="shared" si="0"/>
        <v>0</v>
      </c>
      <c r="K9" s="337"/>
      <c r="L9" s="522"/>
      <c r="M9" s="18"/>
    </row>
    <row r="10" spans="1:19" ht="72" customHeight="1" outlineLevel="1" thickBot="1">
      <c r="A10" s="273">
        <f t="shared" si="1"/>
        <v>4</v>
      </c>
      <c r="B10" s="274">
        <v>4627088477461</v>
      </c>
      <c r="C10" s="275">
        <v>4572</v>
      </c>
      <c r="D10" s="276"/>
      <c r="E10" s="277" t="s">
        <v>90</v>
      </c>
      <c r="F10" s="278" t="s">
        <v>96</v>
      </c>
      <c r="G10" s="290" t="s">
        <v>97</v>
      </c>
      <c r="H10" s="547">
        <v>900</v>
      </c>
      <c r="I10" s="70"/>
      <c r="J10" s="109">
        <f t="shared" si="0"/>
        <v>0</v>
      </c>
      <c r="L10" s="522"/>
      <c r="M10" s="18"/>
    </row>
    <row r="11" spans="1:19" ht="78" customHeight="1" outlineLevel="1" thickBot="1">
      <c r="A11" s="273">
        <f t="shared" si="1"/>
        <v>5</v>
      </c>
      <c r="B11" s="274">
        <v>4627132361913</v>
      </c>
      <c r="C11" s="275">
        <v>4575</v>
      </c>
      <c r="D11" s="276"/>
      <c r="E11" s="277" t="s">
        <v>170</v>
      </c>
      <c r="F11" s="278" t="s">
        <v>96</v>
      </c>
      <c r="G11" s="290" t="s">
        <v>97</v>
      </c>
      <c r="H11" s="547">
        <v>900</v>
      </c>
      <c r="I11" s="70"/>
      <c r="J11" s="109">
        <f t="shared" si="0"/>
        <v>0</v>
      </c>
      <c r="L11" s="522"/>
      <c r="M11" s="18"/>
    </row>
    <row r="12" spans="1:19" ht="78" customHeight="1" outlineLevel="1" thickBot="1">
      <c r="A12" s="273">
        <f t="shared" si="1"/>
        <v>6</v>
      </c>
      <c r="B12" s="280">
        <v>4627132362866</v>
      </c>
      <c r="C12" s="281">
        <v>4576</v>
      </c>
      <c r="D12" s="282"/>
      <c r="E12" s="283" t="s">
        <v>571</v>
      </c>
      <c r="F12" s="278" t="s">
        <v>96</v>
      </c>
      <c r="G12" s="290" t="s">
        <v>97</v>
      </c>
      <c r="H12" s="547">
        <v>840</v>
      </c>
      <c r="I12" s="70"/>
      <c r="J12" s="109">
        <f t="shared" si="0"/>
        <v>0</v>
      </c>
      <c r="L12" s="522"/>
      <c r="M12" s="18"/>
    </row>
    <row r="13" spans="1:19" ht="78" customHeight="1" outlineLevel="1" thickBot="1">
      <c r="A13" s="273">
        <f t="shared" si="1"/>
        <v>7</v>
      </c>
      <c r="B13" s="274">
        <v>4627088470486</v>
      </c>
      <c r="C13" s="275">
        <v>4573</v>
      </c>
      <c r="D13" s="276"/>
      <c r="E13" s="277" t="s">
        <v>91</v>
      </c>
      <c r="F13" s="278" t="s">
        <v>96</v>
      </c>
      <c r="G13" s="290" t="s">
        <v>97</v>
      </c>
      <c r="H13" s="547">
        <v>960</v>
      </c>
      <c r="I13" s="70"/>
      <c r="J13" s="109">
        <f t="shared" si="0"/>
        <v>0</v>
      </c>
      <c r="K13" s="337"/>
      <c r="L13" s="522"/>
      <c r="M13" s="18"/>
    </row>
    <row r="14" spans="1:19" ht="78" customHeight="1" outlineLevel="1" thickBot="1">
      <c r="A14" s="279">
        <f t="shared" si="1"/>
        <v>8</v>
      </c>
      <c r="B14" s="280">
        <v>4627195053046</v>
      </c>
      <c r="C14" s="281">
        <v>4579</v>
      </c>
      <c r="D14" s="282"/>
      <c r="E14" s="283" t="s">
        <v>779</v>
      </c>
      <c r="F14" s="339" t="s">
        <v>96</v>
      </c>
      <c r="G14" s="340" t="s">
        <v>97</v>
      </c>
      <c r="H14" s="547">
        <v>900</v>
      </c>
      <c r="I14" s="70"/>
      <c r="J14" s="109">
        <f t="shared" si="0"/>
        <v>0</v>
      </c>
      <c r="L14" s="522"/>
      <c r="M14" s="18"/>
    </row>
    <row r="15" spans="1:19" ht="78" customHeight="1" outlineLevel="1" thickBot="1">
      <c r="A15" s="273">
        <f t="shared" si="1"/>
        <v>9</v>
      </c>
      <c r="B15" s="284">
        <v>4627195053053</v>
      </c>
      <c r="C15" s="285">
        <v>4580</v>
      </c>
      <c r="D15" s="286"/>
      <c r="E15" s="287" t="s">
        <v>780</v>
      </c>
      <c r="F15" s="288" t="s">
        <v>96</v>
      </c>
      <c r="G15" s="291" t="s">
        <v>97</v>
      </c>
      <c r="H15" s="547">
        <v>900</v>
      </c>
      <c r="I15" s="70"/>
      <c r="J15" s="109">
        <f t="shared" si="0"/>
        <v>0</v>
      </c>
      <c r="K15" s="337"/>
      <c r="L15" s="522"/>
      <c r="M15" s="18"/>
    </row>
    <row r="16" spans="1:19" s="18" customFormat="1" ht="44.1" customHeight="1" thickBot="1">
      <c r="A16" s="229">
        <f>A115</f>
        <v>46</v>
      </c>
      <c r="B16" s="201"/>
      <c r="C16" s="396" t="s">
        <v>541</v>
      </c>
      <c r="D16" s="397"/>
      <c r="E16" s="397"/>
      <c r="F16" s="202"/>
      <c r="G16" s="202"/>
      <c r="H16" s="548">
        <v>0</v>
      </c>
      <c r="I16" s="549"/>
      <c r="J16" s="109">
        <f t="shared" si="0"/>
        <v>0</v>
      </c>
      <c r="K16" s="329"/>
      <c r="L16" s="522"/>
      <c r="N16" s="15"/>
      <c r="O16" s="15"/>
      <c r="P16" s="15"/>
      <c r="Q16" s="15"/>
      <c r="R16" s="15"/>
      <c r="S16" s="15"/>
    </row>
    <row r="17" spans="1:19" s="18" customFormat="1" ht="88.5" customHeight="1" outlineLevel="1" thickBot="1">
      <c r="A17" s="376">
        <v>1</v>
      </c>
      <c r="B17" s="203">
        <v>4627132368325</v>
      </c>
      <c r="C17" s="204" t="s">
        <v>646</v>
      </c>
      <c r="D17" s="375"/>
      <c r="E17" s="381" t="s">
        <v>647</v>
      </c>
      <c r="F17" s="380" t="s">
        <v>645</v>
      </c>
      <c r="G17" s="525" t="s">
        <v>100</v>
      </c>
      <c r="H17" s="550">
        <v>1500</v>
      </c>
      <c r="I17" s="551"/>
      <c r="J17" s="109">
        <f t="shared" si="0"/>
        <v>0</v>
      </c>
      <c r="K17" s="329"/>
      <c r="L17" s="522"/>
      <c r="N17" s="15"/>
      <c r="O17" s="15"/>
      <c r="P17" s="15"/>
      <c r="Q17" s="15"/>
      <c r="R17" s="15"/>
      <c r="S17" s="15"/>
    </row>
    <row r="18" spans="1:19" s="18" customFormat="1" ht="30" customHeight="1" outlineLevel="1" thickBot="1">
      <c r="A18" s="409">
        <f>A17+1</f>
        <v>2</v>
      </c>
      <c r="B18" s="194">
        <v>4627132361777</v>
      </c>
      <c r="C18" s="195" t="s">
        <v>664</v>
      </c>
      <c r="D18" s="427"/>
      <c r="E18" s="431" t="s">
        <v>644</v>
      </c>
      <c r="F18" s="428" t="s">
        <v>686</v>
      </c>
      <c r="G18" s="506" t="s">
        <v>101</v>
      </c>
      <c r="H18" s="552">
        <v>1500</v>
      </c>
      <c r="I18" s="551"/>
      <c r="J18" s="109">
        <f t="shared" si="0"/>
        <v>0</v>
      </c>
      <c r="K18" s="329"/>
      <c r="L18" s="522"/>
      <c r="N18" s="15"/>
      <c r="O18" s="15"/>
      <c r="P18" s="15"/>
      <c r="Q18" s="15"/>
      <c r="R18" s="15"/>
      <c r="S18" s="15"/>
    </row>
    <row r="19" spans="1:19" s="18" customFormat="1" ht="30" customHeight="1" outlineLevel="1" thickBot="1">
      <c r="A19" s="410"/>
      <c r="B19" s="192">
        <v>4627132361784</v>
      </c>
      <c r="C19" s="193" t="s">
        <v>665</v>
      </c>
      <c r="D19" s="421"/>
      <c r="E19" s="432"/>
      <c r="F19" s="429"/>
      <c r="G19" s="526" t="s">
        <v>100</v>
      </c>
      <c r="H19" s="550">
        <v>1500</v>
      </c>
      <c r="I19" s="551"/>
      <c r="J19" s="109">
        <f t="shared" si="0"/>
        <v>0</v>
      </c>
      <c r="K19" s="329"/>
      <c r="L19" s="522"/>
      <c r="N19" s="15"/>
      <c r="O19" s="15"/>
      <c r="P19" s="15"/>
      <c r="Q19" s="15"/>
      <c r="R19" s="15"/>
      <c r="S19" s="15"/>
    </row>
    <row r="20" spans="1:19" s="18" customFormat="1" ht="30" customHeight="1" outlineLevel="1" thickBot="1">
      <c r="A20" s="411"/>
      <c r="B20" s="196">
        <v>4627132361791</v>
      </c>
      <c r="C20" s="197" t="s">
        <v>666</v>
      </c>
      <c r="D20" s="422"/>
      <c r="E20" s="433"/>
      <c r="F20" s="430"/>
      <c r="G20" s="527" t="s">
        <v>115</v>
      </c>
      <c r="H20" s="550">
        <v>1500</v>
      </c>
      <c r="I20" s="551"/>
      <c r="J20" s="109">
        <f t="shared" si="0"/>
        <v>0</v>
      </c>
      <c r="K20" s="329"/>
      <c r="L20" s="522"/>
      <c r="N20" s="15"/>
      <c r="O20" s="15"/>
      <c r="P20" s="15"/>
      <c r="Q20" s="15"/>
      <c r="R20" s="15"/>
      <c r="S20" s="15"/>
    </row>
    <row r="21" spans="1:19" s="31" customFormat="1" ht="30.9" customHeight="1" outlineLevel="2" thickBot="1">
      <c r="A21" s="409">
        <f>A18+1</f>
        <v>3</v>
      </c>
      <c r="B21" s="134" t="s">
        <v>528</v>
      </c>
      <c r="C21" s="135" t="s">
        <v>526</v>
      </c>
      <c r="D21" s="378"/>
      <c r="E21" s="424" t="s">
        <v>569</v>
      </c>
      <c r="F21" s="423" t="s">
        <v>688</v>
      </c>
      <c r="G21" s="528" t="s">
        <v>124</v>
      </c>
      <c r="H21" s="550">
        <v>1900</v>
      </c>
      <c r="I21" s="70"/>
      <c r="J21" s="109">
        <f t="shared" si="0"/>
        <v>0</v>
      </c>
      <c r="K21" s="337"/>
      <c r="L21" s="522"/>
      <c r="M21" s="18"/>
      <c r="N21" s="18"/>
      <c r="O21" s="18"/>
      <c r="P21" s="18"/>
      <c r="Q21" s="18"/>
      <c r="R21" s="18"/>
      <c r="S21" s="18"/>
    </row>
    <row r="22" spans="1:19" s="31" customFormat="1" ht="30.9" customHeight="1" outlineLevel="2" thickBot="1">
      <c r="A22" s="410"/>
      <c r="B22" s="136" t="s">
        <v>529</v>
      </c>
      <c r="C22" s="137" t="s">
        <v>524</v>
      </c>
      <c r="D22" s="379"/>
      <c r="E22" s="425"/>
      <c r="F22" s="421"/>
      <c r="G22" s="526" t="s">
        <v>122</v>
      </c>
      <c r="H22" s="550">
        <v>1900</v>
      </c>
      <c r="I22" s="70"/>
      <c r="J22" s="109">
        <f t="shared" si="0"/>
        <v>0</v>
      </c>
      <c r="K22" s="328"/>
      <c r="L22" s="522"/>
      <c r="M22" s="18"/>
      <c r="N22" s="15"/>
      <c r="O22" s="15"/>
      <c r="P22" s="15"/>
      <c r="Q22" s="15"/>
      <c r="R22" s="15"/>
      <c r="S22" s="15"/>
    </row>
    <row r="23" spans="1:19" s="31" customFormat="1" ht="30.9" customHeight="1" outlineLevel="2" thickBot="1">
      <c r="A23" s="411"/>
      <c r="B23" s="138" t="s">
        <v>530</v>
      </c>
      <c r="C23" s="139" t="s">
        <v>525</v>
      </c>
      <c r="D23" s="140"/>
      <c r="E23" s="426"/>
      <c r="F23" s="422"/>
      <c r="G23" s="529" t="s">
        <v>125</v>
      </c>
      <c r="H23" s="550">
        <v>1900</v>
      </c>
      <c r="I23" s="70"/>
      <c r="J23" s="109">
        <f t="shared" si="0"/>
        <v>0</v>
      </c>
      <c r="K23" s="329"/>
      <c r="L23" s="522"/>
      <c r="M23" s="18"/>
      <c r="N23" s="15"/>
      <c r="O23" s="15"/>
      <c r="P23" s="15"/>
      <c r="Q23" s="15"/>
      <c r="R23" s="15"/>
      <c r="S23" s="15"/>
    </row>
    <row r="24" spans="1:19" s="31" customFormat="1" ht="30" customHeight="1" outlineLevel="2" thickBot="1">
      <c r="A24" s="403">
        <f>A21+1</f>
        <v>4</v>
      </c>
      <c r="B24" s="134" t="s">
        <v>531</v>
      </c>
      <c r="C24" s="135" t="s">
        <v>521</v>
      </c>
      <c r="D24" s="378"/>
      <c r="E24" s="424" t="s">
        <v>570</v>
      </c>
      <c r="F24" s="423" t="s">
        <v>688</v>
      </c>
      <c r="G24" s="506" t="s">
        <v>101</v>
      </c>
      <c r="H24" s="552">
        <v>2000</v>
      </c>
      <c r="I24" s="70"/>
      <c r="J24" s="109">
        <f t="shared" si="0"/>
        <v>0</v>
      </c>
      <c r="K24" s="337"/>
      <c r="L24" s="522"/>
      <c r="M24" s="18"/>
      <c r="N24" s="15"/>
      <c r="O24" s="15"/>
      <c r="P24" s="15"/>
      <c r="Q24" s="15"/>
      <c r="R24" s="15"/>
      <c r="S24" s="15"/>
    </row>
    <row r="25" spans="1:19" s="31" customFormat="1" ht="30" customHeight="1" outlineLevel="2" thickBot="1">
      <c r="A25" s="404"/>
      <c r="B25" s="136" t="s">
        <v>532</v>
      </c>
      <c r="C25" s="137" t="s">
        <v>522</v>
      </c>
      <c r="D25" s="379"/>
      <c r="E25" s="425"/>
      <c r="F25" s="421"/>
      <c r="G25" s="526" t="s">
        <v>100</v>
      </c>
      <c r="H25" s="550">
        <v>2000</v>
      </c>
      <c r="I25" s="70"/>
      <c r="J25" s="109">
        <f t="shared" si="0"/>
        <v>0</v>
      </c>
      <c r="K25" s="329"/>
      <c r="L25" s="522"/>
      <c r="M25" s="18"/>
      <c r="N25" s="18"/>
      <c r="O25" s="18"/>
      <c r="P25" s="18"/>
      <c r="Q25" s="18"/>
      <c r="R25" s="18"/>
      <c r="S25" s="18"/>
    </row>
    <row r="26" spans="1:19" ht="30" customHeight="1" outlineLevel="2" thickBot="1">
      <c r="A26" s="405"/>
      <c r="B26" s="138" t="s">
        <v>533</v>
      </c>
      <c r="C26" s="139" t="s">
        <v>523</v>
      </c>
      <c r="D26" s="140"/>
      <c r="E26" s="426"/>
      <c r="F26" s="422"/>
      <c r="G26" s="527" t="s">
        <v>115</v>
      </c>
      <c r="H26" s="550">
        <v>2000</v>
      </c>
      <c r="I26" s="70"/>
      <c r="J26" s="109">
        <f t="shared" si="0"/>
        <v>0</v>
      </c>
      <c r="K26" s="328"/>
      <c r="L26" s="522"/>
      <c r="M26" s="18"/>
    </row>
    <row r="27" spans="1:19" ht="30.9" customHeight="1" outlineLevel="2" thickBot="1">
      <c r="A27" s="403">
        <f>A24+1</f>
        <v>5</v>
      </c>
      <c r="B27" s="141" t="s">
        <v>116</v>
      </c>
      <c r="C27" s="146" t="s">
        <v>131</v>
      </c>
      <c r="D27" s="378"/>
      <c r="E27" s="440" t="s">
        <v>141</v>
      </c>
      <c r="F27" s="436" t="s">
        <v>130</v>
      </c>
      <c r="G27" s="528" t="s">
        <v>124</v>
      </c>
      <c r="H27" s="550">
        <v>3910</v>
      </c>
      <c r="I27" s="70"/>
      <c r="J27" s="109">
        <f t="shared" si="0"/>
        <v>0</v>
      </c>
      <c r="K27" s="337"/>
      <c r="L27" s="522"/>
      <c r="M27" s="18"/>
      <c r="N27" s="18"/>
      <c r="O27" s="18"/>
      <c r="P27" s="18"/>
      <c r="Q27" s="18"/>
      <c r="R27" s="18"/>
      <c r="S27" s="18"/>
    </row>
    <row r="28" spans="1:19" s="17" customFormat="1" ht="30.9" customHeight="1" outlineLevel="2" thickBot="1">
      <c r="A28" s="404"/>
      <c r="B28" s="142" t="s">
        <v>117</v>
      </c>
      <c r="C28" s="215" t="s">
        <v>132</v>
      </c>
      <c r="D28" s="379"/>
      <c r="E28" s="441"/>
      <c r="F28" s="437"/>
      <c r="G28" s="526" t="s">
        <v>122</v>
      </c>
      <c r="H28" s="550">
        <v>3910</v>
      </c>
      <c r="I28" s="70"/>
      <c r="J28" s="109">
        <f t="shared" si="0"/>
        <v>0</v>
      </c>
      <c r="K28" s="328"/>
      <c r="L28" s="522"/>
      <c r="M28" s="18"/>
      <c r="N28" s="18"/>
      <c r="O28" s="18"/>
      <c r="P28" s="18"/>
      <c r="Q28" s="18"/>
      <c r="R28" s="18"/>
      <c r="S28" s="18"/>
    </row>
    <row r="29" spans="1:19" s="17" customFormat="1" ht="30.9" customHeight="1" outlineLevel="2" thickBot="1">
      <c r="A29" s="405"/>
      <c r="B29" s="143" t="s">
        <v>565</v>
      </c>
      <c r="C29" s="216" t="s">
        <v>564</v>
      </c>
      <c r="D29" s="140"/>
      <c r="E29" s="442"/>
      <c r="F29" s="438"/>
      <c r="G29" s="529" t="s">
        <v>125</v>
      </c>
      <c r="H29" s="550">
        <v>3910</v>
      </c>
      <c r="I29" s="70"/>
      <c r="J29" s="109">
        <f t="shared" si="0"/>
        <v>0</v>
      </c>
      <c r="K29" s="328"/>
      <c r="L29" s="522"/>
      <c r="M29" s="18"/>
      <c r="N29" s="15"/>
      <c r="O29" s="15"/>
      <c r="P29" s="15"/>
      <c r="Q29" s="15"/>
      <c r="R29" s="15"/>
      <c r="S29" s="15"/>
    </row>
    <row r="30" spans="1:19" s="18" customFormat="1" ht="35.4" customHeight="1" outlineLevel="2" thickBot="1">
      <c r="A30" s="409">
        <f>1+A27</f>
        <v>6</v>
      </c>
      <c r="B30" s="144" t="s">
        <v>142</v>
      </c>
      <c r="C30" s="145" t="s">
        <v>143</v>
      </c>
      <c r="D30" s="177"/>
      <c r="E30" s="439" t="s">
        <v>129</v>
      </c>
      <c r="F30" s="420" t="s">
        <v>689</v>
      </c>
      <c r="G30" s="507" t="s">
        <v>101</v>
      </c>
      <c r="H30" s="552">
        <v>6800</v>
      </c>
      <c r="I30" s="70"/>
      <c r="J30" s="109">
        <f t="shared" si="0"/>
        <v>0</v>
      </c>
      <c r="K30" s="337"/>
      <c r="L30" s="522"/>
      <c r="N30" s="15"/>
      <c r="O30" s="15"/>
      <c r="P30" s="15"/>
      <c r="Q30" s="15"/>
      <c r="R30" s="15"/>
      <c r="S30" s="15"/>
    </row>
    <row r="31" spans="1:19" ht="35.4" customHeight="1" outlineLevel="2" thickBot="1">
      <c r="A31" s="410"/>
      <c r="B31" s="136" t="s">
        <v>118</v>
      </c>
      <c r="C31" s="137" t="s">
        <v>133</v>
      </c>
      <c r="D31" s="379"/>
      <c r="E31" s="425"/>
      <c r="F31" s="421"/>
      <c r="G31" s="526" t="s">
        <v>100</v>
      </c>
      <c r="H31" s="550">
        <v>6800</v>
      </c>
      <c r="I31" s="70"/>
      <c r="J31" s="109">
        <f t="shared" si="0"/>
        <v>0</v>
      </c>
      <c r="L31" s="522"/>
      <c r="M31" s="18"/>
    </row>
    <row r="32" spans="1:19" ht="35.4" customHeight="1" outlineLevel="2" thickBot="1">
      <c r="A32" s="411"/>
      <c r="B32" s="138" t="s">
        <v>119</v>
      </c>
      <c r="C32" s="139" t="s">
        <v>134</v>
      </c>
      <c r="D32" s="140"/>
      <c r="E32" s="426"/>
      <c r="F32" s="422"/>
      <c r="G32" s="527" t="s">
        <v>115</v>
      </c>
      <c r="H32" s="550">
        <v>6800</v>
      </c>
      <c r="I32" s="70"/>
      <c r="J32" s="109">
        <f t="shared" si="0"/>
        <v>0</v>
      </c>
      <c r="L32" s="522"/>
      <c r="M32" s="18"/>
    </row>
    <row r="33" spans="1:19" s="18" customFormat="1" ht="26.1" customHeight="1" outlineLevel="2" thickBot="1">
      <c r="A33" s="409">
        <f>1+A30</f>
        <v>7</v>
      </c>
      <c r="B33" s="141" t="s">
        <v>153</v>
      </c>
      <c r="C33" s="146" t="s">
        <v>575</v>
      </c>
      <c r="D33" s="443"/>
      <c r="E33" s="434" t="s">
        <v>128</v>
      </c>
      <c r="F33" s="423" t="s">
        <v>690</v>
      </c>
      <c r="G33" s="528" t="s">
        <v>101</v>
      </c>
      <c r="H33" s="550">
        <v>4300</v>
      </c>
      <c r="I33" s="70"/>
      <c r="J33" s="109">
        <f t="shared" si="0"/>
        <v>0</v>
      </c>
      <c r="K33" s="337"/>
      <c r="L33" s="522"/>
      <c r="N33" s="15"/>
      <c r="O33" s="15"/>
      <c r="P33" s="15"/>
      <c r="Q33" s="15"/>
      <c r="R33" s="15"/>
      <c r="S33" s="15"/>
    </row>
    <row r="34" spans="1:19" ht="26.1" customHeight="1" outlineLevel="2" thickBot="1">
      <c r="A34" s="410"/>
      <c r="B34" s="222" t="s">
        <v>120</v>
      </c>
      <c r="C34" s="147" t="s">
        <v>135</v>
      </c>
      <c r="D34" s="444"/>
      <c r="E34" s="435"/>
      <c r="F34" s="420"/>
      <c r="G34" s="525" t="s">
        <v>100</v>
      </c>
      <c r="H34" s="550">
        <v>4300</v>
      </c>
      <c r="I34" s="70"/>
      <c r="J34" s="109">
        <f t="shared" si="0"/>
        <v>0</v>
      </c>
      <c r="L34" s="522"/>
      <c r="M34" s="18"/>
    </row>
    <row r="35" spans="1:19" ht="26.1" customHeight="1" outlineLevel="2" thickBot="1">
      <c r="A35" s="411"/>
      <c r="B35" s="138" t="s">
        <v>121</v>
      </c>
      <c r="C35" s="139" t="s">
        <v>136</v>
      </c>
      <c r="D35" s="511"/>
      <c r="E35" s="512"/>
      <c r="F35" s="513"/>
      <c r="G35" s="527" t="s">
        <v>115</v>
      </c>
      <c r="H35" s="550">
        <v>4300</v>
      </c>
      <c r="I35" s="70"/>
      <c r="J35" s="109">
        <f t="shared" si="0"/>
        <v>0</v>
      </c>
      <c r="L35" s="522"/>
      <c r="M35" s="18"/>
      <c r="N35" s="18"/>
      <c r="O35" s="18"/>
      <c r="P35" s="18"/>
      <c r="Q35" s="18"/>
      <c r="R35" s="18"/>
      <c r="S35" s="18"/>
    </row>
    <row r="36" spans="1:19" ht="26.1" customHeight="1" outlineLevel="2" thickBot="1">
      <c r="A36" s="403">
        <f>1+A33</f>
        <v>8</v>
      </c>
      <c r="B36" s="134" t="s">
        <v>153</v>
      </c>
      <c r="C36" s="135" t="s">
        <v>144</v>
      </c>
      <c r="D36" s="378"/>
      <c r="E36" s="424" t="s">
        <v>184</v>
      </c>
      <c r="F36" s="423" t="s">
        <v>691</v>
      </c>
      <c r="G36" s="506" t="s">
        <v>101</v>
      </c>
      <c r="H36" s="552">
        <v>4100</v>
      </c>
      <c r="I36" s="70"/>
      <c r="J36" s="109">
        <f t="shared" si="0"/>
        <v>0</v>
      </c>
      <c r="K36" s="337"/>
      <c r="L36" s="522"/>
      <c r="M36" s="18"/>
    </row>
    <row r="37" spans="1:19" s="18" customFormat="1" ht="26.1" customHeight="1" outlineLevel="2" thickBot="1">
      <c r="A37" s="404"/>
      <c r="B37" s="136" t="s">
        <v>139</v>
      </c>
      <c r="C37" s="137" t="s">
        <v>137</v>
      </c>
      <c r="D37" s="379"/>
      <c r="E37" s="425"/>
      <c r="F37" s="421"/>
      <c r="G37" s="526" t="s">
        <v>100</v>
      </c>
      <c r="H37" s="550">
        <v>4100</v>
      </c>
      <c r="I37" s="70"/>
      <c r="J37" s="109">
        <f t="shared" si="0"/>
        <v>0</v>
      </c>
      <c r="K37" s="328"/>
      <c r="L37" s="522"/>
      <c r="N37" s="15"/>
      <c r="O37" s="15"/>
      <c r="P37" s="15"/>
      <c r="Q37" s="15"/>
      <c r="R37" s="15"/>
      <c r="S37" s="15"/>
    </row>
    <row r="38" spans="1:19" ht="26.1" customHeight="1" outlineLevel="2" thickBot="1">
      <c r="A38" s="405"/>
      <c r="B38" s="138" t="s">
        <v>140</v>
      </c>
      <c r="C38" s="139" t="s">
        <v>138</v>
      </c>
      <c r="D38" s="140"/>
      <c r="E38" s="426"/>
      <c r="F38" s="422"/>
      <c r="G38" s="527" t="s">
        <v>115</v>
      </c>
      <c r="H38" s="550">
        <v>4100</v>
      </c>
      <c r="I38" s="70"/>
      <c r="J38" s="109">
        <f t="shared" si="0"/>
        <v>0</v>
      </c>
      <c r="K38" s="328"/>
      <c r="L38" s="522"/>
      <c r="M38" s="18"/>
    </row>
    <row r="39" spans="1:19" ht="45.75" customHeight="1" outlineLevel="2" thickBot="1">
      <c r="A39" s="403">
        <f>1+A36</f>
        <v>9</v>
      </c>
      <c r="B39" s="134" t="s">
        <v>153</v>
      </c>
      <c r="C39" s="135" t="s">
        <v>634</v>
      </c>
      <c r="D39" s="378"/>
      <c r="E39" s="424" t="s">
        <v>635</v>
      </c>
      <c r="F39" s="423" t="s">
        <v>692</v>
      </c>
      <c r="G39" s="506" t="s">
        <v>101</v>
      </c>
      <c r="H39" s="552">
        <v>3700</v>
      </c>
      <c r="I39" s="70"/>
      <c r="J39" s="109">
        <f t="shared" si="0"/>
        <v>0</v>
      </c>
      <c r="K39" s="337"/>
      <c r="L39" s="522"/>
      <c r="M39" s="18"/>
    </row>
    <row r="40" spans="1:19" s="18" customFormat="1" ht="39.75" customHeight="1" outlineLevel="2" thickBot="1">
      <c r="A40" s="404"/>
      <c r="B40" s="136" t="s">
        <v>139</v>
      </c>
      <c r="C40" s="137" t="s">
        <v>636</v>
      </c>
      <c r="D40" s="379"/>
      <c r="E40" s="425"/>
      <c r="F40" s="421"/>
      <c r="G40" s="526" t="s">
        <v>100</v>
      </c>
      <c r="H40" s="550">
        <v>3700</v>
      </c>
      <c r="I40" s="70"/>
      <c r="J40" s="109">
        <f t="shared" si="0"/>
        <v>0</v>
      </c>
      <c r="K40" s="328"/>
      <c r="L40" s="522"/>
      <c r="N40" s="15"/>
      <c r="O40" s="15"/>
      <c r="P40" s="15"/>
      <c r="Q40" s="15"/>
      <c r="R40" s="15"/>
      <c r="S40" s="15"/>
    </row>
    <row r="41" spans="1:19" ht="44.25" customHeight="1" outlineLevel="2" thickBot="1">
      <c r="A41" s="405"/>
      <c r="B41" s="138" t="s">
        <v>140</v>
      </c>
      <c r="C41" s="139" t="s">
        <v>637</v>
      </c>
      <c r="D41" s="140"/>
      <c r="E41" s="426"/>
      <c r="F41" s="422"/>
      <c r="G41" s="527" t="s">
        <v>115</v>
      </c>
      <c r="H41" s="550">
        <v>3700</v>
      </c>
      <c r="I41" s="70"/>
      <c r="J41" s="109">
        <f t="shared" si="0"/>
        <v>0</v>
      </c>
      <c r="K41" s="328"/>
      <c r="L41" s="522"/>
      <c r="M41" s="18"/>
    </row>
    <row r="42" spans="1:19" ht="45.75" customHeight="1" outlineLevel="2" thickBot="1">
      <c r="A42" s="403">
        <f>1+A39</f>
        <v>10</v>
      </c>
      <c r="B42" s="134" t="s">
        <v>153</v>
      </c>
      <c r="C42" s="135" t="s">
        <v>638</v>
      </c>
      <c r="D42" s="378"/>
      <c r="E42" s="424" t="s">
        <v>639</v>
      </c>
      <c r="F42" s="423" t="s">
        <v>693</v>
      </c>
      <c r="G42" s="506" t="s">
        <v>101</v>
      </c>
      <c r="H42" s="552">
        <v>3700</v>
      </c>
      <c r="I42" s="70"/>
      <c r="J42" s="109">
        <f t="shared" si="0"/>
        <v>0</v>
      </c>
      <c r="K42" s="337"/>
      <c r="L42" s="522"/>
      <c r="M42" s="18"/>
    </row>
    <row r="43" spans="1:19" s="18" customFormat="1" ht="39.75" customHeight="1" outlineLevel="2" thickBot="1">
      <c r="A43" s="404"/>
      <c r="B43" s="136" t="s">
        <v>139</v>
      </c>
      <c r="C43" s="137" t="s">
        <v>640</v>
      </c>
      <c r="D43" s="379"/>
      <c r="E43" s="425"/>
      <c r="F43" s="421"/>
      <c r="G43" s="526" t="s">
        <v>100</v>
      </c>
      <c r="H43" s="550">
        <v>3700</v>
      </c>
      <c r="I43" s="70"/>
      <c r="J43" s="109">
        <f t="shared" si="0"/>
        <v>0</v>
      </c>
      <c r="K43" s="328"/>
      <c r="L43" s="522"/>
      <c r="N43" s="15"/>
      <c r="O43" s="15"/>
      <c r="P43" s="15"/>
      <c r="Q43" s="15"/>
      <c r="R43" s="15"/>
      <c r="S43" s="15"/>
    </row>
    <row r="44" spans="1:19" ht="44.25" customHeight="1" outlineLevel="2" thickBot="1">
      <c r="A44" s="405"/>
      <c r="B44" s="138" t="s">
        <v>140</v>
      </c>
      <c r="C44" s="139" t="s">
        <v>641</v>
      </c>
      <c r="D44" s="140"/>
      <c r="E44" s="426"/>
      <c r="F44" s="422"/>
      <c r="G44" s="527" t="s">
        <v>115</v>
      </c>
      <c r="H44" s="550">
        <v>3700</v>
      </c>
      <c r="I44" s="70"/>
      <c r="J44" s="109">
        <f t="shared" si="0"/>
        <v>0</v>
      </c>
      <c r="K44" s="328"/>
      <c r="L44" s="522"/>
      <c r="M44" s="18"/>
    </row>
    <row r="45" spans="1:19" s="18" customFormat="1" ht="33" customHeight="1" outlineLevel="2" thickBot="1">
      <c r="A45" s="403">
        <f>1+A42</f>
        <v>11</v>
      </c>
      <c r="B45" s="134" t="s">
        <v>512</v>
      </c>
      <c r="C45" s="135" t="s">
        <v>515</v>
      </c>
      <c r="D45" s="378"/>
      <c r="E45" s="424" t="s">
        <v>510</v>
      </c>
      <c r="F45" s="423" t="s">
        <v>694</v>
      </c>
      <c r="G45" s="528" t="s">
        <v>124</v>
      </c>
      <c r="H45" s="550">
        <v>3500</v>
      </c>
      <c r="I45" s="70"/>
      <c r="J45" s="109">
        <f t="shared" si="0"/>
        <v>0</v>
      </c>
      <c r="K45" s="337"/>
      <c r="L45" s="522"/>
      <c r="N45" s="15"/>
      <c r="O45" s="15"/>
      <c r="P45" s="15"/>
      <c r="Q45" s="15"/>
      <c r="R45" s="15"/>
      <c r="S45" s="15"/>
    </row>
    <row r="46" spans="1:19" s="18" customFormat="1" ht="33" customHeight="1" outlineLevel="2" thickBot="1">
      <c r="A46" s="404"/>
      <c r="B46" s="136" t="s">
        <v>513</v>
      </c>
      <c r="C46" s="137" t="s">
        <v>516</v>
      </c>
      <c r="D46" s="379"/>
      <c r="E46" s="425"/>
      <c r="F46" s="421"/>
      <c r="G46" s="526" t="s">
        <v>122</v>
      </c>
      <c r="H46" s="550">
        <v>3500</v>
      </c>
      <c r="I46" s="70"/>
      <c r="J46" s="109">
        <f t="shared" si="0"/>
        <v>0</v>
      </c>
      <c r="K46" s="328"/>
      <c r="L46" s="522"/>
      <c r="N46" s="15"/>
      <c r="O46" s="15"/>
      <c r="P46" s="15"/>
      <c r="Q46" s="15"/>
      <c r="R46" s="15"/>
      <c r="S46" s="15"/>
    </row>
    <row r="47" spans="1:19" ht="33" customHeight="1" outlineLevel="2" thickBot="1">
      <c r="A47" s="405"/>
      <c r="B47" s="138" t="s">
        <v>514</v>
      </c>
      <c r="C47" s="139" t="s">
        <v>517</v>
      </c>
      <c r="D47" s="140"/>
      <c r="E47" s="426"/>
      <c r="F47" s="422"/>
      <c r="G47" s="529" t="s">
        <v>125</v>
      </c>
      <c r="H47" s="550">
        <v>3500</v>
      </c>
      <c r="I47" s="70"/>
      <c r="J47" s="109">
        <f t="shared" si="0"/>
        <v>0</v>
      </c>
      <c r="L47" s="522"/>
      <c r="M47" s="18"/>
    </row>
    <row r="48" spans="1:19" ht="66" customHeight="1" outlineLevel="2" thickBot="1">
      <c r="A48" s="377">
        <f>1+A45</f>
        <v>12</v>
      </c>
      <c r="B48" s="148" t="s">
        <v>551</v>
      </c>
      <c r="C48" s="149">
        <v>6138</v>
      </c>
      <c r="D48" s="140"/>
      <c r="E48" s="150" t="s">
        <v>550</v>
      </c>
      <c r="F48" s="151" t="s">
        <v>687</v>
      </c>
      <c r="G48" s="529" t="s">
        <v>16</v>
      </c>
      <c r="H48" s="550">
        <v>700</v>
      </c>
      <c r="I48" s="70"/>
      <c r="J48" s="109">
        <f t="shared" si="0"/>
        <v>0</v>
      </c>
      <c r="L48" s="522"/>
      <c r="M48" s="18"/>
    </row>
    <row r="49" spans="1:19" ht="63" customHeight="1" outlineLevel="2" thickBot="1">
      <c r="A49" s="377">
        <f t="shared" ref="A49:A50" si="2">1+A48</f>
        <v>13</v>
      </c>
      <c r="B49" s="148" t="s">
        <v>182</v>
      </c>
      <c r="C49" s="149" t="s">
        <v>181</v>
      </c>
      <c r="D49" s="140"/>
      <c r="E49" s="150" t="s">
        <v>183</v>
      </c>
      <c r="F49" s="151" t="s">
        <v>107</v>
      </c>
      <c r="G49" s="529" t="s">
        <v>16</v>
      </c>
      <c r="H49" s="550">
        <v>270</v>
      </c>
      <c r="I49" s="70"/>
      <c r="J49" s="109">
        <f t="shared" si="0"/>
        <v>0</v>
      </c>
      <c r="L49" s="522"/>
      <c r="M49" s="18"/>
    </row>
    <row r="50" spans="1:19" ht="67.5" customHeight="1" outlineLevel="2" thickBot="1">
      <c r="A50" s="377">
        <f t="shared" si="2"/>
        <v>14</v>
      </c>
      <c r="B50" s="148" t="s">
        <v>534</v>
      </c>
      <c r="C50" s="149">
        <v>1092</v>
      </c>
      <c r="D50" s="140"/>
      <c r="E50" s="150" t="s">
        <v>527</v>
      </c>
      <c r="F50" s="151" t="s">
        <v>695</v>
      </c>
      <c r="G50" s="529"/>
      <c r="H50" s="550">
        <v>1700</v>
      </c>
      <c r="I50" s="70"/>
      <c r="J50" s="109">
        <f t="shared" si="0"/>
        <v>0</v>
      </c>
      <c r="L50" s="522"/>
      <c r="M50" s="18"/>
    </row>
    <row r="51" spans="1:19" s="18" customFormat="1" ht="33" customHeight="1" outlineLevel="2" thickBot="1">
      <c r="A51" s="403">
        <f>A50+1</f>
        <v>15</v>
      </c>
      <c r="B51" s="134" t="s">
        <v>727</v>
      </c>
      <c r="C51" s="135" t="s">
        <v>728</v>
      </c>
      <c r="D51" s="378"/>
      <c r="E51" s="424" t="s">
        <v>724</v>
      </c>
      <c r="F51" s="423" t="s">
        <v>151</v>
      </c>
      <c r="G51" s="528" t="s">
        <v>101</v>
      </c>
      <c r="H51" s="550">
        <v>800</v>
      </c>
      <c r="I51" s="70"/>
      <c r="J51" s="109">
        <f t="shared" si="0"/>
        <v>0</v>
      </c>
      <c r="K51" s="328"/>
      <c r="L51" s="522"/>
      <c r="N51" s="15"/>
      <c r="O51" s="15"/>
      <c r="P51" s="15"/>
      <c r="Q51" s="15"/>
      <c r="R51" s="15"/>
      <c r="S51" s="15"/>
    </row>
    <row r="52" spans="1:19" s="18" customFormat="1" ht="33" customHeight="1" outlineLevel="2" thickBot="1">
      <c r="A52" s="404"/>
      <c r="B52" s="223" t="s">
        <v>729</v>
      </c>
      <c r="C52" s="224" t="s">
        <v>730</v>
      </c>
      <c r="D52" s="379"/>
      <c r="E52" s="425"/>
      <c r="F52" s="421"/>
      <c r="G52" s="526" t="s">
        <v>100</v>
      </c>
      <c r="H52" s="550">
        <v>800</v>
      </c>
      <c r="I52" s="70"/>
      <c r="J52" s="109">
        <f t="shared" si="0"/>
        <v>0</v>
      </c>
      <c r="K52" s="328"/>
      <c r="L52" s="522"/>
      <c r="N52" s="15"/>
      <c r="O52" s="15"/>
      <c r="P52" s="15"/>
      <c r="Q52" s="15"/>
      <c r="R52" s="15"/>
      <c r="S52" s="15"/>
    </row>
    <row r="53" spans="1:19" ht="33" customHeight="1" outlineLevel="2" thickBot="1">
      <c r="A53" s="405"/>
      <c r="B53" s="138" t="s">
        <v>725</v>
      </c>
      <c r="C53" s="139" t="s">
        <v>726</v>
      </c>
      <c r="D53" s="140"/>
      <c r="E53" s="426"/>
      <c r="F53" s="422"/>
      <c r="G53" s="529" t="s">
        <v>115</v>
      </c>
      <c r="H53" s="550">
        <v>800</v>
      </c>
      <c r="I53" s="70"/>
      <c r="J53" s="109">
        <f t="shared" si="0"/>
        <v>0</v>
      </c>
      <c r="L53" s="522"/>
      <c r="M53" s="18"/>
    </row>
    <row r="54" spans="1:19" s="18" customFormat="1" ht="33" customHeight="1" outlineLevel="2" thickBot="1">
      <c r="A54" s="403">
        <v>16</v>
      </c>
      <c r="B54" s="134" t="s">
        <v>650</v>
      </c>
      <c r="C54" s="135" t="s">
        <v>651</v>
      </c>
      <c r="D54" s="378"/>
      <c r="E54" s="424" t="s">
        <v>649</v>
      </c>
      <c r="F54" s="423" t="s">
        <v>648</v>
      </c>
      <c r="G54" s="528" t="s">
        <v>124</v>
      </c>
      <c r="H54" s="550">
        <v>1300</v>
      </c>
      <c r="I54" s="70"/>
      <c r="J54" s="109">
        <f t="shared" si="0"/>
        <v>0</v>
      </c>
      <c r="K54" s="328"/>
      <c r="L54" s="522"/>
      <c r="N54" s="15"/>
      <c r="O54" s="15"/>
      <c r="P54" s="15"/>
      <c r="Q54" s="15"/>
      <c r="R54" s="15"/>
      <c r="S54" s="15"/>
    </row>
    <row r="55" spans="1:19" s="18" customFormat="1" ht="33" customHeight="1" outlineLevel="2" thickBot="1">
      <c r="A55" s="404"/>
      <c r="B55" s="136" t="s">
        <v>654</v>
      </c>
      <c r="C55" s="137" t="s">
        <v>652</v>
      </c>
      <c r="D55" s="379"/>
      <c r="E55" s="425"/>
      <c r="F55" s="421"/>
      <c r="G55" s="526" t="s">
        <v>122</v>
      </c>
      <c r="H55" s="550">
        <v>1300</v>
      </c>
      <c r="I55" s="70"/>
      <c r="J55" s="109">
        <f t="shared" si="0"/>
        <v>0</v>
      </c>
      <c r="K55" s="328"/>
      <c r="L55" s="522"/>
      <c r="N55" s="15"/>
      <c r="O55" s="15"/>
      <c r="P55" s="15"/>
      <c r="Q55" s="15"/>
      <c r="R55" s="15"/>
      <c r="S55" s="15"/>
    </row>
    <row r="56" spans="1:19" ht="33" customHeight="1" outlineLevel="2" thickBot="1">
      <c r="A56" s="405"/>
      <c r="B56" s="138" t="s">
        <v>655</v>
      </c>
      <c r="C56" s="139" t="s">
        <v>653</v>
      </c>
      <c r="D56" s="140"/>
      <c r="E56" s="426"/>
      <c r="F56" s="422"/>
      <c r="G56" s="529" t="s">
        <v>125</v>
      </c>
      <c r="H56" s="550">
        <v>1300</v>
      </c>
      <c r="I56" s="70"/>
      <c r="J56" s="109">
        <f t="shared" si="0"/>
        <v>0</v>
      </c>
      <c r="L56" s="522"/>
      <c r="M56" s="18"/>
    </row>
    <row r="57" spans="1:19" ht="108.9" customHeight="1" outlineLevel="2" thickBot="1">
      <c r="A57" s="230">
        <f>1+A54</f>
        <v>17</v>
      </c>
      <c r="B57" s="198" t="s">
        <v>669</v>
      </c>
      <c r="C57" s="199" t="s">
        <v>668</v>
      </c>
      <c r="D57" s="191"/>
      <c r="E57" s="200" t="s">
        <v>667</v>
      </c>
      <c r="F57" s="190" t="s">
        <v>696</v>
      </c>
      <c r="G57" s="530" t="s">
        <v>100</v>
      </c>
      <c r="H57" s="110">
        <v>4000</v>
      </c>
      <c r="I57" s="70"/>
      <c r="J57" s="109">
        <f t="shared" si="0"/>
        <v>0</v>
      </c>
      <c r="L57" s="522"/>
      <c r="M57" s="18"/>
    </row>
    <row r="58" spans="1:19" ht="68.25" customHeight="1" outlineLevel="2" thickBot="1">
      <c r="A58" s="225">
        <f>1+A57</f>
        <v>18</v>
      </c>
      <c r="B58" s="117">
        <v>4627088476204</v>
      </c>
      <c r="C58" s="118" t="s">
        <v>52</v>
      </c>
      <c r="D58" s="119"/>
      <c r="E58" s="116" t="s">
        <v>42</v>
      </c>
      <c r="F58" s="111" t="s">
        <v>697</v>
      </c>
      <c r="G58" s="530" t="s">
        <v>122</v>
      </c>
      <c r="H58" s="110">
        <v>4000</v>
      </c>
      <c r="I58" s="70"/>
      <c r="J58" s="109">
        <f t="shared" si="0"/>
        <v>0</v>
      </c>
      <c r="L58" s="522"/>
      <c r="M58" s="18"/>
    </row>
    <row r="59" spans="1:19" s="18" customFormat="1" ht="72" customHeight="1" outlineLevel="2" thickBot="1">
      <c r="A59" s="225">
        <f t="shared" ref="A59:A62" si="3">1+A58</f>
        <v>19</v>
      </c>
      <c r="B59" s="117">
        <v>4627132365959</v>
      </c>
      <c r="C59" s="118" t="s">
        <v>573</v>
      </c>
      <c r="D59" s="119"/>
      <c r="E59" s="116" t="s">
        <v>574</v>
      </c>
      <c r="F59" s="111" t="s">
        <v>697</v>
      </c>
      <c r="G59" s="530" t="s">
        <v>122</v>
      </c>
      <c r="H59" s="110">
        <v>4000</v>
      </c>
      <c r="I59" s="70"/>
      <c r="J59" s="109">
        <f t="shared" si="0"/>
        <v>0</v>
      </c>
      <c r="K59" s="329"/>
      <c r="L59" s="522"/>
      <c r="N59" s="15"/>
      <c r="O59" s="15"/>
      <c r="P59" s="15"/>
      <c r="Q59" s="15"/>
      <c r="R59" s="15"/>
      <c r="S59" s="15"/>
    </row>
    <row r="60" spans="1:19" ht="69" customHeight="1" outlineLevel="2" thickBot="1">
      <c r="A60" s="225">
        <f t="shared" si="3"/>
        <v>20</v>
      </c>
      <c r="B60" s="117">
        <v>4627132364563</v>
      </c>
      <c r="C60" s="118" t="s">
        <v>543</v>
      </c>
      <c r="D60" s="119"/>
      <c r="E60" s="116" t="s">
        <v>542</v>
      </c>
      <c r="F60" s="111" t="s">
        <v>697</v>
      </c>
      <c r="G60" s="530" t="s">
        <v>122</v>
      </c>
      <c r="H60" s="110">
        <v>4000</v>
      </c>
      <c r="I60" s="70"/>
      <c r="J60" s="109">
        <f t="shared" si="0"/>
        <v>0</v>
      </c>
      <c r="L60" s="522"/>
      <c r="M60" s="18"/>
    </row>
    <row r="61" spans="1:19" ht="72" customHeight="1" outlineLevel="2" thickBot="1">
      <c r="A61" s="225">
        <f t="shared" si="3"/>
        <v>21</v>
      </c>
      <c r="B61" s="117">
        <v>4627088476211</v>
      </c>
      <c r="C61" s="118" t="s">
        <v>53</v>
      </c>
      <c r="D61" s="119"/>
      <c r="E61" s="116" t="s">
        <v>43</v>
      </c>
      <c r="F61" s="111" t="s">
        <v>697</v>
      </c>
      <c r="G61" s="530" t="s">
        <v>122</v>
      </c>
      <c r="H61" s="110">
        <v>4000</v>
      </c>
      <c r="I61" s="70"/>
      <c r="J61" s="109">
        <f t="shared" si="0"/>
        <v>0</v>
      </c>
      <c r="L61" s="522"/>
      <c r="M61" s="18"/>
    </row>
    <row r="62" spans="1:19" ht="27" customHeight="1" outlineLevel="2" thickBot="1">
      <c r="A62" s="231">
        <f t="shared" si="3"/>
        <v>22</v>
      </c>
      <c r="B62" s="120">
        <v>4627088470196</v>
      </c>
      <c r="C62" s="121" t="s">
        <v>46</v>
      </c>
      <c r="D62" s="122"/>
      <c r="E62" s="398" t="s">
        <v>112</v>
      </c>
      <c r="F62" s="383" t="s">
        <v>3</v>
      </c>
      <c r="G62" s="531" t="s">
        <v>124</v>
      </c>
      <c r="H62" s="110">
        <v>6700</v>
      </c>
      <c r="I62" s="70"/>
      <c r="J62" s="109">
        <f t="shared" si="0"/>
        <v>0</v>
      </c>
      <c r="L62" s="522"/>
      <c r="M62" s="18"/>
    </row>
    <row r="63" spans="1:19" ht="27" customHeight="1" outlineLevel="2" thickBot="1">
      <c r="A63" s="231"/>
      <c r="B63" s="123">
        <v>4627088470189</v>
      </c>
      <c r="C63" s="124" t="s">
        <v>47</v>
      </c>
      <c r="D63" s="122"/>
      <c r="E63" s="419"/>
      <c r="F63" s="418"/>
      <c r="G63" s="509" t="s">
        <v>122</v>
      </c>
      <c r="H63" s="110">
        <v>6700</v>
      </c>
      <c r="I63" s="70"/>
      <c r="J63" s="109">
        <f t="shared" si="0"/>
        <v>0</v>
      </c>
      <c r="L63" s="522"/>
      <c r="M63" s="18"/>
    </row>
    <row r="64" spans="1:19" ht="27" customHeight="1" outlineLevel="2" thickBot="1">
      <c r="A64" s="231"/>
      <c r="B64" s="123">
        <v>4627088470172</v>
      </c>
      <c r="C64" s="124" t="s">
        <v>54</v>
      </c>
      <c r="D64" s="122"/>
      <c r="E64" s="419"/>
      <c r="F64" s="418"/>
      <c r="G64" s="509" t="s">
        <v>125</v>
      </c>
      <c r="H64" s="110">
        <v>6700</v>
      </c>
      <c r="I64" s="70"/>
      <c r="J64" s="109">
        <f t="shared" si="0"/>
        <v>0</v>
      </c>
      <c r="L64" s="522"/>
      <c r="M64" s="18"/>
    </row>
    <row r="65" spans="1:19" ht="27" customHeight="1" outlineLevel="2" thickBot="1">
      <c r="A65" s="231"/>
      <c r="B65" s="185">
        <v>4627088474774</v>
      </c>
      <c r="C65" s="186" t="s">
        <v>55</v>
      </c>
      <c r="D65" s="181"/>
      <c r="E65" s="419"/>
      <c r="F65" s="418"/>
      <c r="G65" s="532" t="s">
        <v>126</v>
      </c>
      <c r="H65" s="110">
        <v>6700</v>
      </c>
      <c r="I65" s="70"/>
      <c r="J65" s="109">
        <f t="shared" si="0"/>
        <v>0</v>
      </c>
      <c r="L65" s="522"/>
      <c r="M65" s="18"/>
    </row>
    <row r="66" spans="1:19" ht="27" customHeight="1" outlineLevel="2" thickBot="1">
      <c r="A66" s="232">
        <f>1+A62</f>
        <v>23</v>
      </c>
      <c r="B66" s="182">
        <v>4627132368264</v>
      </c>
      <c r="C66" s="188" t="s">
        <v>678</v>
      </c>
      <c r="D66" s="400"/>
      <c r="E66" s="412" t="s">
        <v>677</v>
      </c>
      <c r="F66" s="415" t="s">
        <v>698</v>
      </c>
      <c r="G66" s="533" t="s">
        <v>124</v>
      </c>
      <c r="H66" s="110">
        <v>6500</v>
      </c>
      <c r="I66" s="70"/>
      <c r="J66" s="109">
        <f t="shared" si="0"/>
        <v>0</v>
      </c>
      <c r="L66" s="522"/>
      <c r="M66" s="18"/>
    </row>
    <row r="67" spans="1:19" ht="27" customHeight="1" outlineLevel="2" thickBot="1">
      <c r="A67" s="233"/>
      <c r="B67" s="183">
        <v>4627132367625</v>
      </c>
      <c r="C67" s="112" t="s">
        <v>679</v>
      </c>
      <c r="D67" s="401"/>
      <c r="E67" s="413"/>
      <c r="F67" s="416"/>
      <c r="G67" s="509" t="s">
        <v>122</v>
      </c>
      <c r="H67" s="110">
        <v>6500</v>
      </c>
      <c r="I67" s="70"/>
      <c r="J67" s="109">
        <f t="shared" si="0"/>
        <v>0</v>
      </c>
      <c r="L67" s="522"/>
      <c r="M67" s="18"/>
    </row>
    <row r="68" spans="1:19" ht="27" customHeight="1" outlineLevel="2" thickBot="1">
      <c r="A68" s="233"/>
      <c r="B68" s="183">
        <v>4627132368271</v>
      </c>
      <c r="C68" s="112" t="s">
        <v>680</v>
      </c>
      <c r="D68" s="401"/>
      <c r="E68" s="413"/>
      <c r="F68" s="416"/>
      <c r="G68" s="509" t="s">
        <v>125</v>
      </c>
      <c r="H68" s="110">
        <v>6500</v>
      </c>
      <c r="I68" s="70"/>
      <c r="J68" s="109">
        <f t="shared" si="0"/>
        <v>0</v>
      </c>
      <c r="L68" s="522"/>
      <c r="M68" s="18"/>
    </row>
    <row r="69" spans="1:19" ht="29.25" customHeight="1" outlineLevel="2" thickBot="1">
      <c r="A69" s="234"/>
      <c r="B69" s="184">
        <v>4627132368288</v>
      </c>
      <c r="C69" s="189" t="s">
        <v>681</v>
      </c>
      <c r="D69" s="402"/>
      <c r="E69" s="414"/>
      <c r="F69" s="417"/>
      <c r="G69" s="534" t="s">
        <v>126</v>
      </c>
      <c r="H69" s="110">
        <v>6500</v>
      </c>
      <c r="I69" s="70"/>
      <c r="J69" s="109">
        <f t="shared" ref="J69:J132" si="4">H69*I69</f>
        <v>0</v>
      </c>
      <c r="L69" s="522"/>
      <c r="M69" s="18"/>
    </row>
    <row r="70" spans="1:19" ht="102" customHeight="1" outlineLevel="2" thickBot="1">
      <c r="A70" s="235">
        <f>1+A66</f>
        <v>24</v>
      </c>
      <c r="B70" s="179">
        <v>4627195051059</v>
      </c>
      <c r="C70" s="180" t="s">
        <v>809</v>
      </c>
      <c r="D70" s="127"/>
      <c r="E70" s="355" t="s">
        <v>810</v>
      </c>
      <c r="F70" s="354" t="s">
        <v>699</v>
      </c>
      <c r="G70" s="510" t="s">
        <v>100</v>
      </c>
      <c r="H70" s="110">
        <v>7500</v>
      </c>
      <c r="I70" s="70"/>
      <c r="J70" s="109">
        <f t="shared" si="4"/>
        <v>0</v>
      </c>
      <c r="L70" s="522"/>
      <c r="M70" s="18"/>
    </row>
    <row r="71" spans="1:19" ht="131.1" customHeight="1" outlineLevel="2" thickBot="1">
      <c r="A71" s="235"/>
      <c r="B71" s="179">
        <v>4627132367533</v>
      </c>
      <c r="C71" s="180" t="s">
        <v>796</v>
      </c>
      <c r="D71" s="327"/>
      <c r="E71" s="334" t="s">
        <v>787</v>
      </c>
      <c r="F71" s="199"/>
      <c r="G71" s="510" t="s">
        <v>115</v>
      </c>
      <c r="H71" s="110">
        <v>0</v>
      </c>
      <c r="I71" s="70"/>
      <c r="J71" s="109">
        <f t="shared" si="4"/>
        <v>0</v>
      </c>
      <c r="L71" s="522"/>
      <c r="M71" s="18"/>
    </row>
    <row r="72" spans="1:19" ht="126" customHeight="1" outlineLevel="2" thickBot="1">
      <c r="A72" s="235"/>
      <c r="B72" s="179">
        <v>4627132367540</v>
      </c>
      <c r="C72" s="180" t="s">
        <v>798</v>
      </c>
      <c r="D72" s="327"/>
      <c r="E72" s="187" t="s">
        <v>788</v>
      </c>
      <c r="F72" s="199"/>
      <c r="G72" s="510" t="s">
        <v>122</v>
      </c>
      <c r="H72" s="110">
        <v>0</v>
      </c>
      <c r="I72" s="70"/>
      <c r="J72" s="109">
        <f t="shared" si="4"/>
        <v>0</v>
      </c>
      <c r="L72" s="522"/>
      <c r="M72" s="18"/>
    </row>
    <row r="73" spans="1:19" ht="94.5" customHeight="1" outlineLevel="2" thickBot="1">
      <c r="A73" s="228">
        <f>1+A70</f>
        <v>25</v>
      </c>
      <c r="B73" s="117">
        <v>4627132368783</v>
      </c>
      <c r="C73" s="118" t="s">
        <v>670</v>
      </c>
      <c r="D73" s="119"/>
      <c r="E73" s="128" t="s">
        <v>718</v>
      </c>
      <c r="F73" s="115" t="s">
        <v>95</v>
      </c>
      <c r="G73" s="530" t="s">
        <v>100</v>
      </c>
      <c r="H73" s="110">
        <v>5400</v>
      </c>
      <c r="I73" s="70"/>
      <c r="J73" s="109">
        <f t="shared" si="4"/>
        <v>0</v>
      </c>
      <c r="L73" s="522"/>
      <c r="M73" s="18"/>
      <c r="N73" s="18"/>
      <c r="O73" s="18"/>
      <c r="P73" s="18"/>
      <c r="Q73" s="18"/>
      <c r="R73" s="18"/>
      <c r="S73" s="18"/>
    </row>
    <row r="74" spans="1:19" ht="94.5" customHeight="1" outlineLevel="2" thickBot="1">
      <c r="A74" s="228">
        <f t="shared" ref="A74:A77" si="5">1+A73</f>
        <v>26</v>
      </c>
      <c r="B74" s="117">
        <v>4627132368721</v>
      </c>
      <c r="C74" s="118" t="s">
        <v>672</v>
      </c>
      <c r="D74" s="119"/>
      <c r="E74" s="128" t="s">
        <v>781</v>
      </c>
      <c r="F74" s="115" t="s">
        <v>673</v>
      </c>
      <c r="G74" s="530" t="s">
        <v>100</v>
      </c>
      <c r="H74" s="110">
        <v>3700</v>
      </c>
      <c r="I74" s="70"/>
      <c r="J74" s="109">
        <f t="shared" si="4"/>
        <v>0</v>
      </c>
      <c r="L74" s="522"/>
      <c r="M74" s="18"/>
      <c r="N74" s="18"/>
      <c r="O74" s="18"/>
      <c r="P74" s="18"/>
      <c r="Q74" s="18"/>
      <c r="R74" s="18"/>
      <c r="S74" s="18"/>
    </row>
    <row r="75" spans="1:19" ht="92.25" customHeight="1" outlineLevel="2" thickBot="1">
      <c r="A75" s="228">
        <f t="shared" si="5"/>
        <v>27</v>
      </c>
      <c r="B75" s="117">
        <v>4627132366550</v>
      </c>
      <c r="C75" s="118" t="s">
        <v>671</v>
      </c>
      <c r="D75" s="119"/>
      <c r="E75" s="116" t="s">
        <v>719</v>
      </c>
      <c r="F75" s="115" t="s">
        <v>94</v>
      </c>
      <c r="G75" s="530" t="s">
        <v>100</v>
      </c>
      <c r="H75" s="110">
        <v>4600</v>
      </c>
      <c r="I75" s="70"/>
      <c r="J75" s="109">
        <f t="shared" si="4"/>
        <v>0</v>
      </c>
      <c r="L75" s="522"/>
      <c r="M75" s="18"/>
    </row>
    <row r="76" spans="1:19" ht="73.5" customHeight="1" outlineLevel="2" thickBot="1">
      <c r="A76" s="228">
        <f t="shared" si="5"/>
        <v>28</v>
      </c>
      <c r="B76" s="117">
        <v>4627088470264</v>
      </c>
      <c r="C76" s="118" t="s">
        <v>536</v>
      </c>
      <c r="D76" s="119"/>
      <c r="E76" s="128" t="s">
        <v>44</v>
      </c>
      <c r="F76" s="111" t="s">
        <v>93</v>
      </c>
      <c r="G76" s="530" t="s">
        <v>100</v>
      </c>
      <c r="H76" s="110">
        <v>3800</v>
      </c>
      <c r="I76" s="70"/>
      <c r="J76" s="109">
        <f t="shared" si="4"/>
        <v>0</v>
      </c>
      <c r="K76" s="328"/>
      <c r="L76" s="522"/>
      <c r="M76" s="18"/>
    </row>
    <row r="77" spans="1:19" ht="75" customHeight="1" outlineLevel="2" thickBot="1">
      <c r="A77" s="236">
        <f t="shared" si="5"/>
        <v>29</v>
      </c>
      <c r="B77" s="129">
        <v>4627132367595</v>
      </c>
      <c r="C77" s="188" t="s">
        <v>682</v>
      </c>
      <c r="D77" s="213"/>
      <c r="E77" s="218" t="s">
        <v>643</v>
      </c>
      <c r="F77" s="325" t="s">
        <v>92</v>
      </c>
      <c r="G77" s="508" t="s">
        <v>100</v>
      </c>
      <c r="H77" s="110">
        <v>4000</v>
      </c>
      <c r="I77" s="70"/>
      <c r="J77" s="109">
        <f t="shared" si="4"/>
        <v>0</v>
      </c>
      <c r="L77" s="522"/>
      <c r="M77" s="18"/>
    </row>
    <row r="78" spans="1:19" ht="117.6" customHeight="1" outlineLevel="2" thickBot="1">
      <c r="A78" s="228"/>
      <c r="B78" s="117">
        <v>4627195052773</v>
      </c>
      <c r="C78" s="217" t="s">
        <v>799</v>
      </c>
      <c r="D78" s="119"/>
      <c r="E78" s="332" t="s">
        <v>793</v>
      </c>
      <c r="F78" s="115"/>
      <c r="G78" s="530" t="s">
        <v>100</v>
      </c>
      <c r="H78" s="110">
        <v>4400</v>
      </c>
      <c r="I78" s="70"/>
      <c r="J78" s="109">
        <f t="shared" si="4"/>
        <v>0</v>
      </c>
      <c r="L78" s="522"/>
      <c r="M78" s="18"/>
    </row>
    <row r="79" spans="1:19" ht="121.5" customHeight="1" outlineLevel="2" thickBot="1">
      <c r="A79" s="235"/>
      <c r="B79" s="179">
        <v>4627195052957</v>
      </c>
      <c r="C79" s="189" t="s">
        <v>800</v>
      </c>
      <c r="D79" s="327"/>
      <c r="E79" s="333" t="s">
        <v>794</v>
      </c>
      <c r="F79" s="199"/>
      <c r="G79" s="510" t="s">
        <v>122</v>
      </c>
      <c r="H79" s="110">
        <v>4000</v>
      </c>
      <c r="I79" s="70"/>
      <c r="J79" s="109">
        <f t="shared" si="4"/>
        <v>0</v>
      </c>
      <c r="L79" s="522"/>
      <c r="M79" s="18"/>
    </row>
    <row r="80" spans="1:19" ht="75" customHeight="1" outlineLevel="2" thickBot="1">
      <c r="A80" s="235"/>
      <c r="B80" s="179">
        <v>4627195053084</v>
      </c>
      <c r="C80" s="189">
        <v>6246</v>
      </c>
      <c r="D80" s="327"/>
      <c r="E80" s="333" t="s">
        <v>783</v>
      </c>
      <c r="F80" s="199"/>
      <c r="G80" s="510"/>
      <c r="H80" s="110">
        <v>1200</v>
      </c>
      <c r="I80" s="70"/>
      <c r="J80" s="109">
        <f t="shared" si="4"/>
        <v>0</v>
      </c>
      <c r="L80" s="522"/>
      <c r="M80" s="18"/>
    </row>
    <row r="81" spans="1:19" ht="75" customHeight="1" outlineLevel="2" thickBot="1">
      <c r="A81" s="235"/>
      <c r="B81" s="179">
        <v>4627195053213</v>
      </c>
      <c r="C81" s="189">
        <v>6249</v>
      </c>
      <c r="D81" s="327"/>
      <c r="E81" s="333" t="s">
        <v>784</v>
      </c>
      <c r="F81" s="199"/>
      <c r="G81" s="510"/>
      <c r="H81" s="110">
        <v>1200</v>
      </c>
      <c r="I81" s="70"/>
      <c r="J81" s="109">
        <f t="shared" si="4"/>
        <v>0</v>
      </c>
      <c r="L81" s="522"/>
      <c r="M81" s="18"/>
    </row>
    <row r="82" spans="1:19" ht="129.9" customHeight="1" outlineLevel="2" thickBot="1">
      <c r="A82" s="228"/>
      <c r="B82" s="117">
        <v>4627195052933</v>
      </c>
      <c r="C82" s="217" t="s">
        <v>802</v>
      </c>
      <c r="D82" s="119"/>
      <c r="E82" s="332" t="s">
        <v>791</v>
      </c>
      <c r="F82" s="115"/>
      <c r="G82" s="530" t="s">
        <v>100</v>
      </c>
      <c r="H82" s="110">
        <v>4400</v>
      </c>
      <c r="I82" s="70"/>
      <c r="J82" s="109">
        <f t="shared" si="4"/>
        <v>0</v>
      </c>
      <c r="L82" s="522"/>
      <c r="M82" s="18"/>
    </row>
    <row r="83" spans="1:19" ht="137.4" customHeight="1" outlineLevel="2" thickBot="1">
      <c r="A83" s="228"/>
      <c r="B83" s="117">
        <v>4627195052964</v>
      </c>
      <c r="C83" s="217" t="s">
        <v>803</v>
      </c>
      <c r="D83" s="119"/>
      <c r="E83" s="332" t="s">
        <v>792</v>
      </c>
      <c r="F83" s="115"/>
      <c r="G83" s="530" t="s">
        <v>122</v>
      </c>
      <c r="H83" s="110">
        <v>4000</v>
      </c>
      <c r="I83" s="70"/>
      <c r="J83" s="109">
        <f t="shared" si="4"/>
        <v>0</v>
      </c>
      <c r="L83" s="522"/>
      <c r="M83" s="18"/>
    </row>
    <row r="84" spans="1:19" ht="45.9" customHeight="1" outlineLevel="2" thickBot="1">
      <c r="A84" s="228"/>
      <c r="B84" s="117">
        <v>4627195053091</v>
      </c>
      <c r="C84" s="217">
        <v>6247</v>
      </c>
      <c r="D84" s="119"/>
      <c r="E84" s="332" t="s">
        <v>782</v>
      </c>
      <c r="F84" s="115"/>
      <c r="G84" s="530"/>
      <c r="H84" s="110">
        <v>1200</v>
      </c>
      <c r="I84" s="70"/>
      <c r="J84" s="109">
        <f t="shared" si="4"/>
        <v>0</v>
      </c>
      <c r="L84" s="522"/>
      <c r="M84" s="18"/>
    </row>
    <row r="85" spans="1:19" ht="57.6" customHeight="1" outlineLevel="2" thickBot="1">
      <c r="A85" s="228"/>
      <c r="B85" s="117">
        <v>4627195053220</v>
      </c>
      <c r="C85" s="217">
        <v>6250</v>
      </c>
      <c r="D85" s="119"/>
      <c r="E85" s="332" t="s">
        <v>801</v>
      </c>
      <c r="F85" s="115"/>
      <c r="G85" s="530"/>
      <c r="H85" s="110">
        <v>1200</v>
      </c>
      <c r="I85" s="70"/>
      <c r="J85" s="109">
        <f t="shared" si="4"/>
        <v>0</v>
      </c>
      <c r="L85" s="522"/>
      <c r="M85" s="18"/>
    </row>
    <row r="86" spans="1:19" ht="114.9" customHeight="1" outlineLevel="2" thickBot="1">
      <c r="A86" s="228"/>
      <c r="B86" s="117">
        <v>4627195052759</v>
      </c>
      <c r="C86" s="217" t="s">
        <v>804</v>
      </c>
      <c r="D86" s="119"/>
      <c r="E86" s="332" t="s">
        <v>789</v>
      </c>
      <c r="F86" s="115"/>
      <c r="G86" s="530" t="s">
        <v>100</v>
      </c>
      <c r="H86" s="110">
        <v>4000</v>
      </c>
      <c r="I86" s="70"/>
      <c r="J86" s="109">
        <f t="shared" si="4"/>
        <v>0</v>
      </c>
      <c r="L86" s="522"/>
      <c r="M86" s="18"/>
    </row>
    <row r="87" spans="1:19" ht="125.4" customHeight="1" outlineLevel="2" thickBot="1">
      <c r="A87" s="228"/>
      <c r="B87" s="117">
        <v>4627195052940</v>
      </c>
      <c r="C87" s="217" t="s">
        <v>805</v>
      </c>
      <c r="D87" s="119"/>
      <c r="E87" s="332" t="s">
        <v>790</v>
      </c>
      <c r="F87" s="115"/>
      <c r="G87" s="530" t="s">
        <v>122</v>
      </c>
      <c r="H87" s="110">
        <v>3500</v>
      </c>
      <c r="I87" s="70"/>
      <c r="J87" s="109">
        <f t="shared" si="4"/>
        <v>0</v>
      </c>
      <c r="L87" s="522"/>
      <c r="M87" s="18"/>
    </row>
    <row r="88" spans="1:19" ht="66.599999999999994" customHeight="1" outlineLevel="2" thickBot="1">
      <c r="A88" s="228"/>
      <c r="B88" s="117">
        <v>4627195053077</v>
      </c>
      <c r="C88" s="217">
        <v>6245</v>
      </c>
      <c r="D88" s="119"/>
      <c r="E88" s="332" t="s">
        <v>785</v>
      </c>
      <c r="F88" s="115"/>
      <c r="G88" s="530"/>
      <c r="H88" s="110">
        <v>1200</v>
      </c>
      <c r="I88" s="70"/>
      <c r="J88" s="109">
        <f t="shared" si="4"/>
        <v>0</v>
      </c>
      <c r="L88" s="522"/>
      <c r="M88" s="18"/>
    </row>
    <row r="89" spans="1:19" ht="60.6" customHeight="1" outlineLevel="2" thickBot="1">
      <c r="A89" s="235"/>
      <c r="B89" s="129">
        <v>4627195053237</v>
      </c>
      <c r="C89" s="330">
        <v>6248</v>
      </c>
      <c r="D89" s="326"/>
      <c r="E89" s="331" t="s">
        <v>786</v>
      </c>
      <c r="F89" s="199"/>
      <c r="G89" s="510"/>
      <c r="H89" s="110">
        <v>1200</v>
      </c>
      <c r="I89" s="70"/>
      <c r="J89" s="109">
        <f t="shared" si="4"/>
        <v>0</v>
      </c>
      <c r="L89" s="522"/>
      <c r="M89" s="18"/>
    </row>
    <row r="90" spans="1:19" ht="105" customHeight="1" outlineLevel="2" thickBot="1">
      <c r="A90" s="228">
        <f>1+A77</f>
        <v>30</v>
      </c>
      <c r="B90" s="178">
        <v>4627132368714</v>
      </c>
      <c r="C90" s="217" t="s">
        <v>676</v>
      </c>
      <c r="D90" s="119"/>
      <c r="E90" s="219" t="s">
        <v>674</v>
      </c>
      <c r="F90" s="115" t="s">
        <v>675</v>
      </c>
      <c r="G90" s="530" t="s">
        <v>100</v>
      </c>
      <c r="H90" s="110">
        <v>4800</v>
      </c>
      <c r="I90" s="70"/>
      <c r="J90" s="109">
        <f t="shared" si="4"/>
        <v>0</v>
      </c>
      <c r="L90" s="522"/>
      <c r="M90" s="18"/>
    </row>
    <row r="91" spans="1:19" ht="43.5" customHeight="1" outlineLevel="2" thickBot="1">
      <c r="A91" s="446">
        <f>1+A90</f>
        <v>31</v>
      </c>
      <c r="B91" s="130">
        <v>4627088470332</v>
      </c>
      <c r="C91" s="131" t="s">
        <v>50</v>
      </c>
      <c r="D91" s="132"/>
      <c r="E91" s="398" t="s">
        <v>657</v>
      </c>
      <c r="F91" s="383" t="s">
        <v>567</v>
      </c>
      <c r="G91" s="533" t="s">
        <v>101</v>
      </c>
      <c r="H91" s="110">
        <v>4000</v>
      </c>
      <c r="I91" s="70"/>
      <c r="J91" s="109">
        <f t="shared" si="4"/>
        <v>0</v>
      </c>
      <c r="L91" s="522"/>
      <c r="M91" s="18"/>
      <c r="N91" s="18"/>
      <c r="O91" s="18"/>
      <c r="P91" s="18"/>
      <c r="Q91" s="18"/>
      <c r="R91" s="18"/>
      <c r="S91" s="18"/>
    </row>
    <row r="92" spans="1:19" ht="69" customHeight="1" outlineLevel="2" thickBot="1">
      <c r="A92" s="447"/>
      <c r="B92" s="125">
        <v>4627088470325</v>
      </c>
      <c r="C92" s="126" t="s">
        <v>51</v>
      </c>
      <c r="D92" s="127"/>
      <c r="E92" s="399"/>
      <c r="F92" s="408"/>
      <c r="G92" s="534" t="s">
        <v>100</v>
      </c>
      <c r="H92" s="110">
        <v>4000</v>
      </c>
      <c r="I92" s="70"/>
      <c r="J92" s="109">
        <f t="shared" si="4"/>
        <v>0</v>
      </c>
      <c r="K92" s="328"/>
      <c r="L92" s="522"/>
      <c r="M92" s="18"/>
    </row>
    <row r="93" spans="1:19" ht="69.599999999999994" customHeight="1" outlineLevel="2" thickBot="1">
      <c r="A93" s="446">
        <f>1+A91</f>
        <v>32</v>
      </c>
      <c r="B93" s="335">
        <v>4627132366543</v>
      </c>
      <c r="C93" s="131" t="s">
        <v>577</v>
      </c>
      <c r="D93" s="400"/>
      <c r="E93" s="398" t="s">
        <v>45</v>
      </c>
      <c r="F93" s="383" t="s">
        <v>105</v>
      </c>
      <c r="G93" s="533" t="s">
        <v>122</v>
      </c>
      <c r="H93" s="110">
        <v>5400</v>
      </c>
      <c r="I93" s="70"/>
      <c r="J93" s="109">
        <f t="shared" si="4"/>
        <v>0</v>
      </c>
      <c r="K93" s="328"/>
      <c r="L93" s="522"/>
      <c r="M93" s="18"/>
    </row>
    <row r="94" spans="1:19" ht="69.599999999999994" customHeight="1" outlineLevel="2" thickBot="1">
      <c r="A94" s="447"/>
      <c r="B94" s="179">
        <v>4627088476310</v>
      </c>
      <c r="C94" s="180" t="s">
        <v>806</v>
      </c>
      <c r="D94" s="402"/>
      <c r="E94" s="450"/>
      <c r="F94" s="384"/>
      <c r="G94" s="510" t="s">
        <v>125</v>
      </c>
      <c r="H94" s="110">
        <v>5400</v>
      </c>
      <c r="I94" s="70"/>
      <c r="J94" s="109">
        <f t="shared" si="4"/>
        <v>0</v>
      </c>
      <c r="K94" s="328"/>
      <c r="L94" s="522"/>
      <c r="M94" s="18"/>
    </row>
    <row r="95" spans="1:19" ht="93.9" customHeight="1" outlineLevel="2" thickBot="1">
      <c r="A95" s="228">
        <f>1+A93</f>
        <v>33</v>
      </c>
      <c r="B95" s="117">
        <v>4627132361920</v>
      </c>
      <c r="C95" s="118" t="s">
        <v>180</v>
      </c>
      <c r="D95" s="119"/>
      <c r="E95" s="128" t="s">
        <v>656</v>
      </c>
      <c r="F95" s="111" t="s">
        <v>179</v>
      </c>
      <c r="G95" s="530" t="s">
        <v>100</v>
      </c>
      <c r="H95" s="110">
        <v>4600</v>
      </c>
      <c r="I95" s="70"/>
      <c r="J95" s="109">
        <f t="shared" si="4"/>
        <v>0</v>
      </c>
      <c r="L95" s="522"/>
      <c r="M95" s="18"/>
    </row>
    <row r="96" spans="1:19" ht="51.75" customHeight="1" outlineLevel="2" thickBot="1">
      <c r="A96" s="236">
        <f>1+A95</f>
        <v>34</v>
      </c>
      <c r="B96" s="130">
        <v>4627088470417</v>
      </c>
      <c r="C96" s="131" t="s">
        <v>58</v>
      </c>
      <c r="D96" s="132"/>
      <c r="E96" s="398" t="s">
        <v>57</v>
      </c>
      <c r="F96" s="383" t="s">
        <v>34</v>
      </c>
      <c r="G96" s="533" t="s">
        <v>124</v>
      </c>
      <c r="H96" s="110">
        <v>5400</v>
      </c>
      <c r="I96" s="70"/>
      <c r="J96" s="109">
        <f t="shared" si="4"/>
        <v>0</v>
      </c>
      <c r="L96" s="522"/>
      <c r="M96" s="18"/>
      <c r="N96" s="14"/>
      <c r="O96" s="14"/>
      <c r="P96" s="14"/>
      <c r="Q96" s="14"/>
      <c r="R96" s="14"/>
      <c r="S96" s="14"/>
    </row>
    <row r="97" spans="1:19" ht="54.9" customHeight="1" outlineLevel="2" thickBot="1">
      <c r="A97" s="235"/>
      <c r="B97" s="125">
        <v>4627088470400</v>
      </c>
      <c r="C97" s="126" t="s">
        <v>59</v>
      </c>
      <c r="D97" s="127"/>
      <c r="E97" s="399"/>
      <c r="F97" s="408"/>
      <c r="G97" s="534" t="s">
        <v>122</v>
      </c>
      <c r="H97" s="110">
        <v>5400</v>
      </c>
      <c r="I97" s="70"/>
      <c r="J97" s="109">
        <f t="shared" si="4"/>
        <v>0</v>
      </c>
      <c r="L97" s="522"/>
      <c r="M97" s="18"/>
      <c r="N97" s="14"/>
      <c r="O97" s="14"/>
      <c r="P97" s="14"/>
      <c r="Q97" s="14"/>
      <c r="R97" s="14"/>
      <c r="S97" s="14"/>
    </row>
    <row r="98" spans="1:19" s="18" customFormat="1" ht="39.6" customHeight="1" outlineLevel="2" thickBot="1">
      <c r="A98" s="446">
        <f>A96+1</f>
        <v>35</v>
      </c>
      <c r="B98" s="130">
        <v>4627132365720</v>
      </c>
      <c r="C98" s="131" t="s">
        <v>576</v>
      </c>
      <c r="D98" s="400"/>
      <c r="E98" s="398" t="s">
        <v>716</v>
      </c>
      <c r="F98" s="383" t="s">
        <v>147</v>
      </c>
      <c r="G98" s="533" t="s">
        <v>122</v>
      </c>
      <c r="H98" s="110">
        <v>4600</v>
      </c>
      <c r="I98" s="70"/>
      <c r="J98" s="109">
        <f t="shared" si="4"/>
        <v>0</v>
      </c>
      <c r="K98" s="329"/>
      <c r="L98" s="522"/>
      <c r="N98" s="14"/>
      <c r="O98" s="14"/>
      <c r="P98" s="14"/>
      <c r="Q98" s="14"/>
      <c r="R98" s="14"/>
      <c r="S98" s="14"/>
    </row>
    <row r="99" spans="1:19" s="18" customFormat="1" ht="39.6" customHeight="1" outlineLevel="2" thickBot="1">
      <c r="A99" s="448"/>
      <c r="B99" s="123"/>
      <c r="C99" s="124" t="s">
        <v>807</v>
      </c>
      <c r="D99" s="401"/>
      <c r="E99" s="449"/>
      <c r="F99" s="385"/>
      <c r="G99" s="509" t="s">
        <v>125</v>
      </c>
      <c r="H99" s="110">
        <v>4600</v>
      </c>
      <c r="I99" s="70"/>
      <c r="J99" s="109">
        <f t="shared" si="4"/>
        <v>0</v>
      </c>
      <c r="K99" s="329"/>
      <c r="L99" s="522"/>
      <c r="N99" s="14"/>
      <c r="O99" s="14"/>
      <c r="P99" s="14"/>
      <c r="Q99" s="14"/>
      <c r="R99" s="14"/>
      <c r="S99" s="14"/>
    </row>
    <row r="100" spans="1:19" s="18" customFormat="1" ht="39.6" customHeight="1" outlineLevel="2" thickBot="1">
      <c r="A100" s="447"/>
      <c r="B100" s="179"/>
      <c r="C100" s="180" t="s">
        <v>808</v>
      </c>
      <c r="D100" s="402"/>
      <c r="E100" s="450"/>
      <c r="F100" s="384"/>
      <c r="G100" s="510" t="s">
        <v>126</v>
      </c>
      <c r="H100" s="110">
        <v>4600</v>
      </c>
      <c r="I100" s="70"/>
      <c r="J100" s="109">
        <f t="shared" si="4"/>
        <v>0</v>
      </c>
      <c r="K100" s="329"/>
      <c r="L100" s="522"/>
      <c r="N100" s="14"/>
      <c r="O100" s="14"/>
      <c r="P100" s="14"/>
      <c r="Q100" s="14"/>
      <c r="R100" s="14"/>
      <c r="S100" s="14"/>
    </row>
    <row r="101" spans="1:19" ht="83.25" customHeight="1" outlineLevel="2" thickBot="1">
      <c r="A101" s="228">
        <f>1+A96</f>
        <v>35</v>
      </c>
      <c r="B101" s="117">
        <v>4627088473166</v>
      </c>
      <c r="C101" s="118" t="s">
        <v>704</v>
      </c>
      <c r="D101" s="119"/>
      <c r="E101" s="128" t="s">
        <v>48</v>
      </c>
      <c r="F101" s="111" t="s">
        <v>24</v>
      </c>
      <c r="G101" s="530" t="s">
        <v>100</v>
      </c>
      <c r="H101" s="110">
        <v>4000</v>
      </c>
      <c r="I101" s="70"/>
      <c r="J101" s="109">
        <f t="shared" si="4"/>
        <v>0</v>
      </c>
      <c r="L101" s="522"/>
      <c r="M101" s="18"/>
      <c r="N101" s="14"/>
      <c r="O101" s="14"/>
      <c r="P101" s="14"/>
      <c r="Q101" s="14"/>
      <c r="R101" s="14"/>
      <c r="S101" s="14"/>
    </row>
    <row r="102" spans="1:19" ht="102.9" customHeight="1" outlineLevel="2" thickBot="1">
      <c r="A102" s="228">
        <f t="shared" ref="A102:A115" si="6">1+A101</f>
        <v>36</v>
      </c>
      <c r="B102" s="117">
        <v>4627088473678</v>
      </c>
      <c r="C102" s="118" t="s">
        <v>705</v>
      </c>
      <c r="D102" s="119"/>
      <c r="E102" s="128" t="s">
        <v>49</v>
      </c>
      <c r="F102" s="111" t="s">
        <v>568</v>
      </c>
      <c r="G102" s="530" t="s">
        <v>99</v>
      </c>
      <c r="H102" s="110">
        <v>4000</v>
      </c>
      <c r="I102" s="70"/>
      <c r="J102" s="109">
        <f t="shared" si="4"/>
        <v>0</v>
      </c>
      <c r="L102" s="522"/>
      <c r="M102" s="18"/>
      <c r="N102" s="14"/>
      <c r="O102" s="14"/>
      <c r="P102" s="14"/>
      <c r="Q102" s="14"/>
      <c r="R102" s="14"/>
      <c r="S102" s="14"/>
    </row>
    <row r="103" spans="1:19" ht="106.5" customHeight="1" outlineLevel="2" thickBot="1">
      <c r="A103" s="228">
        <f t="shared" si="6"/>
        <v>37</v>
      </c>
      <c r="B103" s="117">
        <v>4627132369322</v>
      </c>
      <c r="C103" s="118" t="s">
        <v>712</v>
      </c>
      <c r="D103" s="119"/>
      <c r="E103" s="128" t="s">
        <v>722</v>
      </c>
      <c r="F103" s="111" t="s">
        <v>684</v>
      </c>
      <c r="G103" s="530" t="s">
        <v>100</v>
      </c>
      <c r="H103" s="110">
        <v>3900</v>
      </c>
      <c r="I103" s="70"/>
      <c r="J103" s="109">
        <f t="shared" si="4"/>
        <v>0</v>
      </c>
      <c r="K103" s="328"/>
      <c r="L103" s="522"/>
      <c r="M103" s="18"/>
      <c r="N103" s="18"/>
      <c r="O103" s="18"/>
      <c r="P103" s="18"/>
      <c r="Q103" s="18"/>
      <c r="R103" s="18"/>
      <c r="S103" s="18"/>
    </row>
    <row r="104" spans="1:19" ht="106.5" customHeight="1" outlineLevel="2" thickBot="1">
      <c r="A104" s="228">
        <f t="shared" si="6"/>
        <v>38</v>
      </c>
      <c r="B104" s="117">
        <v>4627132361708</v>
      </c>
      <c r="C104" s="118" t="s">
        <v>706</v>
      </c>
      <c r="D104" s="119"/>
      <c r="E104" s="128" t="s">
        <v>658</v>
      </c>
      <c r="F104" s="111" t="s">
        <v>86</v>
      </c>
      <c r="G104" s="530" t="s">
        <v>100</v>
      </c>
      <c r="H104" s="110">
        <v>4500</v>
      </c>
      <c r="I104" s="70"/>
      <c r="J104" s="109">
        <f t="shared" si="4"/>
        <v>0</v>
      </c>
      <c r="K104" s="328"/>
      <c r="L104" s="522"/>
      <c r="M104" s="18"/>
      <c r="N104" s="18"/>
      <c r="O104" s="18"/>
      <c r="P104" s="18"/>
      <c r="Q104" s="18"/>
      <c r="R104" s="18"/>
      <c r="S104" s="18"/>
    </row>
    <row r="105" spans="1:19" ht="100.5" customHeight="1" outlineLevel="2" thickBot="1">
      <c r="A105" s="228">
        <f>1+A104</f>
        <v>39</v>
      </c>
      <c r="B105" s="117">
        <v>4627132367588</v>
      </c>
      <c r="C105" s="118" t="s">
        <v>683</v>
      </c>
      <c r="D105" s="119"/>
      <c r="E105" s="128" t="s">
        <v>721</v>
      </c>
      <c r="F105" s="111" t="s">
        <v>684</v>
      </c>
      <c r="G105" s="530" t="s">
        <v>100</v>
      </c>
      <c r="H105" s="110">
        <v>4000</v>
      </c>
      <c r="I105" s="70"/>
      <c r="J105" s="109">
        <f t="shared" si="4"/>
        <v>0</v>
      </c>
      <c r="L105" s="522"/>
      <c r="M105" s="18"/>
    </row>
    <row r="106" spans="1:19" ht="81.75" customHeight="1" outlineLevel="2" thickBot="1">
      <c r="A106" s="228">
        <f>1+A105</f>
        <v>40</v>
      </c>
      <c r="B106" s="117">
        <v>4627088470479</v>
      </c>
      <c r="C106" s="118" t="s">
        <v>60</v>
      </c>
      <c r="D106" s="119"/>
      <c r="E106" s="128" t="s">
        <v>659</v>
      </c>
      <c r="F106" s="111" t="s">
        <v>723</v>
      </c>
      <c r="G106" s="530" t="s">
        <v>122</v>
      </c>
      <c r="H106" s="110">
        <v>6500</v>
      </c>
      <c r="I106" s="70"/>
      <c r="J106" s="109">
        <f t="shared" si="4"/>
        <v>0</v>
      </c>
      <c r="L106" s="522"/>
      <c r="M106" s="18"/>
    </row>
    <row r="107" spans="1:19" ht="81.75" customHeight="1" outlineLevel="2" thickBot="1">
      <c r="A107" s="228">
        <f t="shared" si="6"/>
        <v>41</v>
      </c>
      <c r="B107" s="117">
        <v>4627088476990</v>
      </c>
      <c r="C107" s="118" t="s">
        <v>707</v>
      </c>
      <c r="D107" s="119"/>
      <c r="E107" s="116" t="s">
        <v>174</v>
      </c>
      <c r="F107" s="115" t="s">
        <v>98</v>
      </c>
      <c r="G107" s="530" t="s">
        <v>99</v>
      </c>
      <c r="H107" s="110">
        <v>4000</v>
      </c>
      <c r="I107" s="70"/>
      <c r="J107" s="109">
        <f t="shared" si="4"/>
        <v>0</v>
      </c>
      <c r="L107" s="522"/>
      <c r="M107" s="18"/>
    </row>
    <row r="108" spans="1:19" s="18" customFormat="1" ht="93.9" customHeight="1" outlineLevel="2" thickBot="1">
      <c r="A108" s="228">
        <f t="shared" si="6"/>
        <v>42</v>
      </c>
      <c r="B108" s="117">
        <v>4627088477966</v>
      </c>
      <c r="C108" s="118" t="s">
        <v>708</v>
      </c>
      <c r="D108" s="119"/>
      <c r="E108" s="128" t="s">
        <v>660</v>
      </c>
      <c r="F108" s="111" t="s">
        <v>175</v>
      </c>
      <c r="G108" s="530" t="s">
        <v>100</v>
      </c>
      <c r="H108" s="110">
        <v>4000</v>
      </c>
      <c r="I108" s="70"/>
      <c r="J108" s="109">
        <f t="shared" si="4"/>
        <v>0</v>
      </c>
      <c r="K108" s="329"/>
      <c r="L108" s="522"/>
      <c r="N108" s="15"/>
      <c r="O108" s="15"/>
      <c r="P108" s="15"/>
      <c r="Q108" s="15"/>
      <c r="R108" s="15"/>
      <c r="S108" s="15"/>
    </row>
    <row r="109" spans="1:19" ht="76.5" customHeight="1" outlineLevel="2" thickBot="1">
      <c r="A109" s="228">
        <f t="shared" si="6"/>
        <v>43</v>
      </c>
      <c r="B109" s="117">
        <v>4627088477010</v>
      </c>
      <c r="C109" s="118" t="s">
        <v>56</v>
      </c>
      <c r="D109" s="119"/>
      <c r="E109" s="128" t="s">
        <v>173</v>
      </c>
      <c r="F109" s="111" t="s">
        <v>700</v>
      </c>
      <c r="G109" s="530" t="s">
        <v>122</v>
      </c>
      <c r="H109" s="110">
        <v>4000</v>
      </c>
      <c r="I109" s="70"/>
      <c r="J109" s="109">
        <f t="shared" si="4"/>
        <v>0</v>
      </c>
      <c r="L109" s="522"/>
      <c r="M109" s="18"/>
    </row>
    <row r="110" spans="1:19" ht="94.5" customHeight="1" outlineLevel="2" thickBot="1">
      <c r="A110" s="228">
        <f t="shared" si="6"/>
        <v>44</v>
      </c>
      <c r="B110" s="117">
        <v>4627088477027</v>
      </c>
      <c r="C110" s="118" t="s">
        <v>709</v>
      </c>
      <c r="D110" s="119"/>
      <c r="E110" s="128" t="s">
        <v>104</v>
      </c>
      <c r="F110" s="115" t="s">
        <v>98</v>
      </c>
      <c r="G110" s="530" t="s">
        <v>100</v>
      </c>
      <c r="H110" s="110">
        <v>4000</v>
      </c>
      <c r="I110" s="70"/>
      <c r="J110" s="109">
        <f t="shared" si="4"/>
        <v>0</v>
      </c>
      <c r="L110" s="522"/>
      <c r="M110" s="18"/>
    </row>
    <row r="111" spans="1:19" ht="96" customHeight="1" outlineLevel="2" thickBot="1">
      <c r="A111" s="228">
        <f>1+A107</f>
        <v>42</v>
      </c>
      <c r="B111" s="117">
        <v>4627132361890</v>
      </c>
      <c r="C111" s="118" t="s">
        <v>710</v>
      </c>
      <c r="D111" s="119"/>
      <c r="E111" s="128" t="s">
        <v>540</v>
      </c>
      <c r="F111" s="111" t="s">
        <v>176</v>
      </c>
      <c r="G111" s="530" t="s">
        <v>100</v>
      </c>
      <c r="H111" s="110">
        <v>4000</v>
      </c>
      <c r="I111" s="70"/>
      <c r="J111" s="109">
        <f t="shared" si="4"/>
        <v>0</v>
      </c>
      <c r="L111" s="522"/>
      <c r="M111" s="18"/>
      <c r="N111" s="18"/>
      <c r="O111" s="18"/>
      <c r="P111" s="18"/>
      <c r="Q111" s="18"/>
      <c r="R111" s="18"/>
      <c r="S111" s="18"/>
    </row>
    <row r="112" spans="1:19" s="14" customFormat="1" ht="84.6" customHeight="1" outlineLevel="2" thickBot="1">
      <c r="A112" s="228">
        <f t="shared" si="6"/>
        <v>43</v>
      </c>
      <c r="B112" s="117">
        <v>4627132364570</v>
      </c>
      <c r="C112" s="118" t="s">
        <v>711</v>
      </c>
      <c r="D112" s="119"/>
      <c r="E112" s="133" t="s">
        <v>717</v>
      </c>
      <c r="F112" s="111" t="s">
        <v>537</v>
      </c>
      <c r="G112" s="530" t="s">
        <v>100</v>
      </c>
      <c r="H112" s="110">
        <v>4000</v>
      </c>
      <c r="I112" s="70"/>
      <c r="J112" s="109">
        <f t="shared" si="4"/>
        <v>0</v>
      </c>
      <c r="K112" s="329"/>
      <c r="L112" s="522"/>
      <c r="M112" s="18"/>
      <c r="N112" s="18"/>
      <c r="O112" s="18"/>
      <c r="P112" s="18"/>
      <c r="Q112" s="18"/>
      <c r="R112" s="18"/>
      <c r="S112" s="18"/>
    </row>
    <row r="113" spans="1:19" ht="87" customHeight="1" outlineLevel="2" thickBot="1">
      <c r="A113" s="228">
        <f t="shared" si="6"/>
        <v>44</v>
      </c>
      <c r="B113" s="117">
        <v>4627132364327</v>
      </c>
      <c r="C113" s="118" t="s">
        <v>535</v>
      </c>
      <c r="D113" s="119"/>
      <c r="E113" s="128" t="s">
        <v>172</v>
      </c>
      <c r="F113" s="111" t="s">
        <v>98</v>
      </c>
      <c r="G113" s="530" t="s">
        <v>100</v>
      </c>
      <c r="H113" s="110">
        <v>5300</v>
      </c>
      <c r="I113" s="553"/>
      <c r="J113" s="109">
        <f t="shared" si="4"/>
        <v>0</v>
      </c>
      <c r="L113" s="522"/>
      <c r="M113" s="18"/>
    </row>
    <row r="114" spans="1:19" s="14" customFormat="1" ht="131.1" customHeight="1" outlineLevel="2" thickBot="1">
      <c r="A114" s="228">
        <f t="shared" si="6"/>
        <v>45</v>
      </c>
      <c r="B114" s="117">
        <v>4627195053008</v>
      </c>
      <c r="C114" s="118" t="s">
        <v>774</v>
      </c>
      <c r="D114" s="119"/>
      <c r="E114" s="133" t="s">
        <v>773</v>
      </c>
      <c r="F114" s="111" t="s">
        <v>537</v>
      </c>
      <c r="G114" s="530" t="s">
        <v>100</v>
      </c>
      <c r="H114" s="110">
        <v>4000</v>
      </c>
      <c r="I114" s="70"/>
      <c r="J114" s="109">
        <f t="shared" si="4"/>
        <v>0</v>
      </c>
      <c r="K114" s="329"/>
      <c r="L114" s="522"/>
      <c r="M114" s="18"/>
      <c r="N114" s="18"/>
      <c r="O114" s="18"/>
      <c r="P114" s="18"/>
      <c r="Q114" s="18"/>
      <c r="R114" s="18"/>
      <c r="S114" s="18"/>
    </row>
    <row r="115" spans="1:19" s="14" customFormat="1" ht="84.6" customHeight="1" thickBot="1">
      <c r="A115" s="228">
        <f t="shared" si="6"/>
        <v>46</v>
      </c>
      <c r="B115" s="117">
        <v>4627195053015</v>
      </c>
      <c r="C115" s="118" t="s">
        <v>777</v>
      </c>
      <c r="D115" s="119"/>
      <c r="E115" s="128" t="s">
        <v>775</v>
      </c>
      <c r="F115" s="111" t="s">
        <v>776</v>
      </c>
      <c r="G115" s="530" t="s">
        <v>122</v>
      </c>
      <c r="H115" s="110">
        <v>4000</v>
      </c>
      <c r="I115" s="553"/>
      <c r="J115" s="109">
        <f t="shared" si="4"/>
        <v>0</v>
      </c>
      <c r="K115" s="329"/>
      <c r="L115" s="522"/>
      <c r="M115" s="18"/>
      <c r="N115" s="18"/>
      <c r="O115" s="18"/>
      <c r="P115" s="18"/>
      <c r="Q115" s="18"/>
      <c r="R115" s="18"/>
      <c r="S115" s="18"/>
    </row>
    <row r="116" spans="1:19" ht="90.75" customHeight="1" outlineLevel="1" thickBot="1">
      <c r="A116" s="300">
        <f>A135</f>
        <v>18</v>
      </c>
      <c r="B116" s="301"/>
      <c r="C116" s="394" t="s">
        <v>572</v>
      </c>
      <c r="D116" s="395"/>
      <c r="E116" s="395"/>
      <c r="F116" s="302"/>
      <c r="G116" s="302"/>
      <c r="H116" s="554">
        <v>0</v>
      </c>
      <c r="I116" s="555"/>
      <c r="J116" s="109">
        <f t="shared" si="4"/>
        <v>0</v>
      </c>
      <c r="K116" s="328"/>
      <c r="L116" s="522"/>
      <c r="M116" s="18"/>
      <c r="N116" s="20"/>
      <c r="O116" s="20"/>
      <c r="P116" s="20"/>
      <c r="Q116" s="20"/>
      <c r="R116" s="20"/>
      <c r="S116" s="20"/>
    </row>
    <row r="117" spans="1:19" s="17" customFormat="1" ht="64.5" customHeight="1" outlineLevel="1" thickBot="1">
      <c r="A117" s="152">
        <v>1</v>
      </c>
      <c r="B117" s="153" t="s">
        <v>518</v>
      </c>
      <c r="C117" s="154" t="s">
        <v>519</v>
      </c>
      <c r="D117" s="155"/>
      <c r="E117" s="156" t="s">
        <v>520</v>
      </c>
      <c r="F117" s="155" t="s">
        <v>4</v>
      </c>
      <c r="G117" s="157" t="s">
        <v>115</v>
      </c>
      <c r="H117" s="114">
        <v>9400</v>
      </c>
      <c r="I117" s="70"/>
      <c r="J117" s="109">
        <f t="shared" si="4"/>
        <v>0</v>
      </c>
      <c r="K117" s="329"/>
      <c r="L117" s="522"/>
      <c r="M117" s="18"/>
    </row>
    <row r="118" spans="1:19" ht="55.5" customHeight="1" outlineLevel="1" thickBot="1">
      <c r="A118" s="158">
        <f>1+A117</f>
        <v>2</v>
      </c>
      <c r="B118" s="159">
        <v>4627088470035</v>
      </c>
      <c r="C118" s="160" t="s">
        <v>78</v>
      </c>
      <c r="D118" s="161"/>
      <c r="E118" s="162" t="s">
        <v>546</v>
      </c>
      <c r="F118" s="155" t="s">
        <v>4</v>
      </c>
      <c r="G118" s="157" t="s">
        <v>115</v>
      </c>
      <c r="H118" s="114">
        <v>6500</v>
      </c>
      <c r="I118" s="70"/>
      <c r="J118" s="109">
        <f t="shared" si="4"/>
        <v>0</v>
      </c>
      <c r="L118" s="522"/>
      <c r="M118" s="18"/>
      <c r="N118" s="17"/>
      <c r="O118" s="17"/>
      <c r="P118" s="17"/>
      <c r="Q118" s="17"/>
      <c r="R118" s="17"/>
      <c r="S118" s="17"/>
    </row>
    <row r="119" spans="1:19" s="17" customFormat="1" ht="66" customHeight="1" outlineLevel="1" thickBot="1">
      <c r="A119" s="158">
        <f t="shared" ref="A119:A134" si="7">1+A118</f>
        <v>3</v>
      </c>
      <c r="B119" s="159">
        <v>4627132365751</v>
      </c>
      <c r="C119" s="160" t="s">
        <v>552</v>
      </c>
      <c r="D119" s="161"/>
      <c r="E119" s="163" t="s">
        <v>547</v>
      </c>
      <c r="F119" s="155" t="s">
        <v>4</v>
      </c>
      <c r="G119" s="157" t="s">
        <v>115</v>
      </c>
      <c r="H119" s="114">
        <v>6000</v>
      </c>
      <c r="I119" s="70"/>
      <c r="J119" s="109">
        <f t="shared" si="4"/>
        <v>0</v>
      </c>
      <c r="K119" s="329"/>
      <c r="L119" s="522"/>
      <c r="M119" s="18"/>
    </row>
    <row r="120" spans="1:19" s="17" customFormat="1" ht="60.75" customHeight="1" outlineLevel="1" thickBot="1">
      <c r="A120" s="158">
        <f t="shared" si="7"/>
        <v>4</v>
      </c>
      <c r="B120" s="164">
        <v>4627088472909</v>
      </c>
      <c r="C120" s="165" t="s">
        <v>79</v>
      </c>
      <c r="D120" s="113"/>
      <c r="E120" s="166" t="s">
        <v>548</v>
      </c>
      <c r="F120" s="155" t="s">
        <v>4</v>
      </c>
      <c r="G120" s="157" t="s">
        <v>123</v>
      </c>
      <c r="H120" s="114">
        <v>6000</v>
      </c>
      <c r="I120" s="70"/>
      <c r="J120" s="109">
        <f t="shared" si="4"/>
        <v>0</v>
      </c>
      <c r="K120" s="329"/>
      <c r="L120" s="522"/>
      <c r="M120" s="18"/>
    </row>
    <row r="121" spans="1:19" s="17" customFormat="1" ht="60" customHeight="1" outlineLevel="1" thickBot="1">
      <c r="A121" s="158">
        <f t="shared" si="7"/>
        <v>5</v>
      </c>
      <c r="B121" s="164">
        <v>4627132361845</v>
      </c>
      <c r="C121" s="165" t="s">
        <v>559</v>
      </c>
      <c r="D121" s="113"/>
      <c r="E121" s="167" t="s">
        <v>549</v>
      </c>
      <c r="F121" s="155" t="s">
        <v>36</v>
      </c>
      <c r="G121" s="157" t="s">
        <v>123</v>
      </c>
      <c r="H121" s="114">
        <v>4500</v>
      </c>
      <c r="I121" s="70"/>
      <c r="J121" s="109">
        <f t="shared" si="4"/>
        <v>0</v>
      </c>
      <c r="K121" s="329"/>
      <c r="L121" s="522"/>
      <c r="M121" s="18"/>
    </row>
    <row r="122" spans="1:19" s="17" customFormat="1" ht="65.400000000000006" customHeight="1" outlineLevel="1" thickBot="1">
      <c r="A122" s="158">
        <f t="shared" si="7"/>
        <v>6</v>
      </c>
      <c r="B122" s="164">
        <v>4627088475535</v>
      </c>
      <c r="C122" s="165" t="s">
        <v>80</v>
      </c>
      <c r="D122" s="113"/>
      <c r="E122" s="167" t="s">
        <v>177</v>
      </c>
      <c r="F122" s="155" t="s">
        <v>4</v>
      </c>
      <c r="G122" s="157" t="s">
        <v>123</v>
      </c>
      <c r="H122" s="114">
        <v>5000</v>
      </c>
      <c r="I122" s="70"/>
      <c r="J122" s="109">
        <f t="shared" si="4"/>
        <v>0</v>
      </c>
      <c r="K122" s="329"/>
      <c r="L122" s="522"/>
      <c r="M122" s="18"/>
    </row>
    <row r="123" spans="1:19" s="17" customFormat="1" ht="59.25" customHeight="1" outlineLevel="1" thickBot="1">
      <c r="A123" s="356">
        <f t="shared" si="7"/>
        <v>7</v>
      </c>
      <c r="B123" s="357">
        <v>4627088473067</v>
      </c>
      <c r="C123" s="358" t="s">
        <v>77</v>
      </c>
      <c r="D123" s="363"/>
      <c r="E123" s="364" t="s">
        <v>164</v>
      </c>
      <c r="F123" s="361" t="s">
        <v>4</v>
      </c>
      <c r="G123" s="362" t="s">
        <v>123</v>
      </c>
      <c r="H123" s="366">
        <v>12000</v>
      </c>
      <c r="I123" s="363"/>
      <c r="J123" s="109">
        <f t="shared" si="4"/>
        <v>0</v>
      </c>
      <c r="K123" s="329"/>
      <c r="L123" s="522"/>
      <c r="M123" s="18"/>
    </row>
    <row r="124" spans="1:19" s="17" customFormat="1" ht="60" customHeight="1" outlineLevel="1" thickBot="1">
      <c r="A124" s="356">
        <f t="shared" si="7"/>
        <v>8</v>
      </c>
      <c r="B124" s="357">
        <v>4627088470059</v>
      </c>
      <c r="C124" s="358" t="s">
        <v>81</v>
      </c>
      <c r="D124" s="359"/>
      <c r="E124" s="360" t="s">
        <v>146</v>
      </c>
      <c r="F124" s="361" t="s">
        <v>545</v>
      </c>
      <c r="G124" s="362" t="s">
        <v>123</v>
      </c>
      <c r="H124" s="366">
        <v>32000</v>
      </c>
      <c r="I124" s="363"/>
      <c r="J124" s="109">
        <f t="shared" si="4"/>
        <v>0</v>
      </c>
      <c r="K124" s="329"/>
      <c r="L124" s="522"/>
      <c r="M124" s="18"/>
    </row>
    <row r="125" spans="1:19" s="20" customFormat="1" ht="63" customHeight="1" outlineLevel="1" thickBot="1">
      <c r="A125" s="158">
        <f t="shared" si="7"/>
        <v>9</v>
      </c>
      <c r="B125" s="164">
        <v>4627088470097</v>
      </c>
      <c r="C125" s="165" t="s">
        <v>82</v>
      </c>
      <c r="D125" s="113"/>
      <c r="E125" s="168" t="s">
        <v>25</v>
      </c>
      <c r="F125" s="114" t="s">
        <v>701</v>
      </c>
      <c r="G125" s="157" t="s">
        <v>122</v>
      </c>
      <c r="H125" s="114">
        <v>4500</v>
      </c>
      <c r="I125" s="70"/>
      <c r="J125" s="109">
        <f t="shared" si="4"/>
        <v>0</v>
      </c>
      <c r="K125" s="329"/>
      <c r="L125" s="522"/>
      <c r="M125" s="18"/>
      <c r="N125" s="17"/>
      <c r="O125" s="17"/>
      <c r="P125" s="17"/>
      <c r="Q125" s="17"/>
      <c r="R125" s="17"/>
      <c r="S125" s="17"/>
    </row>
    <row r="126" spans="1:19" s="20" customFormat="1" ht="63" customHeight="1" outlineLevel="1" thickBot="1">
      <c r="A126" s="158">
        <f t="shared" si="7"/>
        <v>10</v>
      </c>
      <c r="B126" s="164">
        <v>4627088470110</v>
      </c>
      <c r="C126" s="165" t="s">
        <v>713</v>
      </c>
      <c r="D126" s="113"/>
      <c r="E126" s="166" t="s">
        <v>720</v>
      </c>
      <c r="F126" s="114" t="s">
        <v>714</v>
      </c>
      <c r="G126" s="157" t="s">
        <v>100</v>
      </c>
      <c r="H126" s="114">
        <v>5900</v>
      </c>
      <c r="I126" s="70"/>
      <c r="J126" s="109">
        <f t="shared" si="4"/>
        <v>0</v>
      </c>
      <c r="K126" s="329"/>
      <c r="L126" s="522"/>
      <c r="M126" s="18"/>
      <c r="N126" s="17"/>
      <c r="O126" s="17"/>
      <c r="P126" s="17"/>
      <c r="Q126" s="17"/>
      <c r="R126" s="17"/>
      <c r="S126" s="17"/>
    </row>
    <row r="127" spans="1:19" s="20" customFormat="1" ht="102" customHeight="1" outlineLevel="1" thickBot="1">
      <c r="A127" s="158"/>
      <c r="B127" s="164">
        <v>4627088470134</v>
      </c>
      <c r="C127" s="165" t="s">
        <v>797</v>
      </c>
      <c r="D127" s="113"/>
      <c r="E127" s="166" t="s">
        <v>795</v>
      </c>
      <c r="F127" s="114"/>
      <c r="G127" s="157" t="s">
        <v>122</v>
      </c>
      <c r="H127" s="114">
        <v>0</v>
      </c>
      <c r="I127" s="70"/>
      <c r="J127" s="109">
        <f t="shared" si="4"/>
        <v>0</v>
      </c>
      <c r="K127" s="329"/>
      <c r="L127" s="522"/>
      <c r="M127" s="18"/>
      <c r="N127" s="17"/>
      <c r="O127" s="17"/>
      <c r="P127" s="17"/>
      <c r="Q127" s="17"/>
      <c r="R127" s="17"/>
      <c r="S127" s="17"/>
    </row>
    <row r="128" spans="1:19" s="17" customFormat="1" ht="73.5" customHeight="1" outlineLevel="1" thickBot="1">
      <c r="A128" s="158">
        <f>1+A126</f>
        <v>11</v>
      </c>
      <c r="B128" s="164">
        <v>4627088470127</v>
      </c>
      <c r="C128" s="165" t="s">
        <v>83</v>
      </c>
      <c r="D128" s="113"/>
      <c r="E128" s="166" t="s">
        <v>27</v>
      </c>
      <c r="F128" s="114" t="s">
        <v>702</v>
      </c>
      <c r="G128" s="157" t="s">
        <v>122</v>
      </c>
      <c r="H128" s="114">
        <v>4500</v>
      </c>
      <c r="I128" s="70"/>
      <c r="J128" s="109">
        <f t="shared" si="4"/>
        <v>0</v>
      </c>
      <c r="K128" s="329"/>
      <c r="L128" s="522"/>
      <c r="M128" s="18"/>
    </row>
    <row r="129" spans="1:19" s="20" customFormat="1" ht="78.75" customHeight="1" outlineLevel="1" thickBot="1">
      <c r="A129" s="158">
        <f t="shared" si="7"/>
        <v>12</v>
      </c>
      <c r="B129" s="164">
        <v>4627088475610</v>
      </c>
      <c r="C129" s="165" t="s">
        <v>84</v>
      </c>
      <c r="D129" s="113"/>
      <c r="E129" s="169" t="s">
        <v>110</v>
      </c>
      <c r="F129" s="114" t="s">
        <v>35</v>
      </c>
      <c r="G129" s="157" t="s">
        <v>122</v>
      </c>
      <c r="H129" s="114">
        <v>4000</v>
      </c>
      <c r="I129" s="70"/>
      <c r="J129" s="109">
        <f t="shared" si="4"/>
        <v>0</v>
      </c>
      <c r="K129" s="329"/>
      <c r="L129" s="522"/>
      <c r="M129" s="18"/>
      <c r="N129" s="17"/>
      <c r="O129" s="17"/>
      <c r="P129" s="17"/>
      <c r="Q129" s="17"/>
      <c r="R129" s="17"/>
      <c r="S129" s="17"/>
    </row>
    <row r="130" spans="1:19" s="20" customFormat="1" ht="84" customHeight="1" outlineLevel="1" thickBot="1">
      <c r="A130" s="158">
        <f t="shared" si="7"/>
        <v>13</v>
      </c>
      <c r="B130" s="164">
        <v>4627132362200</v>
      </c>
      <c r="C130" s="165" t="s">
        <v>563</v>
      </c>
      <c r="D130" s="113"/>
      <c r="E130" s="169" t="s">
        <v>561</v>
      </c>
      <c r="F130" s="114" t="s">
        <v>562</v>
      </c>
      <c r="G130" s="157" t="s">
        <v>122</v>
      </c>
      <c r="H130" s="114">
        <v>3700</v>
      </c>
      <c r="I130" s="70"/>
      <c r="J130" s="109">
        <f t="shared" si="4"/>
        <v>0</v>
      </c>
      <c r="K130" s="329"/>
      <c r="L130" s="522"/>
      <c r="M130" s="18"/>
      <c r="N130" s="17"/>
      <c r="O130" s="17"/>
      <c r="P130" s="17"/>
      <c r="Q130" s="17"/>
      <c r="R130" s="17"/>
      <c r="S130" s="17"/>
    </row>
    <row r="131" spans="1:19" s="17" customFormat="1" ht="64.5" customHeight="1" outlineLevel="1" thickBot="1">
      <c r="A131" s="158">
        <f t="shared" si="7"/>
        <v>14</v>
      </c>
      <c r="B131" s="164">
        <v>4627088475627</v>
      </c>
      <c r="C131" s="165" t="s">
        <v>85</v>
      </c>
      <c r="D131" s="113"/>
      <c r="E131" s="169" t="s">
        <v>111</v>
      </c>
      <c r="F131" s="114" t="s">
        <v>35</v>
      </c>
      <c r="G131" s="157" t="s">
        <v>122</v>
      </c>
      <c r="H131" s="114">
        <v>4000</v>
      </c>
      <c r="I131" s="70"/>
      <c r="J131" s="109">
        <f t="shared" si="4"/>
        <v>0</v>
      </c>
      <c r="K131" s="329"/>
      <c r="L131" s="522"/>
      <c r="M131" s="18"/>
    </row>
    <row r="132" spans="1:19" s="17" customFormat="1" ht="61.5" customHeight="1" outlineLevel="1" thickBot="1">
      <c r="A132" s="158">
        <f t="shared" si="7"/>
        <v>15</v>
      </c>
      <c r="B132" s="164">
        <v>4627132361852</v>
      </c>
      <c r="C132" s="165" t="s">
        <v>544</v>
      </c>
      <c r="D132" s="113"/>
      <c r="E132" s="169" t="s">
        <v>560</v>
      </c>
      <c r="F132" s="114" t="s">
        <v>562</v>
      </c>
      <c r="G132" s="157" t="s">
        <v>122</v>
      </c>
      <c r="H132" s="114">
        <v>3700</v>
      </c>
      <c r="I132" s="70"/>
      <c r="J132" s="109">
        <f t="shared" si="4"/>
        <v>0</v>
      </c>
      <c r="K132" s="329"/>
      <c r="L132" s="522"/>
      <c r="M132" s="18"/>
    </row>
    <row r="133" spans="1:19" s="17" customFormat="1" ht="61.5" customHeight="1" outlineLevel="1" thickBot="1">
      <c r="A133" s="158">
        <f t="shared" si="7"/>
        <v>16</v>
      </c>
      <c r="B133" s="170">
        <v>4627088477638</v>
      </c>
      <c r="C133" s="171" t="s">
        <v>553</v>
      </c>
      <c r="D133" s="172"/>
      <c r="E133" s="173" t="s">
        <v>554</v>
      </c>
      <c r="F133" s="174" t="s">
        <v>555</v>
      </c>
      <c r="G133" s="175" t="s">
        <v>122</v>
      </c>
      <c r="H133" s="114">
        <v>8700</v>
      </c>
      <c r="I133" s="70"/>
      <c r="J133" s="109">
        <f t="shared" ref="J133:J196" si="8">H133*I133</f>
        <v>0</v>
      </c>
      <c r="K133" s="329"/>
      <c r="L133" s="522"/>
      <c r="M133" s="18"/>
    </row>
    <row r="134" spans="1:19" s="17" customFormat="1" ht="93" customHeight="1" outlineLevel="1" thickBot="1">
      <c r="A134" s="356">
        <f t="shared" si="7"/>
        <v>17</v>
      </c>
      <c r="B134" s="357">
        <v>4627088477645</v>
      </c>
      <c r="C134" s="363" t="s">
        <v>813</v>
      </c>
      <c r="D134" s="363"/>
      <c r="E134" s="365" t="s">
        <v>812</v>
      </c>
      <c r="F134" s="366" t="s">
        <v>555</v>
      </c>
      <c r="G134" s="362" t="s">
        <v>122</v>
      </c>
      <c r="H134" s="366">
        <v>9100</v>
      </c>
      <c r="I134" s="70"/>
      <c r="J134" s="109">
        <f t="shared" si="8"/>
        <v>0</v>
      </c>
      <c r="K134" s="329"/>
      <c r="L134" s="522"/>
      <c r="M134" s="18"/>
    </row>
    <row r="135" spans="1:19" s="17" customFormat="1" ht="61.5" customHeight="1" outlineLevel="1" thickBot="1">
      <c r="A135" s="176">
        <f t="shared" ref="A135:A137" si="9">1+A134</f>
        <v>18</v>
      </c>
      <c r="B135" s="164">
        <v>4627132364600</v>
      </c>
      <c r="C135" s="172" t="s">
        <v>556</v>
      </c>
      <c r="D135" s="172"/>
      <c r="E135" s="173" t="s">
        <v>557</v>
      </c>
      <c r="F135" s="174" t="s">
        <v>558</v>
      </c>
      <c r="G135" s="175" t="s">
        <v>122</v>
      </c>
      <c r="H135" s="114">
        <v>8000</v>
      </c>
      <c r="I135" s="70"/>
      <c r="J135" s="109">
        <f t="shared" si="8"/>
        <v>0</v>
      </c>
      <c r="K135" s="329"/>
      <c r="L135" s="522"/>
      <c r="M135" s="18"/>
    </row>
    <row r="136" spans="1:19" s="17" customFormat="1" ht="61.5" customHeight="1" outlineLevel="1" thickBot="1">
      <c r="A136" s="176">
        <f t="shared" si="9"/>
        <v>19</v>
      </c>
      <c r="B136" s="164">
        <v>4627088472862</v>
      </c>
      <c r="C136" s="172" t="s">
        <v>663</v>
      </c>
      <c r="D136" s="172"/>
      <c r="E136" s="173" t="s">
        <v>662</v>
      </c>
      <c r="F136" s="174" t="s">
        <v>558</v>
      </c>
      <c r="G136" s="175" t="s">
        <v>122</v>
      </c>
      <c r="H136" s="114">
        <v>5800</v>
      </c>
      <c r="I136" s="70"/>
      <c r="J136" s="109">
        <f t="shared" si="8"/>
        <v>0</v>
      </c>
      <c r="K136" s="329"/>
      <c r="L136" s="522"/>
      <c r="M136" s="18"/>
    </row>
    <row r="137" spans="1:19" s="17" customFormat="1" ht="61.5" customHeight="1" thickBot="1">
      <c r="A137" s="176">
        <f t="shared" si="9"/>
        <v>20</v>
      </c>
      <c r="B137" s="170">
        <v>4627088472879</v>
      </c>
      <c r="C137" s="172" t="s">
        <v>703</v>
      </c>
      <c r="D137" s="172"/>
      <c r="E137" s="173" t="s">
        <v>661</v>
      </c>
      <c r="F137" s="174" t="s">
        <v>558</v>
      </c>
      <c r="G137" s="175" t="s">
        <v>122</v>
      </c>
      <c r="H137" s="114">
        <v>5800</v>
      </c>
      <c r="I137" s="70"/>
      <c r="J137" s="109">
        <f t="shared" si="8"/>
        <v>0</v>
      </c>
      <c r="K137" s="329"/>
      <c r="L137" s="522"/>
      <c r="M137" s="18"/>
      <c r="N137" s="15"/>
      <c r="O137" s="15"/>
      <c r="P137" s="15"/>
      <c r="Q137" s="15"/>
      <c r="R137" s="15"/>
      <c r="S137" s="15"/>
    </row>
    <row r="138" spans="1:19" s="17" customFormat="1" ht="61.5" customHeight="1" outlineLevel="1" thickBot="1">
      <c r="A138" s="300">
        <f>A156</f>
        <v>18</v>
      </c>
      <c r="B138" s="301"/>
      <c r="C138" s="394" t="s">
        <v>102</v>
      </c>
      <c r="D138" s="395"/>
      <c r="E138" s="395"/>
      <c r="F138" s="302"/>
      <c r="G138" s="302"/>
      <c r="H138" s="554">
        <v>0</v>
      </c>
      <c r="I138" s="555"/>
      <c r="J138" s="109">
        <f t="shared" si="8"/>
        <v>0</v>
      </c>
      <c r="K138" s="329"/>
      <c r="L138" s="522"/>
      <c r="M138" s="18"/>
      <c r="N138" s="15"/>
      <c r="O138" s="15"/>
      <c r="P138" s="15"/>
      <c r="Q138" s="15"/>
      <c r="R138" s="15"/>
      <c r="S138" s="15"/>
    </row>
    <row r="139" spans="1:19" s="17" customFormat="1" ht="61.5" customHeight="1" outlineLevel="1" thickBot="1">
      <c r="A139" s="295">
        <v>1</v>
      </c>
      <c r="B139" s="296">
        <v>4627088473043</v>
      </c>
      <c r="C139" s="297">
        <v>6058</v>
      </c>
      <c r="D139" s="297"/>
      <c r="E139" s="298" t="s">
        <v>21</v>
      </c>
      <c r="F139" s="299" t="s">
        <v>23</v>
      </c>
      <c r="G139" s="322" t="s">
        <v>685</v>
      </c>
      <c r="H139" s="294">
        <v>710</v>
      </c>
      <c r="I139" s="70"/>
      <c r="J139" s="109">
        <f t="shared" si="8"/>
        <v>0</v>
      </c>
      <c r="K139" s="329"/>
      <c r="L139" s="522"/>
      <c r="M139" s="18"/>
      <c r="N139" s="15"/>
      <c r="O139" s="15"/>
      <c r="P139" s="15"/>
      <c r="Q139" s="15"/>
      <c r="R139" s="15"/>
      <c r="S139" s="15"/>
    </row>
    <row r="140" spans="1:19" s="17" customFormat="1" ht="64.5" customHeight="1" outlineLevel="1" thickBot="1">
      <c r="A140" s="303">
        <f t="shared" ref="A140:A156" si="10">1+A139</f>
        <v>2</v>
      </c>
      <c r="B140" s="304">
        <v>4627088473050</v>
      </c>
      <c r="C140" s="293">
        <v>6059</v>
      </c>
      <c r="D140" s="293"/>
      <c r="E140" s="305" t="s">
        <v>22</v>
      </c>
      <c r="F140" s="306" t="s">
        <v>23</v>
      </c>
      <c r="G140" s="292" t="s">
        <v>685</v>
      </c>
      <c r="H140" s="294">
        <v>710</v>
      </c>
      <c r="I140" s="70"/>
      <c r="J140" s="109">
        <f t="shared" si="8"/>
        <v>0</v>
      </c>
      <c r="K140" s="329"/>
      <c r="L140" s="522"/>
      <c r="M140" s="18"/>
    </row>
    <row r="141" spans="1:19" s="17" customFormat="1" ht="57.6" customHeight="1" outlineLevel="1" thickBot="1">
      <c r="A141" s="303">
        <f t="shared" si="10"/>
        <v>3</v>
      </c>
      <c r="B141" s="304">
        <v>4627088475870</v>
      </c>
      <c r="C141" s="293">
        <v>1045</v>
      </c>
      <c r="D141" s="293"/>
      <c r="E141" s="305" t="s">
        <v>41</v>
      </c>
      <c r="F141" s="294" t="s">
        <v>33</v>
      </c>
      <c r="G141" s="292" t="s">
        <v>685</v>
      </c>
      <c r="H141" s="294">
        <v>340</v>
      </c>
      <c r="I141" s="70"/>
      <c r="J141" s="109">
        <f t="shared" si="8"/>
        <v>0</v>
      </c>
      <c r="K141" s="329"/>
      <c r="L141" s="522"/>
      <c r="M141" s="18"/>
    </row>
    <row r="142" spans="1:19" s="17" customFormat="1" ht="59.4" customHeight="1" outlineLevel="1" thickBot="1">
      <c r="A142" s="303">
        <f t="shared" si="10"/>
        <v>4</v>
      </c>
      <c r="B142" s="304">
        <v>4627088472817</v>
      </c>
      <c r="C142" s="293">
        <v>1038</v>
      </c>
      <c r="D142" s="293"/>
      <c r="E142" s="307" t="s">
        <v>538</v>
      </c>
      <c r="F142" s="294" t="s">
        <v>33</v>
      </c>
      <c r="G142" s="292" t="s">
        <v>685</v>
      </c>
      <c r="H142" s="294">
        <v>370</v>
      </c>
      <c r="I142" s="70"/>
      <c r="J142" s="109">
        <f t="shared" si="8"/>
        <v>0</v>
      </c>
      <c r="K142" s="328"/>
      <c r="L142" s="522"/>
      <c r="M142" s="18"/>
      <c r="N142" s="20"/>
      <c r="O142" s="20"/>
      <c r="P142" s="20"/>
      <c r="Q142" s="20"/>
      <c r="R142" s="20"/>
      <c r="S142" s="20"/>
    </row>
    <row r="143" spans="1:19" s="17" customFormat="1" ht="61.5" customHeight="1" outlineLevel="1" thickBot="1">
      <c r="A143" s="303">
        <f t="shared" si="10"/>
        <v>5</v>
      </c>
      <c r="B143" s="304">
        <v>4627088473005</v>
      </c>
      <c r="C143" s="293">
        <v>6049</v>
      </c>
      <c r="D143" s="293"/>
      <c r="E143" s="308" t="s">
        <v>6</v>
      </c>
      <c r="F143" s="306" t="s">
        <v>5</v>
      </c>
      <c r="G143" s="292" t="s">
        <v>685</v>
      </c>
      <c r="H143" s="294">
        <v>600</v>
      </c>
      <c r="I143" s="70"/>
      <c r="J143" s="109">
        <f t="shared" si="8"/>
        <v>0</v>
      </c>
      <c r="K143" s="328"/>
      <c r="L143" s="522"/>
      <c r="M143" s="18"/>
      <c r="N143" s="20"/>
      <c r="O143" s="20"/>
      <c r="P143" s="20"/>
      <c r="Q143" s="20"/>
      <c r="R143" s="20"/>
      <c r="S143" s="20"/>
    </row>
    <row r="144" spans="1:19" s="17" customFormat="1" ht="52.5" customHeight="1" outlineLevel="1" thickBot="1">
      <c r="A144" s="303">
        <f t="shared" si="10"/>
        <v>6</v>
      </c>
      <c r="B144" s="309">
        <v>4627088475740</v>
      </c>
      <c r="C144" s="310">
        <v>1043</v>
      </c>
      <c r="D144" s="310"/>
      <c r="E144" s="308" t="s">
        <v>38</v>
      </c>
      <c r="F144" s="294" t="s">
        <v>33</v>
      </c>
      <c r="G144" s="292" t="s">
        <v>685</v>
      </c>
      <c r="H144" s="294">
        <v>340</v>
      </c>
      <c r="I144" s="70"/>
      <c r="J144" s="109">
        <f t="shared" si="8"/>
        <v>0</v>
      </c>
      <c r="K144" s="328"/>
      <c r="L144" s="522"/>
      <c r="M144" s="18"/>
      <c r="N144" s="20"/>
      <c r="O144" s="20"/>
      <c r="P144" s="20"/>
      <c r="Q144" s="20"/>
      <c r="R144" s="20"/>
      <c r="S144" s="20"/>
    </row>
    <row r="145" spans="1:19" s="17" customFormat="1" ht="50.4" customHeight="1" outlineLevel="1" thickBot="1">
      <c r="A145" s="303">
        <f t="shared" si="10"/>
        <v>7</v>
      </c>
      <c r="B145" s="304">
        <v>4627088472831</v>
      </c>
      <c r="C145" s="293">
        <v>1039</v>
      </c>
      <c r="D145" s="293"/>
      <c r="E145" s="308" t="s">
        <v>539</v>
      </c>
      <c r="F145" s="294" t="s">
        <v>33</v>
      </c>
      <c r="G145" s="292" t="s">
        <v>685</v>
      </c>
      <c r="H145" s="294">
        <v>370</v>
      </c>
      <c r="I145" s="70"/>
      <c r="J145" s="109">
        <f t="shared" si="8"/>
        <v>0</v>
      </c>
      <c r="K145" s="328"/>
      <c r="L145" s="522"/>
      <c r="M145" s="18"/>
      <c r="N145" s="20"/>
      <c r="O145" s="20"/>
      <c r="P145" s="20"/>
      <c r="Q145" s="20"/>
      <c r="R145" s="20"/>
      <c r="S145" s="20"/>
    </row>
    <row r="146" spans="1:19" s="17" customFormat="1" ht="55.5" customHeight="1" outlineLevel="1" thickBot="1">
      <c r="A146" s="303">
        <f t="shared" si="10"/>
        <v>8</v>
      </c>
      <c r="B146" s="304">
        <v>4627088475757</v>
      </c>
      <c r="C146" s="293">
        <v>1044</v>
      </c>
      <c r="D146" s="293"/>
      <c r="E146" s="308" t="s">
        <v>39</v>
      </c>
      <c r="F146" s="294" t="s">
        <v>33</v>
      </c>
      <c r="G146" s="292" t="s">
        <v>685</v>
      </c>
      <c r="H146" s="294">
        <v>340</v>
      </c>
      <c r="I146" s="70"/>
      <c r="J146" s="109">
        <f t="shared" si="8"/>
        <v>0</v>
      </c>
      <c r="K146" s="329"/>
      <c r="L146" s="522"/>
      <c r="M146" s="18"/>
    </row>
    <row r="147" spans="1:19" s="17" customFormat="1" ht="70.5" customHeight="1" outlineLevel="1" thickBot="1">
      <c r="A147" s="303">
        <f t="shared" si="10"/>
        <v>9</v>
      </c>
      <c r="B147" s="311">
        <v>4627088472930</v>
      </c>
      <c r="C147" s="312">
        <v>1040</v>
      </c>
      <c r="D147" s="312"/>
      <c r="E147" s="307" t="s">
        <v>26</v>
      </c>
      <c r="F147" s="313" t="s">
        <v>19</v>
      </c>
      <c r="G147" s="292" t="s">
        <v>685</v>
      </c>
      <c r="H147" s="294">
        <v>1000</v>
      </c>
      <c r="I147" s="70"/>
      <c r="J147" s="109">
        <f t="shared" si="8"/>
        <v>0</v>
      </c>
      <c r="K147" s="329"/>
      <c r="L147" s="522"/>
      <c r="M147" s="18"/>
    </row>
    <row r="148" spans="1:19" s="17" customFormat="1" ht="51.6" customHeight="1" outlineLevel="1" thickBot="1">
      <c r="A148" s="303">
        <f t="shared" si="10"/>
        <v>10</v>
      </c>
      <c r="B148" s="304">
        <v>4627088472954</v>
      </c>
      <c r="C148" s="293">
        <v>6050</v>
      </c>
      <c r="D148" s="293"/>
      <c r="E148" s="307" t="s">
        <v>31</v>
      </c>
      <c r="F148" s="306" t="s">
        <v>20</v>
      </c>
      <c r="G148" s="292" t="s">
        <v>685</v>
      </c>
      <c r="H148" s="294">
        <v>600</v>
      </c>
      <c r="I148" s="70"/>
      <c r="J148" s="109">
        <f t="shared" si="8"/>
        <v>0</v>
      </c>
      <c r="K148" s="329"/>
      <c r="L148" s="522"/>
      <c r="M148" s="18"/>
    </row>
    <row r="149" spans="1:19" ht="60" customHeight="1" outlineLevel="1" thickBot="1">
      <c r="A149" s="303">
        <f t="shared" si="10"/>
        <v>11</v>
      </c>
      <c r="B149" s="304">
        <v>4627088472961</v>
      </c>
      <c r="C149" s="293">
        <v>6051</v>
      </c>
      <c r="D149" s="293"/>
      <c r="E149" s="307" t="s">
        <v>30</v>
      </c>
      <c r="F149" s="306" t="s">
        <v>20</v>
      </c>
      <c r="G149" s="292" t="s">
        <v>685</v>
      </c>
      <c r="H149" s="294">
        <v>600</v>
      </c>
      <c r="I149" s="70"/>
      <c r="J149" s="109">
        <f t="shared" si="8"/>
        <v>0</v>
      </c>
      <c r="L149" s="522"/>
      <c r="M149" s="18"/>
      <c r="N149" s="17"/>
      <c r="O149" s="17"/>
      <c r="P149" s="17"/>
      <c r="Q149" s="17"/>
      <c r="R149" s="17"/>
      <c r="S149" s="17"/>
    </row>
    <row r="150" spans="1:19" ht="63" customHeight="1" outlineLevel="1" thickBot="1">
      <c r="A150" s="303">
        <f t="shared" si="10"/>
        <v>12</v>
      </c>
      <c r="B150" s="304">
        <v>4627088472978</v>
      </c>
      <c r="C150" s="293">
        <v>6052</v>
      </c>
      <c r="D150" s="293"/>
      <c r="E150" s="307" t="s">
        <v>32</v>
      </c>
      <c r="F150" s="306" t="s">
        <v>20</v>
      </c>
      <c r="G150" s="292" t="s">
        <v>685</v>
      </c>
      <c r="H150" s="294">
        <v>600</v>
      </c>
      <c r="I150" s="70"/>
      <c r="J150" s="109">
        <f t="shared" si="8"/>
        <v>0</v>
      </c>
      <c r="L150" s="522"/>
      <c r="M150" s="18"/>
      <c r="N150" s="17"/>
      <c r="O150" s="17"/>
      <c r="P150" s="17"/>
      <c r="Q150" s="17"/>
      <c r="R150" s="17"/>
      <c r="S150" s="17"/>
    </row>
    <row r="151" spans="1:19" ht="65.099999999999994" customHeight="1" outlineLevel="1" thickBot="1">
      <c r="A151" s="314">
        <f t="shared" si="10"/>
        <v>13</v>
      </c>
      <c r="B151" s="304">
        <v>4627088475283</v>
      </c>
      <c r="C151" s="293">
        <v>1042</v>
      </c>
      <c r="D151" s="293"/>
      <c r="E151" s="307" t="s">
        <v>166</v>
      </c>
      <c r="F151" s="294" t="s">
        <v>148</v>
      </c>
      <c r="G151" s="292" t="s">
        <v>106</v>
      </c>
      <c r="H151" s="294">
        <v>400</v>
      </c>
      <c r="I151" s="70"/>
      <c r="J151" s="109">
        <f t="shared" si="8"/>
        <v>0</v>
      </c>
      <c r="L151" s="522"/>
      <c r="M151" s="18"/>
      <c r="N151" s="17"/>
      <c r="O151" s="17"/>
      <c r="P151" s="17"/>
      <c r="Q151" s="17"/>
      <c r="R151" s="17"/>
      <c r="S151" s="17"/>
    </row>
    <row r="152" spans="1:19" s="17" customFormat="1" ht="60" customHeight="1" outlineLevel="1" thickBot="1">
      <c r="A152" s="303">
        <f t="shared" si="10"/>
        <v>14</v>
      </c>
      <c r="B152" s="315">
        <v>4627132361876</v>
      </c>
      <c r="C152" s="316">
        <v>6189</v>
      </c>
      <c r="D152" s="316"/>
      <c r="E152" s="307" t="s">
        <v>165</v>
      </c>
      <c r="F152" s="306" t="s">
        <v>148</v>
      </c>
      <c r="G152" s="292" t="s">
        <v>106</v>
      </c>
      <c r="H152" s="294">
        <v>470</v>
      </c>
      <c r="I152" s="70"/>
      <c r="J152" s="109">
        <f t="shared" si="8"/>
        <v>0</v>
      </c>
      <c r="K152" s="329"/>
      <c r="L152" s="522"/>
      <c r="M152" s="18"/>
    </row>
    <row r="153" spans="1:19" s="17" customFormat="1" ht="60" customHeight="1" outlineLevel="1" thickBot="1">
      <c r="A153" s="303">
        <f t="shared" si="10"/>
        <v>15</v>
      </c>
      <c r="B153" s="315">
        <v>4627132361883</v>
      </c>
      <c r="C153" s="316">
        <v>6190</v>
      </c>
      <c r="D153" s="316"/>
      <c r="E153" s="307" t="s">
        <v>167</v>
      </c>
      <c r="F153" s="306" t="s">
        <v>148</v>
      </c>
      <c r="G153" s="292" t="s">
        <v>106</v>
      </c>
      <c r="H153" s="294">
        <v>400</v>
      </c>
      <c r="I153" s="70"/>
      <c r="J153" s="109">
        <f t="shared" si="8"/>
        <v>0</v>
      </c>
      <c r="K153" s="329"/>
      <c r="L153" s="522"/>
      <c r="M153" s="18"/>
    </row>
    <row r="154" spans="1:19" s="20" customFormat="1" ht="60" customHeight="1" outlineLevel="1" thickBot="1">
      <c r="A154" s="303">
        <f t="shared" si="10"/>
        <v>16</v>
      </c>
      <c r="B154" s="315">
        <v>4627132362040</v>
      </c>
      <c r="C154" s="316">
        <v>6191</v>
      </c>
      <c r="D154" s="316"/>
      <c r="E154" s="307" t="s">
        <v>614</v>
      </c>
      <c r="F154" s="294" t="s">
        <v>615</v>
      </c>
      <c r="G154" s="292"/>
      <c r="H154" s="294">
        <v>1100</v>
      </c>
      <c r="I154" s="70"/>
      <c r="J154" s="109">
        <f t="shared" si="8"/>
        <v>0</v>
      </c>
      <c r="K154" s="329"/>
      <c r="L154" s="522"/>
      <c r="M154" s="18"/>
      <c r="N154" s="17"/>
      <c r="O154" s="17"/>
      <c r="P154" s="17"/>
      <c r="Q154" s="17"/>
      <c r="R154" s="17"/>
      <c r="S154" s="17"/>
    </row>
    <row r="155" spans="1:19" s="20" customFormat="1" ht="60" customHeight="1" outlineLevel="1" thickBot="1">
      <c r="A155" s="303">
        <f t="shared" si="10"/>
        <v>17</v>
      </c>
      <c r="B155" s="315">
        <v>4627132362453</v>
      </c>
      <c r="C155" s="316">
        <v>6195</v>
      </c>
      <c r="D155" s="316"/>
      <c r="E155" s="305" t="s">
        <v>168</v>
      </c>
      <c r="F155" s="294" t="s">
        <v>178</v>
      </c>
      <c r="G155" s="292"/>
      <c r="H155" s="294">
        <v>1100</v>
      </c>
      <c r="I155" s="70"/>
      <c r="J155" s="109">
        <f t="shared" si="8"/>
        <v>0</v>
      </c>
      <c r="K155" s="329"/>
      <c r="L155" s="522"/>
      <c r="M155" s="18"/>
      <c r="N155" s="17"/>
      <c r="O155" s="17"/>
      <c r="P155" s="17"/>
      <c r="Q155" s="17"/>
      <c r="R155" s="17"/>
      <c r="S155" s="17"/>
    </row>
    <row r="156" spans="1:19" s="20" customFormat="1" ht="60" customHeight="1" thickBot="1">
      <c r="A156" s="317">
        <f t="shared" si="10"/>
        <v>18</v>
      </c>
      <c r="B156" s="318">
        <v>4627088472923</v>
      </c>
      <c r="C156" s="319">
        <v>1037</v>
      </c>
      <c r="D156" s="319"/>
      <c r="E156" s="320" t="s">
        <v>169</v>
      </c>
      <c r="F156" s="321" t="s">
        <v>40</v>
      </c>
      <c r="G156" s="323"/>
      <c r="H156" s="294">
        <v>1200</v>
      </c>
      <c r="I156" s="70"/>
      <c r="J156" s="109">
        <f t="shared" si="8"/>
        <v>0</v>
      </c>
      <c r="K156" s="329"/>
      <c r="L156" s="522"/>
      <c r="M156" s="18"/>
      <c r="N156" s="17"/>
      <c r="O156" s="17"/>
      <c r="P156" s="17"/>
      <c r="Q156" s="17"/>
      <c r="R156" s="17"/>
      <c r="S156" s="17"/>
    </row>
    <row r="157" spans="1:19" ht="90.75" customHeight="1" thickBot="1">
      <c r="A157" s="367">
        <f>A176</f>
        <v>9</v>
      </c>
      <c r="B157" s="368"/>
      <c r="C157" s="451" t="s">
        <v>821</v>
      </c>
      <c r="D157" s="452"/>
      <c r="E157" s="452"/>
      <c r="F157" s="369"/>
      <c r="G157" s="369"/>
      <c r="H157" s="556">
        <v>0</v>
      </c>
      <c r="I157" s="557"/>
      <c r="J157" s="109">
        <f t="shared" si="8"/>
        <v>0</v>
      </c>
      <c r="K157" s="328"/>
      <c r="L157" s="522"/>
      <c r="M157" s="18"/>
      <c r="N157" s="20"/>
      <c r="O157" s="20"/>
      <c r="P157" s="20"/>
      <c r="Q157" s="20"/>
      <c r="R157" s="20"/>
      <c r="S157" s="20"/>
    </row>
    <row r="158" spans="1:19" s="20" customFormat="1" ht="60" customHeight="1" thickBot="1">
      <c r="A158" s="455">
        <v>1</v>
      </c>
      <c r="B158" s="370">
        <v>4627195053831</v>
      </c>
      <c r="C158" s="370" t="s">
        <v>824</v>
      </c>
      <c r="D158" s="457"/>
      <c r="E158" s="453" t="s">
        <v>842</v>
      </c>
      <c r="F158" s="459"/>
      <c r="G158" s="372" t="s">
        <v>822</v>
      </c>
      <c r="H158" s="558">
        <v>480</v>
      </c>
      <c r="I158" s="70"/>
      <c r="J158" s="109">
        <f t="shared" si="8"/>
        <v>0</v>
      </c>
      <c r="K158" s="51"/>
      <c r="L158" s="522"/>
      <c r="M158" s="18"/>
      <c r="N158" s="17"/>
      <c r="O158" s="17"/>
      <c r="P158" s="17"/>
      <c r="Q158" s="17"/>
      <c r="R158" s="17"/>
      <c r="S158" s="17"/>
    </row>
    <row r="159" spans="1:19" s="20" customFormat="1" ht="60" customHeight="1" thickBot="1">
      <c r="A159" s="456"/>
      <c r="B159" s="371">
        <v>4627195053848</v>
      </c>
      <c r="C159" s="371" t="s">
        <v>825</v>
      </c>
      <c r="D159" s="458"/>
      <c r="E159" s="454"/>
      <c r="F159" s="460"/>
      <c r="G159" s="373" t="s">
        <v>823</v>
      </c>
      <c r="H159" s="558">
        <v>400</v>
      </c>
      <c r="I159" s="70"/>
      <c r="J159" s="109">
        <f t="shared" si="8"/>
        <v>0</v>
      </c>
      <c r="K159" s="51"/>
      <c r="L159" s="522"/>
      <c r="M159" s="18"/>
      <c r="N159" s="17"/>
      <c r="O159" s="17"/>
      <c r="P159" s="17"/>
      <c r="Q159" s="17"/>
      <c r="R159" s="17"/>
      <c r="S159" s="17"/>
    </row>
    <row r="160" spans="1:19" s="20" customFormat="1" ht="60" customHeight="1" thickBot="1">
      <c r="A160" s="455">
        <f>1+A158</f>
        <v>2</v>
      </c>
      <c r="B160" s="370">
        <v>4627195053794</v>
      </c>
      <c r="C160" s="370" t="s">
        <v>826</v>
      </c>
      <c r="D160" s="457"/>
      <c r="E160" s="453" t="s">
        <v>843</v>
      </c>
      <c r="F160" s="459"/>
      <c r="G160" s="372" t="s">
        <v>822</v>
      </c>
      <c r="H160" s="558">
        <v>400</v>
      </c>
      <c r="I160" s="70"/>
      <c r="J160" s="109">
        <f t="shared" si="8"/>
        <v>0</v>
      </c>
      <c r="K160" s="51"/>
      <c r="L160" s="522"/>
      <c r="M160" s="18"/>
      <c r="N160" s="17"/>
      <c r="O160" s="17"/>
      <c r="P160" s="17"/>
      <c r="Q160" s="17"/>
      <c r="R160" s="17"/>
      <c r="S160" s="17"/>
    </row>
    <row r="161" spans="1:19" s="20" customFormat="1" ht="60" customHeight="1" thickBot="1">
      <c r="A161" s="456"/>
      <c r="B161" s="371">
        <v>4627195053800</v>
      </c>
      <c r="C161" s="371" t="s">
        <v>827</v>
      </c>
      <c r="D161" s="458"/>
      <c r="E161" s="454"/>
      <c r="F161" s="460"/>
      <c r="G161" s="373" t="s">
        <v>823</v>
      </c>
      <c r="H161" s="558">
        <v>330</v>
      </c>
      <c r="I161" s="70"/>
      <c r="J161" s="109">
        <f t="shared" si="8"/>
        <v>0</v>
      </c>
      <c r="K161" s="51"/>
      <c r="L161" s="522"/>
      <c r="M161" s="18"/>
      <c r="N161" s="17"/>
      <c r="O161" s="17"/>
      <c r="P161" s="17"/>
      <c r="Q161" s="17"/>
      <c r="R161" s="17"/>
      <c r="S161" s="17"/>
    </row>
    <row r="162" spans="1:19" s="20" customFormat="1" ht="60" customHeight="1" thickBot="1">
      <c r="A162" s="455">
        <f t="shared" ref="A162" si="11">1+A160</f>
        <v>3</v>
      </c>
      <c r="B162" s="370">
        <v>4627195053695</v>
      </c>
      <c r="C162" s="370" t="s">
        <v>828</v>
      </c>
      <c r="D162" s="457"/>
      <c r="E162" s="453" t="s">
        <v>844</v>
      </c>
      <c r="F162" s="459"/>
      <c r="G162" s="372" t="s">
        <v>822</v>
      </c>
      <c r="H162" s="558">
        <v>400</v>
      </c>
      <c r="I162" s="70"/>
      <c r="J162" s="109">
        <f t="shared" si="8"/>
        <v>0</v>
      </c>
      <c r="K162" s="51"/>
      <c r="L162" s="522"/>
      <c r="M162" s="18"/>
      <c r="N162" s="17"/>
      <c r="O162" s="17"/>
      <c r="P162" s="17"/>
      <c r="Q162" s="17"/>
      <c r="R162" s="17"/>
      <c r="S162" s="17"/>
    </row>
    <row r="163" spans="1:19" s="20" customFormat="1" ht="60" customHeight="1" thickBot="1">
      <c r="A163" s="456"/>
      <c r="B163" s="371">
        <v>4627195053701</v>
      </c>
      <c r="C163" s="371" t="s">
        <v>829</v>
      </c>
      <c r="D163" s="458"/>
      <c r="E163" s="454" t="s">
        <v>814</v>
      </c>
      <c r="F163" s="460"/>
      <c r="G163" s="373" t="s">
        <v>823</v>
      </c>
      <c r="H163" s="558">
        <v>330</v>
      </c>
      <c r="I163" s="70"/>
      <c r="J163" s="109">
        <f t="shared" si="8"/>
        <v>0</v>
      </c>
      <c r="K163" s="51"/>
      <c r="L163" s="522"/>
      <c r="M163" s="18"/>
      <c r="N163" s="17"/>
      <c r="O163" s="17"/>
      <c r="P163" s="17"/>
      <c r="Q163" s="17"/>
      <c r="R163" s="17"/>
      <c r="S163" s="17"/>
    </row>
    <row r="164" spans="1:19" s="20" customFormat="1" ht="60" customHeight="1" thickBot="1">
      <c r="A164" s="455">
        <f t="shared" ref="A164" si="12">1+A162</f>
        <v>4</v>
      </c>
      <c r="B164" s="370">
        <v>4627195053855</v>
      </c>
      <c r="C164" s="370" t="s">
        <v>830</v>
      </c>
      <c r="D164" s="457"/>
      <c r="E164" s="453" t="s">
        <v>846</v>
      </c>
      <c r="F164" s="459"/>
      <c r="G164" s="372" t="s">
        <v>822</v>
      </c>
      <c r="H164" s="558">
        <v>400</v>
      </c>
      <c r="I164" s="70"/>
      <c r="J164" s="109">
        <f t="shared" si="8"/>
        <v>0</v>
      </c>
      <c r="K164" s="51"/>
      <c r="L164" s="522"/>
      <c r="M164" s="18"/>
      <c r="N164" s="17"/>
      <c r="O164" s="17"/>
      <c r="P164" s="17"/>
      <c r="Q164" s="17"/>
      <c r="R164" s="17"/>
      <c r="S164" s="17"/>
    </row>
    <row r="165" spans="1:19" s="20" customFormat="1" ht="60" customHeight="1" thickBot="1">
      <c r="A165" s="456"/>
      <c r="B165" s="371">
        <v>4627195053862</v>
      </c>
      <c r="C165" s="371" t="s">
        <v>831</v>
      </c>
      <c r="D165" s="458"/>
      <c r="E165" s="454" t="s">
        <v>815</v>
      </c>
      <c r="F165" s="460"/>
      <c r="G165" s="373" t="s">
        <v>823</v>
      </c>
      <c r="H165" s="558">
        <v>330</v>
      </c>
      <c r="I165" s="70"/>
      <c r="J165" s="109">
        <f t="shared" si="8"/>
        <v>0</v>
      </c>
      <c r="K165" s="51"/>
      <c r="L165" s="522"/>
      <c r="M165" s="18"/>
      <c r="N165" s="17"/>
      <c r="O165" s="17"/>
      <c r="P165" s="17"/>
      <c r="Q165" s="17"/>
      <c r="R165" s="17"/>
      <c r="S165" s="17"/>
    </row>
    <row r="166" spans="1:19" s="20" customFormat="1" ht="60" customHeight="1" thickBot="1">
      <c r="A166" s="455">
        <f t="shared" ref="A166" si="13">1+A164</f>
        <v>5</v>
      </c>
      <c r="B166" s="370">
        <v>4627195053671</v>
      </c>
      <c r="C166" s="370" t="s">
        <v>832</v>
      </c>
      <c r="D166" s="457"/>
      <c r="E166" s="453" t="s">
        <v>847</v>
      </c>
      <c r="F166" s="459"/>
      <c r="G166" s="372" t="s">
        <v>822</v>
      </c>
      <c r="H166" s="558">
        <v>400</v>
      </c>
      <c r="I166" s="70"/>
      <c r="J166" s="109">
        <f t="shared" si="8"/>
        <v>0</v>
      </c>
      <c r="K166" s="51"/>
      <c r="L166" s="522"/>
      <c r="M166" s="18"/>
      <c r="N166" s="17"/>
      <c r="O166" s="17"/>
      <c r="P166" s="17"/>
      <c r="Q166" s="17"/>
      <c r="R166" s="17"/>
      <c r="S166" s="17"/>
    </row>
    <row r="167" spans="1:19" s="20" customFormat="1" ht="60" customHeight="1" thickBot="1">
      <c r="A167" s="456"/>
      <c r="B167" s="371">
        <v>4627195053688</v>
      </c>
      <c r="C167" s="371" t="s">
        <v>833</v>
      </c>
      <c r="D167" s="458"/>
      <c r="E167" s="454" t="s">
        <v>816</v>
      </c>
      <c r="F167" s="460"/>
      <c r="G167" s="373" t="s">
        <v>823</v>
      </c>
      <c r="H167" s="558">
        <v>330</v>
      </c>
      <c r="I167" s="70"/>
      <c r="J167" s="109">
        <f t="shared" si="8"/>
        <v>0</v>
      </c>
      <c r="K167" s="51"/>
      <c r="L167" s="522"/>
      <c r="M167" s="18"/>
      <c r="N167" s="17"/>
      <c r="O167" s="17"/>
      <c r="P167" s="17"/>
      <c r="Q167" s="17"/>
      <c r="R167" s="17"/>
      <c r="S167" s="17"/>
    </row>
    <row r="168" spans="1:19" s="20" customFormat="1" ht="60" customHeight="1" thickBot="1">
      <c r="A168" s="455">
        <f t="shared" ref="A168" si="14">1+A166</f>
        <v>6</v>
      </c>
      <c r="B168" s="370">
        <v>4627195053732</v>
      </c>
      <c r="C168" s="370" t="s">
        <v>834</v>
      </c>
      <c r="D168" s="457"/>
      <c r="E168" s="453" t="s">
        <v>848</v>
      </c>
      <c r="F168" s="459"/>
      <c r="G168" s="372" t="s">
        <v>822</v>
      </c>
      <c r="H168" s="558">
        <v>400</v>
      </c>
      <c r="I168" s="70"/>
      <c r="J168" s="109">
        <f t="shared" si="8"/>
        <v>0</v>
      </c>
      <c r="K168" s="51"/>
      <c r="L168" s="522"/>
      <c r="M168" s="18"/>
      <c r="N168" s="17"/>
      <c r="O168" s="17"/>
      <c r="P168" s="17"/>
      <c r="Q168" s="17"/>
      <c r="R168" s="17"/>
      <c r="S168" s="17"/>
    </row>
    <row r="169" spans="1:19" s="20" customFormat="1" ht="60" customHeight="1" thickBot="1">
      <c r="A169" s="456"/>
      <c r="B169" s="371">
        <v>4627195053749</v>
      </c>
      <c r="C169" s="371" t="s">
        <v>835</v>
      </c>
      <c r="D169" s="458"/>
      <c r="E169" s="454" t="s">
        <v>817</v>
      </c>
      <c r="F169" s="460"/>
      <c r="G169" s="373" t="s">
        <v>823</v>
      </c>
      <c r="H169" s="558">
        <v>330</v>
      </c>
      <c r="I169" s="70"/>
      <c r="J169" s="109">
        <f t="shared" si="8"/>
        <v>0</v>
      </c>
      <c r="K169" s="51"/>
      <c r="L169" s="522"/>
      <c r="M169" s="18"/>
      <c r="N169" s="17"/>
      <c r="O169" s="17"/>
      <c r="P169" s="17"/>
      <c r="Q169" s="17"/>
      <c r="R169" s="17"/>
      <c r="S169" s="17"/>
    </row>
    <row r="170" spans="1:19" s="20" customFormat="1" ht="60" customHeight="1" thickBot="1">
      <c r="A170" s="455">
        <f t="shared" ref="A170" si="15">1+A168</f>
        <v>7</v>
      </c>
      <c r="B170" s="370">
        <v>4627195053770</v>
      </c>
      <c r="C170" s="370" t="s">
        <v>836</v>
      </c>
      <c r="D170" s="457"/>
      <c r="E170" s="453" t="s">
        <v>849</v>
      </c>
      <c r="F170" s="459"/>
      <c r="G170" s="372" t="s">
        <v>822</v>
      </c>
      <c r="H170" s="558">
        <v>400</v>
      </c>
      <c r="I170" s="70"/>
      <c r="J170" s="109">
        <f t="shared" si="8"/>
        <v>0</v>
      </c>
      <c r="K170" s="51"/>
      <c r="L170" s="522"/>
      <c r="M170" s="18"/>
      <c r="N170" s="17"/>
      <c r="O170" s="17"/>
      <c r="P170" s="17"/>
      <c r="Q170" s="17"/>
      <c r="R170" s="17"/>
      <c r="S170" s="17"/>
    </row>
    <row r="171" spans="1:19" s="20" customFormat="1" ht="60" customHeight="1" thickBot="1">
      <c r="A171" s="456"/>
      <c r="B171" s="371">
        <v>4627195053787</v>
      </c>
      <c r="C171" s="371" t="s">
        <v>837</v>
      </c>
      <c r="D171" s="458"/>
      <c r="E171" s="454" t="s">
        <v>818</v>
      </c>
      <c r="F171" s="460"/>
      <c r="G171" s="373" t="s">
        <v>823</v>
      </c>
      <c r="H171" s="558">
        <v>330</v>
      </c>
      <c r="I171" s="70"/>
      <c r="J171" s="109">
        <f t="shared" si="8"/>
        <v>0</v>
      </c>
      <c r="K171" s="51"/>
      <c r="L171" s="522"/>
      <c r="M171" s="18"/>
      <c r="N171" s="17"/>
      <c r="O171" s="17"/>
      <c r="P171" s="17"/>
      <c r="Q171" s="17"/>
      <c r="R171" s="17"/>
      <c r="S171" s="17"/>
    </row>
    <row r="172" spans="1:19" s="20" customFormat="1" ht="60" customHeight="1" thickBot="1">
      <c r="A172" s="455">
        <f t="shared" ref="A172" si="16">1+A170</f>
        <v>8</v>
      </c>
      <c r="B172" s="370">
        <v>4627195053497</v>
      </c>
      <c r="C172" s="370" t="s">
        <v>838</v>
      </c>
      <c r="D172" s="457"/>
      <c r="E172" s="453" t="s">
        <v>845</v>
      </c>
      <c r="F172" s="459"/>
      <c r="G172" s="372" t="s">
        <v>822</v>
      </c>
      <c r="H172" s="558">
        <v>400</v>
      </c>
      <c r="I172" s="70"/>
      <c r="J172" s="109">
        <f t="shared" si="8"/>
        <v>0</v>
      </c>
      <c r="K172" s="51"/>
      <c r="L172" s="522"/>
      <c r="M172" s="18"/>
      <c r="N172" s="17"/>
      <c r="O172" s="17"/>
      <c r="P172" s="17"/>
      <c r="Q172" s="17"/>
      <c r="R172" s="17"/>
      <c r="S172" s="17"/>
    </row>
    <row r="173" spans="1:19" s="20" customFormat="1" ht="60" customHeight="1" thickBot="1">
      <c r="A173" s="456"/>
      <c r="B173" s="371">
        <v>4627195053503</v>
      </c>
      <c r="C173" s="371" t="s">
        <v>839</v>
      </c>
      <c r="D173" s="458"/>
      <c r="E173" s="454" t="s">
        <v>819</v>
      </c>
      <c r="F173" s="460"/>
      <c r="G173" s="373" t="s">
        <v>823</v>
      </c>
      <c r="H173" s="558">
        <v>330</v>
      </c>
      <c r="I173" s="70"/>
      <c r="J173" s="109">
        <f t="shared" si="8"/>
        <v>0</v>
      </c>
      <c r="K173" s="51"/>
      <c r="L173" s="522"/>
      <c r="M173" s="18"/>
      <c r="N173" s="17"/>
      <c r="O173" s="17"/>
      <c r="P173" s="17"/>
      <c r="Q173" s="17"/>
      <c r="R173" s="17"/>
      <c r="S173" s="17"/>
    </row>
    <row r="174" spans="1:19" s="20" customFormat="1" ht="60" customHeight="1" thickBot="1">
      <c r="A174" s="455">
        <f t="shared" ref="A174" si="17">1+A172</f>
        <v>9</v>
      </c>
      <c r="B174" s="370">
        <v>4627195053879</v>
      </c>
      <c r="C174" s="370" t="s">
        <v>840</v>
      </c>
      <c r="D174" s="457"/>
      <c r="E174" s="453" t="s">
        <v>850</v>
      </c>
      <c r="F174" s="459"/>
      <c r="G174" s="372" t="s">
        <v>822</v>
      </c>
      <c r="H174" s="558">
        <v>400</v>
      </c>
      <c r="I174" s="70"/>
      <c r="J174" s="109">
        <f t="shared" si="8"/>
        <v>0</v>
      </c>
      <c r="K174" s="51"/>
      <c r="L174" s="522"/>
      <c r="M174" s="18"/>
      <c r="N174" s="17"/>
      <c r="O174" s="17"/>
      <c r="P174" s="17"/>
      <c r="Q174" s="17"/>
      <c r="R174" s="17"/>
      <c r="S174" s="17"/>
    </row>
    <row r="175" spans="1:19" s="20" customFormat="1" ht="60" customHeight="1" thickBot="1">
      <c r="A175" s="456"/>
      <c r="B175" s="371">
        <v>4627195053886</v>
      </c>
      <c r="C175" s="371" t="s">
        <v>841</v>
      </c>
      <c r="D175" s="458"/>
      <c r="E175" s="454" t="s">
        <v>820</v>
      </c>
      <c r="F175" s="460"/>
      <c r="G175" s="373" t="s">
        <v>823</v>
      </c>
      <c r="H175" s="558">
        <v>330</v>
      </c>
      <c r="I175" s="70"/>
      <c r="J175" s="109">
        <f t="shared" si="8"/>
        <v>0</v>
      </c>
      <c r="K175" s="51"/>
      <c r="L175" s="522"/>
      <c r="M175" s="18"/>
      <c r="N175" s="17"/>
      <c r="O175" s="17"/>
      <c r="P175" s="17"/>
      <c r="Q175" s="17"/>
      <c r="R175" s="17"/>
      <c r="S175" s="17"/>
    </row>
    <row r="176" spans="1:19" s="20" customFormat="1" ht="60.75" customHeight="1" thickBot="1">
      <c r="A176" s="374">
        <f>SUM(A174)</f>
        <v>9</v>
      </c>
      <c r="B176" s="205"/>
      <c r="C176" s="391" t="s">
        <v>811</v>
      </c>
      <c r="D176" s="392"/>
      <c r="E176" s="393"/>
      <c r="F176" s="205"/>
      <c r="G176" s="205"/>
      <c r="H176" s="559">
        <v>0</v>
      </c>
      <c r="I176" s="553"/>
      <c r="J176" s="109">
        <f t="shared" si="8"/>
        <v>0</v>
      </c>
      <c r="K176" s="329"/>
      <c r="L176" s="522"/>
      <c r="M176" s="18"/>
      <c r="N176" s="17"/>
      <c r="O176" s="17"/>
      <c r="P176" s="17"/>
      <c r="Q176" s="17"/>
      <c r="R176" s="17"/>
      <c r="S176" s="17"/>
    </row>
    <row r="177" spans="1:13" s="17" customFormat="1" ht="31.8" outlineLevel="1" thickBot="1">
      <c r="A177" s="237">
        <f>A221</f>
        <v>44</v>
      </c>
      <c r="B177" s="61"/>
      <c r="C177" s="386" t="s">
        <v>188</v>
      </c>
      <c r="D177" s="387"/>
      <c r="E177" s="388"/>
      <c r="F177" s="24" t="s">
        <v>1</v>
      </c>
      <c r="G177" s="105" t="s">
        <v>87</v>
      </c>
      <c r="H177" s="560">
        <v>0</v>
      </c>
      <c r="I177" s="553"/>
      <c r="J177" s="109">
        <f t="shared" si="8"/>
        <v>0</v>
      </c>
      <c r="K177" s="329"/>
      <c r="L177" s="522"/>
      <c r="M177" s="18"/>
    </row>
    <row r="178" spans="1:13" s="17" customFormat="1" ht="15.6" outlineLevel="1" thickBot="1">
      <c r="A178" s="62">
        <v>1</v>
      </c>
      <c r="B178" s="63"/>
      <c r="C178" s="107">
        <v>6220</v>
      </c>
      <c r="D178" s="50"/>
      <c r="E178" s="64" t="s">
        <v>605</v>
      </c>
      <c r="F178" s="58" t="s">
        <v>604</v>
      </c>
      <c r="G178" s="208"/>
      <c r="H178" s="39">
        <v>420</v>
      </c>
      <c r="I178" s="70"/>
      <c r="J178" s="109">
        <f t="shared" si="8"/>
        <v>0</v>
      </c>
      <c r="K178" s="329"/>
      <c r="L178" s="522"/>
      <c r="M178" s="18"/>
    </row>
    <row r="179" spans="1:13" s="17" customFormat="1" ht="42" outlineLevel="1" thickBot="1">
      <c r="A179" s="62">
        <v>2</v>
      </c>
      <c r="B179" s="63" t="s">
        <v>189</v>
      </c>
      <c r="C179" s="107">
        <v>6118</v>
      </c>
      <c r="D179" s="50"/>
      <c r="E179" s="64" t="s">
        <v>149</v>
      </c>
      <c r="F179" s="39" t="s">
        <v>190</v>
      </c>
      <c r="G179" s="49" t="s">
        <v>150</v>
      </c>
      <c r="H179" s="39">
        <v>240</v>
      </c>
      <c r="I179" s="70"/>
      <c r="J179" s="109">
        <f t="shared" si="8"/>
        <v>0</v>
      </c>
      <c r="K179" s="329"/>
      <c r="L179" s="522"/>
      <c r="M179" s="18"/>
    </row>
    <row r="180" spans="1:13" s="17" customFormat="1" ht="15.6" outlineLevel="1" thickBot="1">
      <c r="A180" s="62">
        <v>3</v>
      </c>
      <c r="B180" s="63"/>
      <c r="C180" s="107">
        <v>6221</v>
      </c>
      <c r="D180" s="50"/>
      <c r="E180" s="64" t="s">
        <v>606</v>
      </c>
      <c r="F180" s="39" t="s">
        <v>606</v>
      </c>
      <c r="G180" s="49"/>
      <c r="H180" s="39">
        <v>270</v>
      </c>
      <c r="I180" s="70"/>
      <c r="J180" s="109">
        <f t="shared" si="8"/>
        <v>0</v>
      </c>
      <c r="K180" s="329"/>
      <c r="L180" s="522"/>
      <c r="M180" s="18"/>
    </row>
    <row r="181" spans="1:13" s="17" customFormat="1" ht="28.2" outlineLevel="1" thickBot="1">
      <c r="A181" s="62">
        <v>4</v>
      </c>
      <c r="B181" s="59">
        <v>4627088474958</v>
      </c>
      <c r="C181" s="108">
        <v>6073</v>
      </c>
      <c r="D181" s="65"/>
      <c r="E181" s="66" t="s">
        <v>191</v>
      </c>
      <c r="F181" s="39" t="s">
        <v>192</v>
      </c>
      <c r="G181" s="49" t="s">
        <v>193</v>
      </c>
      <c r="H181" s="39">
        <v>400</v>
      </c>
      <c r="I181" s="70"/>
      <c r="J181" s="109">
        <f t="shared" si="8"/>
        <v>0</v>
      </c>
      <c r="K181" s="329"/>
      <c r="L181" s="522"/>
      <c r="M181" s="18"/>
    </row>
    <row r="182" spans="1:13" s="17" customFormat="1" ht="15.6" outlineLevel="1" thickBot="1">
      <c r="A182" s="62">
        <v>5</v>
      </c>
      <c r="B182" s="33">
        <v>4627088471407</v>
      </c>
      <c r="C182" s="71">
        <v>6009</v>
      </c>
      <c r="D182" s="67"/>
      <c r="E182" s="52" t="s">
        <v>194</v>
      </c>
      <c r="F182" s="39" t="s">
        <v>195</v>
      </c>
      <c r="G182" s="49" t="s">
        <v>196</v>
      </c>
      <c r="H182" s="39">
        <v>400</v>
      </c>
      <c r="I182" s="70"/>
      <c r="J182" s="109">
        <f t="shared" si="8"/>
        <v>0</v>
      </c>
      <c r="K182" s="329"/>
      <c r="L182" s="522"/>
      <c r="M182" s="18"/>
    </row>
    <row r="183" spans="1:13" s="17" customFormat="1" ht="28.2" outlineLevel="1" thickBot="1">
      <c r="A183" s="62">
        <v>6</v>
      </c>
      <c r="B183" s="33">
        <v>4627088471414</v>
      </c>
      <c r="C183" s="71">
        <v>6022</v>
      </c>
      <c r="D183" s="67"/>
      <c r="E183" s="52" t="s">
        <v>197</v>
      </c>
      <c r="F183" s="39" t="s">
        <v>198</v>
      </c>
      <c r="G183" s="49" t="s">
        <v>199</v>
      </c>
      <c r="H183" s="39">
        <v>400</v>
      </c>
      <c r="I183" s="70"/>
      <c r="J183" s="109">
        <f t="shared" si="8"/>
        <v>0</v>
      </c>
      <c r="K183" s="329"/>
      <c r="L183" s="522"/>
      <c r="M183" s="18"/>
    </row>
    <row r="184" spans="1:13" s="17" customFormat="1" ht="15.6" outlineLevel="1" thickBot="1">
      <c r="A184" s="62">
        <v>7</v>
      </c>
      <c r="B184" s="33"/>
      <c r="C184" s="71">
        <v>6207</v>
      </c>
      <c r="D184" s="67"/>
      <c r="E184" s="52" t="s">
        <v>607</v>
      </c>
      <c r="F184" s="39" t="s">
        <v>608</v>
      </c>
      <c r="G184" s="49" t="s">
        <v>390</v>
      </c>
      <c r="H184" s="39">
        <v>400</v>
      </c>
      <c r="I184" s="70"/>
      <c r="J184" s="109">
        <f t="shared" si="8"/>
        <v>0</v>
      </c>
      <c r="K184" s="329"/>
      <c r="L184" s="522"/>
      <c r="M184" s="18"/>
    </row>
    <row r="185" spans="1:13" s="17" customFormat="1" ht="15.6" outlineLevel="1" thickBot="1">
      <c r="A185" s="62">
        <v>8</v>
      </c>
      <c r="B185" s="33"/>
      <c r="C185" s="71">
        <v>6218</v>
      </c>
      <c r="D185" s="67"/>
      <c r="E185" s="52" t="s">
        <v>609</v>
      </c>
      <c r="F185" s="39" t="s">
        <v>610</v>
      </c>
      <c r="G185" s="49" t="s">
        <v>196</v>
      </c>
      <c r="H185" s="39">
        <v>400</v>
      </c>
      <c r="I185" s="70"/>
      <c r="J185" s="109">
        <f t="shared" si="8"/>
        <v>0</v>
      </c>
      <c r="K185" s="329"/>
      <c r="L185" s="522"/>
      <c r="M185" s="18"/>
    </row>
    <row r="186" spans="1:13" s="17" customFormat="1" ht="15.6" outlineLevel="1" thickBot="1">
      <c r="A186" s="62">
        <v>9</v>
      </c>
      <c r="B186" s="33">
        <v>4627088475023</v>
      </c>
      <c r="C186" s="71">
        <v>6080</v>
      </c>
      <c r="D186" s="67"/>
      <c r="E186" s="69" t="s">
        <v>200</v>
      </c>
      <c r="F186" s="39" t="s">
        <v>200</v>
      </c>
      <c r="G186" s="49" t="s">
        <v>201</v>
      </c>
      <c r="H186" s="39">
        <v>400</v>
      </c>
      <c r="I186" s="70"/>
      <c r="J186" s="109">
        <f t="shared" si="8"/>
        <v>0</v>
      </c>
      <c r="K186" s="329"/>
      <c r="L186" s="522"/>
      <c r="M186" s="18"/>
    </row>
    <row r="187" spans="1:13" s="17" customFormat="1" ht="15.6" outlineLevel="1" thickBot="1">
      <c r="A187" s="62">
        <v>10</v>
      </c>
      <c r="B187" s="33">
        <v>4627088475030</v>
      </c>
      <c r="C187" s="71">
        <v>6081</v>
      </c>
      <c r="D187" s="67"/>
      <c r="E187" s="69" t="s">
        <v>202</v>
      </c>
      <c r="F187" s="39" t="s">
        <v>202</v>
      </c>
      <c r="G187" s="49" t="s">
        <v>203</v>
      </c>
      <c r="H187" s="39">
        <v>400</v>
      </c>
      <c r="I187" s="70"/>
      <c r="J187" s="109">
        <f t="shared" si="8"/>
        <v>0</v>
      </c>
      <c r="K187" s="329"/>
      <c r="L187" s="522"/>
      <c r="M187" s="18"/>
    </row>
    <row r="188" spans="1:13" s="17" customFormat="1" ht="15.6" outlineLevel="1" thickBot="1">
      <c r="A188" s="62">
        <v>11</v>
      </c>
      <c r="B188" s="33"/>
      <c r="C188" s="71">
        <v>6219</v>
      </c>
      <c r="D188" s="67"/>
      <c r="E188" s="69" t="s">
        <v>603</v>
      </c>
      <c r="F188" s="39" t="s">
        <v>602</v>
      </c>
      <c r="G188" s="49"/>
      <c r="H188" s="39">
        <v>300</v>
      </c>
      <c r="I188" s="70"/>
      <c r="J188" s="109">
        <f t="shared" si="8"/>
        <v>0</v>
      </c>
      <c r="K188" s="329"/>
      <c r="L188" s="522"/>
      <c r="M188" s="18"/>
    </row>
    <row r="189" spans="1:13" s="17" customFormat="1" ht="28.2" outlineLevel="1" thickBot="1">
      <c r="A189" s="62">
        <v>12</v>
      </c>
      <c r="B189" s="33">
        <v>4627088475054</v>
      </c>
      <c r="C189" s="71">
        <v>6083</v>
      </c>
      <c r="D189" s="67"/>
      <c r="E189" s="69" t="s">
        <v>204</v>
      </c>
      <c r="F189" s="39" t="s">
        <v>204</v>
      </c>
      <c r="G189" s="49" t="s">
        <v>205</v>
      </c>
      <c r="H189" s="39">
        <v>400</v>
      </c>
      <c r="I189" s="70"/>
      <c r="J189" s="109">
        <f t="shared" si="8"/>
        <v>0</v>
      </c>
      <c r="K189" s="329"/>
      <c r="L189" s="522"/>
      <c r="M189" s="18"/>
    </row>
    <row r="190" spans="1:13" s="17" customFormat="1" ht="28.2" outlineLevel="1" thickBot="1">
      <c r="A190" s="62">
        <v>13</v>
      </c>
      <c r="B190" s="70">
        <v>4627088479236</v>
      </c>
      <c r="C190" s="71">
        <v>6137</v>
      </c>
      <c r="D190" s="71"/>
      <c r="E190" s="69" t="s">
        <v>206</v>
      </c>
      <c r="F190" s="39" t="s">
        <v>204</v>
      </c>
      <c r="G190" s="49" t="s">
        <v>207</v>
      </c>
      <c r="H190" s="39">
        <v>270</v>
      </c>
      <c r="I190" s="70"/>
      <c r="J190" s="109">
        <f t="shared" si="8"/>
        <v>0</v>
      </c>
      <c r="K190" s="329"/>
      <c r="L190" s="522"/>
      <c r="M190" s="18"/>
    </row>
    <row r="191" spans="1:13" s="17" customFormat="1" ht="28.2" outlineLevel="1" thickBot="1">
      <c r="A191" s="62">
        <v>14</v>
      </c>
      <c r="B191" s="70">
        <v>4627088477997</v>
      </c>
      <c r="C191" s="71">
        <v>6117</v>
      </c>
      <c r="D191" s="71"/>
      <c r="E191" s="69" t="s">
        <v>208</v>
      </c>
      <c r="F191" s="39" t="s">
        <v>208</v>
      </c>
      <c r="G191" s="49" t="s">
        <v>209</v>
      </c>
      <c r="H191" s="39">
        <v>270</v>
      </c>
      <c r="I191" s="70"/>
      <c r="J191" s="109">
        <f t="shared" si="8"/>
        <v>0</v>
      </c>
      <c r="K191" s="329"/>
      <c r="L191" s="522"/>
      <c r="M191" s="18"/>
    </row>
    <row r="192" spans="1:13" s="17" customFormat="1" ht="15.6" outlineLevel="1" thickBot="1">
      <c r="A192" s="62">
        <v>15</v>
      </c>
      <c r="B192" s="70">
        <v>4627088475061</v>
      </c>
      <c r="C192" s="71">
        <v>6084</v>
      </c>
      <c r="D192" s="71"/>
      <c r="E192" s="69" t="s">
        <v>210</v>
      </c>
      <c r="F192" s="39" t="s">
        <v>210</v>
      </c>
      <c r="G192" s="49" t="s">
        <v>211</v>
      </c>
      <c r="H192" s="39">
        <v>200</v>
      </c>
      <c r="I192" s="70"/>
      <c r="J192" s="109">
        <f t="shared" si="8"/>
        <v>0</v>
      </c>
      <c r="K192" s="329"/>
      <c r="L192" s="522"/>
      <c r="M192" s="18"/>
    </row>
    <row r="193" spans="1:19" s="17" customFormat="1" ht="15.6" outlineLevel="1" thickBot="1">
      <c r="A193" s="62">
        <v>16</v>
      </c>
      <c r="B193" s="70">
        <v>4627088479526</v>
      </c>
      <c r="C193" s="71">
        <v>6145</v>
      </c>
      <c r="D193" s="71"/>
      <c r="E193" s="69" t="s">
        <v>212</v>
      </c>
      <c r="F193" s="39" t="s">
        <v>210</v>
      </c>
      <c r="G193" s="49" t="s">
        <v>213</v>
      </c>
      <c r="H193" s="39">
        <v>200</v>
      </c>
      <c r="I193" s="70"/>
      <c r="J193" s="109">
        <f t="shared" si="8"/>
        <v>0</v>
      </c>
      <c r="K193" s="329"/>
      <c r="L193" s="522"/>
      <c r="M193" s="18"/>
    </row>
    <row r="194" spans="1:19" s="17" customFormat="1" ht="55.8" outlineLevel="1" thickBot="1">
      <c r="A194" s="62">
        <v>17</v>
      </c>
      <c r="B194" s="33">
        <v>4627088471421</v>
      </c>
      <c r="C194" s="71">
        <v>6003</v>
      </c>
      <c r="D194" s="67"/>
      <c r="E194" s="52" t="s">
        <v>214</v>
      </c>
      <c r="F194" s="39" t="s">
        <v>215</v>
      </c>
      <c r="G194" s="49" t="s">
        <v>216</v>
      </c>
      <c r="H194" s="39">
        <v>570</v>
      </c>
      <c r="I194" s="70"/>
      <c r="J194" s="109">
        <f t="shared" si="8"/>
        <v>0</v>
      </c>
      <c r="K194" s="329"/>
      <c r="L194" s="522"/>
      <c r="M194" s="18"/>
    </row>
    <row r="195" spans="1:19" s="17" customFormat="1" ht="55.8" outlineLevel="1" thickBot="1">
      <c r="A195" s="62">
        <v>18</v>
      </c>
      <c r="B195" s="70">
        <v>4627088478147</v>
      </c>
      <c r="C195" s="70">
        <v>6134</v>
      </c>
      <c r="D195" s="70"/>
      <c r="E195" s="52" t="s">
        <v>217</v>
      </c>
      <c r="F195" s="39" t="s">
        <v>215</v>
      </c>
      <c r="G195" s="49" t="s">
        <v>218</v>
      </c>
      <c r="H195" s="39">
        <v>470</v>
      </c>
      <c r="I195" s="70"/>
      <c r="J195" s="109">
        <f t="shared" si="8"/>
        <v>0</v>
      </c>
      <c r="K195" s="329"/>
      <c r="L195" s="522"/>
      <c r="M195" s="18"/>
    </row>
    <row r="196" spans="1:19" s="17" customFormat="1" ht="55.8" outlineLevel="1" thickBot="1">
      <c r="A196" s="62">
        <v>19</v>
      </c>
      <c r="B196" s="70">
        <v>4627088479021</v>
      </c>
      <c r="C196" s="70">
        <v>6141</v>
      </c>
      <c r="D196" s="70"/>
      <c r="E196" s="52" t="s">
        <v>219</v>
      </c>
      <c r="F196" s="39" t="s">
        <v>215</v>
      </c>
      <c r="G196" s="49" t="s">
        <v>220</v>
      </c>
      <c r="H196" s="39">
        <v>470</v>
      </c>
      <c r="I196" s="553"/>
      <c r="J196" s="109">
        <f t="shared" si="8"/>
        <v>0</v>
      </c>
      <c r="K196" s="329"/>
      <c r="L196" s="522"/>
      <c r="M196" s="18"/>
      <c r="N196" s="20"/>
      <c r="O196" s="20"/>
      <c r="P196" s="20"/>
      <c r="Q196" s="20"/>
      <c r="R196" s="20"/>
      <c r="S196" s="20"/>
    </row>
    <row r="197" spans="1:19" s="17" customFormat="1" ht="55.8" outlineLevel="1" thickBot="1">
      <c r="A197" s="62">
        <v>20</v>
      </c>
      <c r="B197" s="70">
        <v>4627088479533</v>
      </c>
      <c r="C197" s="70">
        <v>6146</v>
      </c>
      <c r="D197" s="70"/>
      <c r="E197" s="52" t="s">
        <v>221</v>
      </c>
      <c r="F197" s="39" t="s">
        <v>215</v>
      </c>
      <c r="G197" s="49" t="s">
        <v>222</v>
      </c>
      <c r="H197" s="39">
        <v>450</v>
      </c>
      <c r="I197" s="553"/>
      <c r="J197" s="109">
        <f t="shared" ref="J197:J260" si="18">H197*I197</f>
        <v>0</v>
      </c>
      <c r="K197" s="329"/>
      <c r="L197" s="522"/>
      <c r="M197" s="18"/>
    </row>
    <row r="198" spans="1:19" s="17" customFormat="1" ht="55.8" outlineLevel="1" thickBot="1">
      <c r="A198" s="62">
        <v>21</v>
      </c>
      <c r="B198" s="33">
        <v>4627088471438</v>
      </c>
      <c r="C198" s="70">
        <v>6001</v>
      </c>
      <c r="D198" s="33"/>
      <c r="E198" s="52" t="s">
        <v>223</v>
      </c>
      <c r="F198" s="39" t="s">
        <v>224</v>
      </c>
      <c r="G198" s="49" t="s">
        <v>225</v>
      </c>
      <c r="H198" s="39">
        <v>570</v>
      </c>
      <c r="I198" s="553"/>
      <c r="J198" s="109">
        <f t="shared" si="18"/>
        <v>0</v>
      </c>
      <c r="K198" s="329"/>
      <c r="L198" s="522"/>
      <c r="M198" s="18"/>
    </row>
    <row r="199" spans="1:19" s="17" customFormat="1" ht="28.2" outlineLevel="1" thickBot="1">
      <c r="A199" s="62">
        <v>22</v>
      </c>
      <c r="B199" s="33">
        <v>4627088471391</v>
      </c>
      <c r="C199" s="70">
        <v>6007</v>
      </c>
      <c r="D199" s="33"/>
      <c r="E199" s="52" t="s">
        <v>226</v>
      </c>
      <c r="F199" s="39" t="s">
        <v>227</v>
      </c>
      <c r="G199" s="49" t="s">
        <v>228</v>
      </c>
      <c r="H199" s="39">
        <v>300</v>
      </c>
      <c r="I199" s="553"/>
      <c r="J199" s="109">
        <f t="shared" si="18"/>
        <v>0</v>
      </c>
      <c r="K199" s="329"/>
      <c r="L199" s="522"/>
      <c r="M199" s="18"/>
    </row>
    <row r="200" spans="1:19" s="17" customFormat="1" ht="28.2" outlineLevel="1" thickBot="1">
      <c r="A200" s="62">
        <v>23</v>
      </c>
      <c r="B200" s="33">
        <v>4627132362507</v>
      </c>
      <c r="C200" s="70">
        <v>655001</v>
      </c>
      <c r="D200" s="33"/>
      <c r="E200" s="73" t="s">
        <v>229</v>
      </c>
      <c r="F200" s="39" t="s">
        <v>589</v>
      </c>
      <c r="G200" s="49"/>
      <c r="H200" s="39">
        <v>600</v>
      </c>
      <c r="I200" s="553"/>
      <c r="J200" s="109">
        <f t="shared" si="18"/>
        <v>0</v>
      </c>
      <c r="K200" s="329"/>
      <c r="L200" s="522"/>
      <c r="M200" s="18"/>
    </row>
    <row r="201" spans="1:19" s="17" customFormat="1" ht="42" outlineLevel="1" thickBot="1">
      <c r="A201" s="62">
        <v>24</v>
      </c>
      <c r="B201" s="33">
        <v>4627132362491</v>
      </c>
      <c r="C201" s="70">
        <v>655002</v>
      </c>
      <c r="D201" s="33"/>
      <c r="E201" s="73" t="s">
        <v>230</v>
      </c>
      <c r="F201" s="39" t="s">
        <v>590</v>
      </c>
      <c r="G201" s="49"/>
      <c r="H201" s="39">
        <v>600</v>
      </c>
      <c r="I201" s="553"/>
      <c r="J201" s="109">
        <f t="shared" si="18"/>
        <v>0</v>
      </c>
      <c r="K201" s="329"/>
      <c r="L201" s="522"/>
      <c r="M201" s="18"/>
    </row>
    <row r="202" spans="1:19" s="17" customFormat="1" ht="40.200000000000003" outlineLevel="1" thickBot="1">
      <c r="A202" s="62">
        <v>25</v>
      </c>
      <c r="B202" s="33">
        <v>4627132362514</v>
      </c>
      <c r="C202" s="70">
        <v>655003</v>
      </c>
      <c r="D202" s="33"/>
      <c r="E202" s="73" t="s">
        <v>588</v>
      </c>
      <c r="F202" s="99" t="s">
        <v>591</v>
      </c>
      <c r="G202" s="49"/>
      <c r="H202" s="39">
        <v>600</v>
      </c>
      <c r="I202" s="553"/>
      <c r="J202" s="109">
        <f t="shared" si="18"/>
        <v>0</v>
      </c>
      <c r="K202" s="329"/>
      <c r="L202" s="522"/>
      <c r="M202" s="18"/>
      <c r="N202" s="82"/>
      <c r="O202" s="82"/>
      <c r="P202" s="82"/>
      <c r="Q202" s="82"/>
      <c r="R202" s="82"/>
      <c r="S202" s="82"/>
    </row>
    <row r="203" spans="1:19" s="17" customFormat="1" ht="27" outlineLevel="1" thickBot="1">
      <c r="A203" s="62">
        <v>26</v>
      </c>
      <c r="B203" s="33">
        <v>4627132362521</v>
      </c>
      <c r="C203" s="70">
        <v>655004</v>
      </c>
      <c r="D203" s="33"/>
      <c r="E203" s="73" t="s">
        <v>231</v>
      </c>
      <c r="F203" s="99" t="s">
        <v>592</v>
      </c>
      <c r="G203" s="49"/>
      <c r="H203" s="39">
        <v>600</v>
      </c>
      <c r="I203" s="553"/>
      <c r="J203" s="109">
        <f t="shared" si="18"/>
        <v>0</v>
      </c>
      <c r="K203" s="329"/>
      <c r="L203" s="522"/>
      <c r="M203" s="18"/>
      <c r="N203" s="82"/>
      <c r="O203" s="82"/>
      <c r="P203" s="82"/>
      <c r="Q203" s="82"/>
      <c r="R203" s="82"/>
      <c r="S203" s="82"/>
    </row>
    <row r="204" spans="1:19" s="17" customFormat="1" ht="28.2" outlineLevel="1" thickBot="1">
      <c r="A204" s="62">
        <v>27</v>
      </c>
      <c r="B204" s="33">
        <v>4627088471551</v>
      </c>
      <c r="C204" s="70">
        <v>6010</v>
      </c>
      <c r="D204" s="33"/>
      <c r="E204" s="52" t="s">
        <v>232</v>
      </c>
      <c r="F204" s="39" t="s">
        <v>233</v>
      </c>
      <c r="G204" s="49" t="s">
        <v>234</v>
      </c>
      <c r="H204" s="39">
        <v>570</v>
      </c>
      <c r="I204" s="553"/>
      <c r="J204" s="109">
        <f t="shared" si="18"/>
        <v>0</v>
      </c>
      <c r="K204" s="329"/>
      <c r="L204" s="522"/>
      <c r="M204" s="18"/>
      <c r="N204" s="82"/>
      <c r="O204" s="82"/>
      <c r="P204" s="82"/>
      <c r="Q204" s="82"/>
      <c r="R204" s="82"/>
      <c r="S204" s="82"/>
    </row>
    <row r="205" spans="1:19" s="17" customFormat="1" ht="28.2" outlineLevel="1" thickBot="1">
      <c r="A205" s="62">
        <v>28</v>
      </c>
      <c r="B205" s="33">
        <v>4627088471568</v>
      </c>
      <c r="C205" s="70">
        <v>6011</v>
      </c>
      <c r="D205" s="33"/>
      <c r="E205" s="52" t="s">
        <v>235</v>
      </c>
      <c r="F205" s="39" t="s">
        <v>233</v>
      </c>
      <c r="G205" s="49" t="s">
        <v>234</v>
      </c>
      <c r="H205" s="39">
        <v>600</v>
      </c>
      <c r="I205" s="553"/>
      <c r="J205" s="109">
        <f t="shared" si="18"/>
        <v>0</v>
      </c>
      <c r="K205" s="329"/>
      <c r="L205" s="522"/>
      <c r="M205" s="18"/>
      <c r="N205" s="82"/>
      <c r="O205" s="82"/>
      <c r="P205" s="82"/>
      <c r="Q205" s="82"/>
      <c r="R205" s="82"/>
      <c r="S205" s="82"/>
    </row>
    <row r="206" spans="1:19" s="17" customFormat="1" ht="42" outlineLevel="1" thickBot="1">
      <c r="A206" s="62">
        <v>29</v>
      </c>
      <c r="B206" s="33">
        <v>4627088471575</v>
      </c>
      <c r="C206" s="70">
        <v>6012</v>
      </c>
      <c r="D206" s="33"/>
      <c r="E206" s="52" t="s">
        <v>236</v>
      </c>
      <c r="F206" s="39" t="s">
        <v>237</v>
      </c>
      <c r="G206" s="49" t="s">
        <v>238</v>
      </c>
      <c r="H206" s="39">
        <v>700</v>
      </c>
      <c r="I206" s="553"/>
      <c r="J206" s="109">
        <f t="shared" si="18"/>
        <v>0</v>
      </c>
      <c r="K206" s="329"/>
      <c r="L206" s="522"/>
      <c r="M206" s="18"/>
      <c r="N206" s="82"/>
      <c r="O206" s="82"/>
      <c r="P206" s="82"/>
      <c r="Q206" s="82"/>
      <c r="R206" s="82"/>
      <c r="S206" s="82"/>
    </row>
    <row r="207" spans="1:19" s="17" customFormat="1" ht="42" outlineLevel="1" thickBot="1">
      <c r="A207" s="62">
        <v>30</v>
      </c>
      <c r="B207" s="95">
        <v>4627088471452</v>
      </c>
      <c r="C207" s="54">
        <v>6024</v>
      </c>
      <c r="D207" s="54"/>
      <c r="E207" s="52" t="s">
        <v>239</v>
      </c>
      <c r="F207" s="39" t="s">
        <v>237</v>
      </c>
      <c r="G207" s="49" t="s">
        <v>240</v>
      </c>
      <c r="H207" s="39">
        <v>570</v>
      </c>
      <c r="I207" s="553"/>
      <c r="J207" s="109">
        <f t="shared" si="18"/>
        <v>0</v>
      </c>
      <c r="K207" s="329"/>
      <c r="L207" s="522"/>
      <c r="M207" s="18"/>
      <c r="N207" s="82"/>
      <c r="O207" s="82"/>
      <c r="P207" s="82"/>
      <c r="Q207" s="82"/>
      <c r="R207" s="82"/>
      <c r="S207" s="82"/>
    </row>
    <row r="208" spans="1:19" s="20" customFormat="1" ht="18" outlineLevel="1" thickBot="1">
      <c r="A208" s="62">
        <v>31</v>
      </c>
      <c r="B208" s="95"/>
      <c r="C208" s="54">
        <v>6203</v>
      </c>
      <c r="D208" s="54"/>
      <c r="E208" s="53" t="s">
        <v>593</v>
      </c>
      <c r="F208" s="39" t="s">
        <v>597</v>
      </c>
      <c r="G208" s="49"/>
      <c r="H208" s="39">
        <v>180</v>
      </c>
      <c r="I208" s="553"/>
      <c r="J208" s="109">
        <f t="shared" si="18"/>
        <v>0</v>
      </c>
      <c r="K208" s="329"/>
      <c r="L208" s="522"/>
      <c r="M208" s="18"/>
      <c r="N208" s="82"/>
      <c r="O208" s="82"/>
      <c r="P208" s="82"/>
      <c r="Q208" s="82"/>
      <c r="R208" s="82"/>
      <c r="S208" s="82"/>
    </row>
    <row r="209" spans="1:19" s="17" customFormat="1" ht="18" outlineLevel="1" thickBot="1">
      <c r="A209" s="62">
        <v>32</v>
      </c>
      <c r="B209" s="95"/>
      <c r="C209" s="54">
        <v>6204</v>
      </c>
      <c r="D209" s="54"/>
      <c r="E209" s="53" t="s">
        <v>594</v>
      </c>
      <c r="F209" s="39" t="s">
        <v>597</v>
      </c>
      <c r="G209" s="49"/>
      <c r="H209" s="39">
        <v>160</v>
      </c>
      <c r="I209" s="553"/>
      <c r="J209" s="109">
        <f t="shared" si="18"/>
        <v>0</v>
      </c>
      <c r="K209" s="329"/>
      <c r="L209" s="522"/>
      <c r="M209" s="18"/>
      <c r="N209" s="82"/>
      <c r="O209" s="82"/>
      <c r="P209" s="82"/>
      <c r="Q209" s="82"/>
      <c r="R209" s="82"/>
      <c r="S209" s="82"/>
    </row>
    <row r="210" spans="1:19" s="17" customFormat="1" ht="18" outlineLevel="1" thickBot="1">
      <c r="A210" s="62">
        <v>33</v>
      </c>
      <c r="B210" s="95"/>
      <c r="C210" s="54">
        <v>6222</v>
      </c>
      <c r="D210" s="54"/>
      <c r="E210" s="53" t="s">
        <v>595</v>
      </c>
      <c r="F210" s="39" t="s">
        <v>597</v>
      </c>
      <c r="G210" s="49"/>
      <c r="H210" s="39">
        <v>180</v>
      </c>
      <c r="I210" s="553"/>
      <c r="J210" s="109">
        <f t="shared" si="18"/>
        <v>0</v>
      </c>
      <c r="K210" s="329"/>
      <c r="L210" s="522"/>
      <c r="M210" s="18"/>
      <c r="N210" s="82"/>
      <c r="O210" s="82"/>
      <c r="P210" s="82"/>
      <c r="Q210" s="82"/>
      <c r="R210" s="82"/>
      <c r="S210" s="82"/>
    </row>
    <row r="211" spans="1:19" s="17" customFormat="1" ht="18" outlineLevel="1" thickBot="1">
      <c r="A211" s="62">
        <v>34</v>
      </c>
      <c r="B211" s="95"/>
      <c r="C211" s="54">
        <v>6142</v>
      </c>
      <c r="D211" s="54"/>
      <c r="E211" s="53" t="s">
        <v>596</v>
      </c>
      <c r="F211" s="39" t="s">
        <v>597</v>
      </c>
      <c r="G211" s="49"/>
      <c r="H211" s="39">
        <v>160</v>
      </c>
      <c r="I211" s="553"/>
      <c r="J211" s="109">
        <f t="shared" si="18"/>
        <v>0</v>
      </c>
      <c r="K211" s="329"/>
      <c r="L211" s="522"/>
      <c r="M211" s="18"/>
      <c r="N211" s="82"/>
      <c r="O211" s="82"/>
      <c r="P211" s="82"/>
      <c r="Q211" s="82"/>
      <c r="R211" s="82"/>
      <c r="S211" s="82"/>
    </row>
    <row r="212" spans="1:19" s="17" customFormat="1" ht="18" outlineLevel="1" thickBot="1">
      <c r="A212" s="62">
        <v>35</v>
      </c>
      <c r="B212" s="55">
        <v>4627132362620</v>
      </c>
      <c r="C212" s="74">
        <v>6163</v>
      </c>
      <c r="D212" s="74"/>
      <c r="E212" s="75" t="s">
        <v>241</v>
      </c>
      <c r="F212" s="60" t="s">
        <v>242</v>
      </c>
      <c r="G212" s="220" t="s">
        <v>243</v>
      </c>
      <c r="H212" s="561">
        <v>190</v>
      </c>
      <c r="I212" s="553"/>
      <c r="J212" s="109">
        <f t="shared" si="18"/>
        <v>0</v>
      </c>
      <c r="K212" s="329"/>
      <c r="L212" s="522"/>
      <c r="M212" s="18"/>
    </row>
    <row r="213" spans="1:19" s="17" customFormat="1" ht="18" outlineLevel="1" thickBot="1">
      <c r="A213" s="62">
        <v>36</v>
      </c>
      <c r="B213" s="55"/>
      <c r="C213" s="74">
        <v>6223</v>
      </c>
      <c r="D213" s="74"/>
      <c r="E213" s="75" t="s">
        <v>611</v>
      </c>
      <c r="F213" s="60" t="s">
        <v>612</v>
      </c>
      <c r="G213" s="220" t="s">
        <v>613</v>
      </c>
      <c r="H213" s="561">
        <v>180</v>
      </c>
      <c r="I213" s="553"/>
      <c r="J213" s="109">
        <f t="shared" si="18"/>
        <v>0</v>
      </c>
      <c r="K213" s="329"/>
      <c r="L213" s="522"/>
      <c r="M213" s="18"/>
    </row>
    <row r="214" spans="1:19" s="82" customFormat="1" ht="28.2" outlineLevel="1" thickBot="1">
      <c r="A214" s="62">
        <v>37</v>
      </c>
      <c r="B214" s="95">
        <v>4627088475153</v>
      </c>
      <c r="C214" s="54">
        <v>6093</v>
      </c>
      <c r="D214" s="95"/>
      <c r="E214" s="76" t="s">
        <v>244</v>
      </c>
      <c r="F214" s="39" t="s">
        <v>244</v>
      </c>
      <c r="G214" s="49" t="s">
        <v>245</v>
      </c>
      <c r="H214" s="39">
        <v>270</v>
      </c>
      <c r="I214" s="553"/>
      <c r="J214" s="109">
        <f t="shared" si="18"/>
        <v>0</v>
      </c>
      <c r="K214" s="329"/>
      <c r="L214" s="522"/>
      <c r="M214" s="18"/>
      <c r="N214" s="17"/>
      <c r="O214" s="17"/>
      <c r="P214" s="17"/>
      <c r="Q214" s="17"/>
      <c r="R214" s="17"/>
      <c r="S214" s="17"/>
    </row>
    <row r="215" spans="1:19" s="82" customFormat="1" ht="23.4" outlineLevel="1" thickBot="1">
      <c r="A215" s="62">
        <v>38</v>
      </c>
      <c r="B215" s="77">
        <v>4627088471469</v>
      </c>
      <c r="C215" s="77">
        <v>6025</v>
      </c>
      <c r="D215" s="56"/>
      <c r="E215" s="78" t="s">
        <v>246</v>
      </c>
      <c r="F215" s="60" t="s">
        <v>247</v>
      </c>
      <c r="G215" s="221" t="s">
        <v>201</v>
      </c>
      <c r="H215" s="60">
        <v>420</v>
      </c>
      <c r="I215" s="70"/>
      <c r="J215" s="109">
        <f t="shared" si="18"/>
        <v>0</v>
      </c>
      <c r="K215" s="329"/>
      <c r="L215" s="522"/>
      <c r="M215" s="18"/>
      <c r="N215" s="17"/>
      <c r="O215" s="17"/>
      <c r="P215" s="17"/>
      <c r="Q215" s="17"/>
      <c r="R215" s="17"/>
      <c r="S215" s="17"/>
    </row>
    <row r="216" spans="1:19" s="82" customFormat="1" ht="18" outlineLevel="1" thickBot="1">
      <c r="A216" s="62">
        <v>39</v>
      </c>
      <c r="B216" s="59">
        <v>4627088471476</v>
      </c>
      <c r="C216" s="79">
        <v>6002</v>
      </c>
      <c r="D216" s="59"/>
      <c r="E216" s="66" t="s">
        <v>248</v>
      </c>
      <c r="F216" s="58" t="s">
        <v>248</v>
      </c>
      <c r="G216" s="208" t="s">
        <v>249</v>
      </c>
      <c r="H216" s="39">
        <v>190</v>
      </c>
      <c r="I216" s="553"/>
      <c r="J216" s="109">
        <f t="shared" si="18"/>
        <v>0</v>
      </c>
      <c r="K216" s="329"/>
      <c r="L216" s="522"/>
      <c r="M216" s="18"/>
      <c r="N216" s="17"/>
      <c r="O216" s="17"/>
      <c r="P216" s="17"/>
      <c r="Q216" s="17"/>
      <c r="R216" s="17"/>
      <c r="S216" s="17"/>
    </row>
    <row r="217" spans="1:19" s="82" customFormat="1" ht="18" outlineLevel="1" thickBot="1">
      <c r="A217" s="62">
        <v>40</v>
      </c>
      <c r="B217" s="59">
        <v>4627088479144</v>
      </c>
      <c r="C217" s="79">
        <v>6143</v>
      </c>
      <c r="D217" s="79"/>
      <c r="E217" s="64" t="s">
        <v>250</v>
      </c>
      <c r="F217" s="58" t="s">
        <v>248</v>
      </c>
      <c r="G217" s="208" t="s">
        <v>251</v>
      </c>
      <c r="H217" s="39">
        <v>270</v>
      </c>
      <c r="I217" s="553"/>
      <c r="J217" s="109">
        <f t="shared" si="18"/>
        <v>0</v>
      </c>
      <c r="K217" s="329"/>
      <c r="L217" s="522"/>
      <c r="M217" s="18"/>
      <c r="N217" s="17"/>
      <c r="O217" s="17"/>
      <c r="P217" s="17"/>
      <c r="Q217" s="17"/>
      <c r="R217" s="17"/>
      <c r="S217" s="17"/>
    </row>
    <row r="218" spans="1:19" s="82" customFormat="1" ht="18" outlineLevel="1" thickBot="1">
      <c r="A218" s="62">
        <v>41</v>
      </c>
      <c r="B218" s="59">
        <v>4627088479441</v>
      </c>
      <c r="C218" s="79">
        <v>6152</v>
      </c>
      <c r="D218" s="79"/>
      <c r="E218" s="64" t="s">
        <v>252</v>
      </c>
      <c r="F218" s="58" t="s">
        <v>248</v>
      </c>
      <c r="G218" s="208" t="s">
        <v>253</v>
      </c>
      <c r="H218" s="39">
        <v>140</v>
      </c>
      <c r="I218" s="553"/>
      <c r="J218" s="109">
        <f t="shared" si="18"/>
        <v>0</v>
      </c>
      <c r="K218" s="329"/>
      <c r="L218" s="522"/>
      <c r="M218" s="18"/>
      <c r="N218" s="17"/>
      <c r="O218" s="17"/>
      <c r="P218" s="17"/>
      <c r="Q218" s="17"/>
      <c r="R218" s="17"/>
      <c r="S218" s="17"/>
    </row>
    <row r="219" spans="1:19" s="82" customFormat="1" ht="28.2" outlineLevel="1" thickBot="1">
      <c r="A219" s="62">
        <v>42</v>
      </c>
      <c r="B219" s="33">
        <v>4627088475177</v>
      </c>
      <c r="C219" s="70">
        <v>6095</v>
      </c>
      <c r="D219" s="33"/>
      <c r="E219" s="69" t="s">
        <v>254</v>
      </c>
      <c r="F219" s="39" t="s">
        <v>255</v>
      </c>
      <c r="G219" s="49" t="s">
        <v>228</v>
      </c>
      <c r="H219" s="39">
        <v>380</v>
      </c>
      <c r="I219" s="553"/>
      <c r="J219" s="109">
        <f t="shared" si="18"/>
        <v>0</v>
      </c>
      <c r="K219" s="329"/>
      <c r="L219" s="522"/>
      <c r="M219" s="18"/>
      <c r="N219" s="17"/>
      <c r="O219" s="17"/>
      <c r="P219" s="17"/>
      <c r="Q219" s="17"/>
      <c r="R219" s="17"/>
      <c r="S219" s="17"/>
    </row>
    <row r="220" spans="1:19" s="82" customFormat="1" ht="28.2" outlineLevel="1" thickBot="1">
      <c r="A220" s="62">
        <v>43</v>
      </c>
      <c r="B220" s="95">
        <v>4627132362637</v>
      </c>
      <c r="C220" s="54">
        <v>6187</v>
      </c>
      <c r="D220" s="95"/>
      <c r="E220" s="76" t="s">
        <v>256</v>
      </c>
      <c r="F220" s="80" t="s">
        <v>244</v>
      </c>
      <c r="G220" s="48" t="s">
        <v>257</v>
      </c>
      <c r="H220" s="39">
        <v>420</v>
      </c>
      <c r="I220" s="553"/>
      <c r="J220" s="109">
        <f t="shared" si="18"/>
        <v>0</v>
      </c>
      <c r="K220" s="329"/>
      <c r="L220" s="522"/>
      <c r="M220" s="18"/>
      <c r="N220" s="17"/>
      <c r="O220" s="17"/>
      <c r="P220" s="17"/>
      <c r="Q220" s="17"/>
      <c r="R220" s="17"/>
      <c r="S220" s="17"/>
    </row>
    <row r="221" spans="1:19" s="82" customFormat="1" ht="18" thickBot="1">
      <c r="A221" s="206">
        <v>44</v>
      </c>
      <c r="B221" s="95">
        <v>4627088471483</v>
      </c>
      <c r="C221" s="54">
        <v>6005</v>
      </c>
      <c r="D221" s="95"/>
      <c r="E221" s="53" t="s">
        <v>258</v>
      </c>
      <c r="F221" s="57" t="s">
        <v>259</v>
      </c>
      <c r="G221" s="48" t="s">
        <v>260</v>
      </c>
      <c r="H221" s="39">
        <v>190</v>
      </c>
      <c r="I221" s="553"/>
      <c r="J221" s="109">
        <f t="shared" si="18"/>
        <v>0</v>
      </c>
      <c r="K221" s="329"/>
      <c r="L221" s="522"/>
      <c r="M221" s="18"/>
      <c r="N221" s="17"/>
      <c r="O221" s="17"/>
      <c r="P221" s="17"/>
      <c r="Q221" s="17"/>
      <c r="R221" s="17"/>
      <c r="S221" s="17"/>
    </row>
    <row r="222" spans="1:19" s="82" customFormat="1" ht="31.8" outlineLevel="2" thickBot="1">
      <c r="A222" s="237">
        <f>A277</f>
        <v>56</v>
      </c>
      <c r="B222" s="61"/>
      <c r="C222" s="386" t="s">
        <v>261</v>
      </c>
      <c r="D222" s="387"/>
      <c r="E222" s="388"/>
      <c r="F222" s="24" t="s">
        <v>1</v>
      </c>
      <c r="G222" s="105" t="s">
        <v>87</v>
      </c>
      <c r="H222" s="560">
        <v>0</v>
      </c>
      <c r="I222" s="553"/>
      <c r="J222" s="109">
        <f t="shared" si="18"/>
        <v>0</v>
      </c>
      <c r="K222" s="329"/>
      <c r="L222" s="522"/>
      <c r="M222" s="18"/>
      <c r="N222" s="17"/>
      <c r="O222" s="17"/>
      <c r="P222" s="17"/>
      <c r="Q222" s="17"/>
      <c r="R222" s="17"/>
      <c r="S222" s="17"/>
    </row>
    <row r="223" spans="1:19" s="82" customFormat="1" ht="18" outlineLevel="2" thickBot="1">
      <c r="A223" s="62">
        <v>1</v>
      </c>
      <c r="B223" s="59"/>
      <c r="C223" s="79">
        <v>6215</v>
      </c>
      <c r="D223" s="59"/>
      <c r="E223" s="66" t="s">
        <v>598</v>
      </c>
      <c r="F223" s="207" t="s">
        <v>601</v>
      </c>
      <c r="G223" s="208"/>
      <c r="H223" s="39">
        <v>400</v>
      </c>
      <c r="I223" s="553"/>
      <c r="J223" s="109">
        <f t="shared" si="18"/>
        <v>0</v>
      </c>
      <c r="K223" s="329"/>
      <c r="L223" s="522"/>
      <c r="M223" s="18"/>
      <c r="N223" s="17"/>
      <c r="O223" s="17"/>
      <c r="P223" s="17"/>
      <c r="Q223" s="17"/>
      <c r="R223" s="17"/>
      <c r="S223" s="17"/>
    </row>
    <row r="224" spans="1:19" s="17" customFormat="1" ht="18" outlineLevel="2" thickBot="1">
      <c r="A224" s="62">
        <v>2</v>
      </c>
      <c r="B224" s="59"/>
      <c r="C224" s="79">
        <v>6216</v>
      </c>
      <c r="D224" s="59"/>
      <c r="E224" s="66" t="s">
        <v>599</v>
      </c>
      <c r="F224" s="37" t="s">
        <v>601</v>
      </c>
      <c r="G224" s="49"/>
      <c r="H224" s="39">
        <v>400</v>
      </c>
      <c r="I224" s="553"/>
      <c r="J224" s="109">
        <f t="shared" si="18"/>
        <v>0</v>
      </c>
      <c r="K224" s="329"/>
      <c r="L224" s="522"/>
      <c r="M224" s="18"/>
    </row>
    <row r="225" spans="1:19" s="17" customFormat="1" ht="18" outlineLevel="2" thickBot="1">
      <c r="A225" s="62">
        <v>3</v>
      </c>
      <c r="B225" s="59"/>
      <c r="C225" s="79">
        <v>6217</v>
      </c>
      <c r="D225" s="59"/>
      <c r="E225" s="66" t="s">
        <v>600</v>
      </c>
      <c r="F225" s="37" t="s">
        <v>601</v>
      </c>
      <c r="G225" s="49"/>
      <c r="H225" s="39">
        <v>400</v>
      </c>
      <c r="I225" s="553"/>
      <c r="J225" s="109">
        <f t="shared" si="18"/>
        <v>0</v>
      </c>
      <c r="K225" s="329"/>
      <c r="L225" s="522"/>
      <c r="M225" s="18"/>
    </row>
    <row r="226" spans="1:19" s="17" customFormat="1" ht="18" outlineLevel="2" thickBot="1">
      <c r="A226" s="62">
        <v>4</v>
      </c>
      <c r="B226" s="59">
        <v>4627088474804</v>
      </c>
      <c r="C226" s="79">
        <v>6043</v>
      </c>
      <c r="D226" s="59"/>
      <c r="E226" s="66" t="s">
        <v>28</v>
      </c>
      <c r="F226" s="37" t="s">
        <v>262</v>
      </c>
      <c r="G226" s="49" t="s">
        <v>103</v>
      </c>
      <c r="H226" s="39">
        <v>600</v>
      </c>
      <c r="I226" s="553"/>
      <c r="J226" s="109">
        <f t="shared" si="18"/>
        <v>0</v>
      </c>
      <c r="K226" s="329"/>
      <c r="L226" s="522"/>
      <c r="M226" s="18"/>
    </row>
    <row r="227" spans="1:19" s="17" customFormat="1" ht="18" outlineLevel="2" thickBot="1">
      <c r="A227" s="62">
        <v>5</v>
      </c>
      <c r="B227" s="59"/>
      <c r="C227" s="79">
        <v>6238</v>
      </c>
      <c r="D227" s="59"/>
      <c r="E227" s="66" t="s">
        <v>578</v>
      </c>
      <c r="F227" s="37" t="s">
        <v>579</v>
      </c>
      <c r="G227" s="49" t="s">
        <v>103</v>
      </c>
      <c r="H227" s="39">
        <v>200</v>
      </c>
      <c r="I227" s="553"/>
      <c r="J227" s="109">
        <f t="shared" si="18"/>
        <v>0</v>
      </c>
      <c r="K227" s="329"/>
      <c r="L227" s="522"/>
      <c r="M227" s="18"/>
    </row>
    <row r="228" spans="1:19" s="17" customFormat="1" ht="18" outlineLevel="2" thickBot="1">
      <c r="A228" s="62">
        <v>6</v>
      </c>
      <c r="B228" s="70">
        <v>4627088478000</v>
      </c>
      <c r="C228" s="70">
        <v>6126</v>
      </c>
      <c r="D228" s="33"/>
      <c r="E228" s="52" t="s">
        <v>263</v>
      </c>
      <c r="F228" s="37" t="s">
        <v>264</v>
      </c>
      <c r="G228" s="49" t="s">
        <v>103</v>
      </c>
      <c r="H228" s="39">
        <v>110</v>
      </c>
      <c r="I228" s="553"/>
      <c r="J228" s="109">
        <f t="shared" si="18"/>
        <v>0</v>
      </c>
      <c r="K228" s="329"/>
      <c r="L228" s="522"/>
      <c r="M228" s="18"/>
    </row>
    <row r="229" spans="1:19" s="17" customFormat="1" ht="18" outlineLevel="2" thickBot="1">
      <c r="A229" s="62">
        <v>7</v>
      </c>
      <c r="B229" s="70">
        <v>4627132363856</v>
      </c>
      <c r="C229" s="70">
        <v>6162</v>
      </c>
      <c r="D229" s="33"/>
      <c r="E229" s="73" t="s">
        <v>265</v>
      </c>
      <c r="F229" s="37"/>
      <c r="G229" s="49" t="s">
        <v>103</v>
      </c>
      <c r="H229" s="39">
        <v>150</v>
      </c>
      <c r="I229" s="553"/>
      <c r="J229" s="109">
        <f t="shared" si="18"/>
        <v>0</v>
      </c>
      <c r="K229" s="329"/>
      <c r="L229" s="522"/>
      <c r="M229" s="18"/>
    </row>
    <row r="230" spans="1:19" s="17" customFormat="1" ht="18" outlineLevel="2" thickBot="1">
      <c r="A230" s="62">
        <v>8</v>
      </c>
      <c r="B230" s="70">
        <v>4627088479465</v>
      </c>
      <c r="C230" s="70">
        <v>6155</v>
      </c>
      <c r="D230" s="70"/>
      <c r="E230" s="52" t="s">
        <v>266</v>
      </c>
      <c r="F230" s="37" t="s">
        <v>264</v>
      </c>
      <c r="G230" s="49" t="s">
        <v>103</v>
      </c>
      <c r="H230" s="39">
        <v>130</v>
      </c>
      <c r="I230" s="553"/>
      <c r="J230" s="109">
        <f t="shared" si="18"/>
        <v>0</v>
      </c>
      <c r="K230" s="329"/>
      <c r="L230" s="522"/>
      <c r="M230" s="18"/>
    </row>
    <row r="231" spans="1:19" s="17" customFormat="1" ht="18" outlineLevel="2" thickBot="1">
      <c r="A231" s="62">
        <v>9</v>
      </c>
      <c r="B231" s="70">
        <v>4627088479458</v>
      </c>
      <c r="C231" s="70">
        <v>6157</v>
      </c>
      <c r="D231" s="70"/>
      <c r="E231" s="52" t="s">
        <v>267</v>
      </c>
      <c r="F231" s="37" t="s">
        <v>264</v>
      </c>
      <c r="G231" s="49" t="s">
        <v>103</v>
      </c>
      <c r="H231" s="39">
        <v>130</v>
      </c>
      <c r="I231" s="553"/>
      <c r="J231" s="109">
        <f t="shared" si="18"/>
        <v>0</v>
      </c>
      <c r="K231" s="329"/>
      <c r="L231" s="522"/>
      <c r="M231" s="18"/>
    </row>
    <row r="232" spans="1:19" s="17" customFormat="1" ht="18" outlineLevel="2" thickBot="1">
      <c r="A232" s="62">
        <v>10</v>
      </c>
      <c r="B232" s="70">
        <v>4627088479472</v>
      </c>
      <c r="C232" s="70">
        <v>6156</v>
      </c>
      <c r="D232" s="70"/>
      <c r="E232" s="52" t="s">
        <v>268</v>
      </c>
      <c r="F232" s="37" t="s">
        <v>264</v>
      </c>
      <c r="G232" s="49" t="s">
        <v>103</v>
      </c>
      <c r="H232" s="39">
        <v>200</v>
      </c>
      <c r="I232" s="553"/>
      <c r="J232" s="109">
        <f t="shared" si="18"/>
        <v>0</v>
      </c>
      <c r="K232" s="329"/>
      <c r="L232" s="522"/>
      <c r="M232" s="18"/>
    </row>
    <row r="233" spans="1:19" s="17" customFormat="1" ht="28.2" outlineLevel="2" thickBot="1">
      <c r="A233" s="62">
        <v>11</v>
      </c>
      <c r="B233" s="33">
        <v>4627088474972</v>
      </c>
      <c r="C233" s="70">
        <v>6075</v>
      </c>
      <c r="D233" s="33"/>
      <c r="E233" s="83" t="s">
        <v>269</v>
      </c>
      <c r="F233" s="37" t="s">
        <v>270</v>
      </c>
      <c r="G233" s="49" t="s">
        <v>271</v>
      </c>
      <c r="H233" s="39">
        <v>300</v>
      </c>
      <c r="I233" s="553"/>
      <c r="J233" s="109">
        <f t="shared" si="18"/>
        <v>0</v>
      </c>
      <c r="K233" s="329"/>
      <c r="L233" s="522"/>
      <c r="M233" s="18"/>
    </row>
    <row r="234" spans="1:19" s="17" customFormat="1" ht="18" outlineLevel="2" thickBot="1">
      <c r="A234" s="62">
        <v>12</v>
      </c>
      <c r="B234" s="33">
        <v>4627088474989</v>
      </c>
      <c r="C234" s="70">
        <v>6076</v>
      </c>
      <c r="D234" s="33"/>
      <c r="E234" s="52" t="s">
        <v>272</v>
      </c>
      <c r="F234" s="37" t="s">
        <v>273</v>
      </c>
      <c r="G234" s="49" t="s">
        <v>103</v>
      </c>
      <c r="H234" s="39">
        <v>400</v>
      </c>
      <c r="I234" s="553"/>
      <c r="J234" s="109">
        <f t="shared" si="18"/>
        <v>0</v>
      </c>
      <c r="K234" s="329"/>
      <c r="L234" s="522"/>
      <c r="M234" s="18"/>
    </row>
    <row r="235" spans="1:19" s="17" customFormat="1" ht="18" outlineLevel="2" thickBot="1">
      <c r="A235" s="62">
        <v>13</v>
      </c>
      <c r="B235" s="33">
        <v>4627088474996</v>
      </c>
      <c r="C235" s="70">
        <v>6077</v>
      </c>
      <c r="D235" s="33"/>
      <c r="E235" s="52" t="s">
        <v>274</v>
      </c>
      <c r="F235" s="37" t="s">
        <v>275</v>
      </c>
      <c r="G235" s="49" t="s">
        <v>276</v>
      </c>
      <c r="H235" s="39">
        <v>150</v>
      </c>
      <c r="I235" s="553"/>
      <c r="J235" s="109">
        <f t="shared" si="18"/>
        <v>0</v>
      </c>
      <c r="K235" s="329"/>
      <c r="L235" s="522"/>
      <c r="M235" s="18"/>
    </row>
    <row r="236" spans="1:19" s="17" customFormat="1" ht="18" outlineLevel="2" thickBot="1">
      <c r="A236" s="62">
        <v>14</v>
      </c>
      <c r="B236" s="33">
        <v>4627088475009</v>
      </c>
      <c r="C236" s="70">
        <v>6078</v>
      </c>
      <c r="D236" s="33"/>
      <c r="E236" s="52" t="s">
        <v>277</v>
      </c>
      <c r="F236" s="37" t="s">
        <v>273</v>
      </c>
      <c r="G236" s="49" t="s">
        <v>103</v>
      </c>
      <c r="H236" s="39">
        <v>380</v>
      </c>
      <c r="I236" s="553"/>
      <c r="J236" s="109">
        <f t="shared" si="18"/>
        <v>0</v>
      </c>
      <c r="K236" s="329"/>
      <c r="L236" s="522"/>
      <c r="M236" s="18"/>
    </row>
    <row r="237" spans="1:19" s="17" customFormat="1" ht="28.2" outlineLevel="2" thickBot="1">
      <c r="A237" s="62">
        <v>15</v>
      </c>
      <c r="B237" s="33">
        <v>4627132362538</v>
      </c>
      <c r="C237" s="70">
        <v>6186</v>
      </c>
      <c r="D237" s="33"/>
      <c r="E237" s="83" t="s">
        <v>278</v>
      </c>
      <c r="F237" s="37" t="s">
        <v>279</v>
      </c>
      <c r="G237" s="49"/>
      <c r="H237" s="39">
        <v>110</v>
      </c>
      <c r="I237" s="553"/>
      <c r="J237" s="109">
        <f t="shared" si="18"/>
        <v>0</v>
      </c>
      <c r="K237" s="329"/>
      <c r="L237" s="522"/>
      <c r="M237" s="18"/>
      <c r="N237" s="20"/>
      <c r="O237" s="20"/>
      <c r="P237" s="20"/>
      <c r="Q237" s="20"/>
      <c r="R237" s="20"/>
      <c r="S237" s="20"/>
    </row>
    <row r="238" spans="1:19" s="17" customFormat="1" ht="28.2" outlineLevel="2" thickBot="1">
      <c r="A238" s="62">
        <v>16</v>
      </c>
      <c r="B238" s="33">
        <v>4627088475092</v>
      </c>
      <c r="C238" s="70">
        <v>6087</v>
      </c>
      <c r="D238" s="33"/>
      <c r="E238" s="52" t="s">
        <v>280</v>
      </c>
      <c r="F238" s="39" t="s">
        <v>281</v>
      </c>
      <c r="G238" s="49" t="s">
        <v>103</v>
      </c>
      <c r="H238" s="39">
        <v>150</v>
      </c>
      <c r="I238" s="553"/>
      <c r="J238" s="109">
        <f t="shared" si="18"/>
        <v>0</v>
      </c>
      <c r="K238" s="329"/>
      <c r="L238" s="522"/>
      <c r="M238" s="18"/>
      <c r="N238" s="20"/>
      <c r="O238" s="20"/>
      <c r="P238" s="20"/>
      <c r="Q238" s="20"/>
      <c r="R238" s="20"/>
      <c r="S238" s="20"/>
    </row>
    <row r="239" spans="1:19" s="17" customFormat="1" ht="18" outlineLevel="2" thickBot="1">
      <c r="A239" s="62">
        <v>17</v>
      </c>
      <c r="B239" s="33"/>
      <c r="C239" s="70">
        <v>6224</v>
      </c>
      <c r="D239" s="33"/>
      <c r="E239" s="52" t="s">
        <v>580</v>
      </c>
      <c r="F239" s="37" t="s">
        <v>279</v>
      </c>
      <c r="G239" s="49" t="s">
        <v>103</v>
      </c>
      <c r="H239" s="39">
        <v>230</v>
      </c>
      <c r="I239" s="553"/>
      <c r="J239" s="109">
        <f t="shared" si="18"/>
        <v>0</v>
      </c>
      <c r="K239" s="329"/>
      <c r="L239" s="522"/>
      <c r="M239" s="18"/>
      <c r="N239" s="20"/>
      <c r="O239" s="20"/>
      <c r="P239" s="20"/>
      <c r="Q239" s="20"/>
      <c r="R239" s="20"/>
      <c r="S239" s="20"/>
    </row>
    <row r="240" spans="1:19" s="17" customFormat="1" ht="28.2" outlineLevel="2" thickBot="1">
      <c r="A240" s="62">
        <v>18</v>
      </c>
      <c r="B240" s="33">
        <v>4627088475719</v>
      </c>
      <c r="C240" s="70">
        <v>6106</v>
      </c>
      <c r="D240" s="33"/>
      <c r="E240" s="52" t="s">
        <v>282</v>
      </c>
      <c r="F240" s="39" t="s">
        <v>281</v>
      </c>
      <c r="G240" s="49" t="s">
        <v>103</v>
      </c>
      <c r="H240" s="39">
        <v>150</v>
      </c>
      <c r="I240" s="553"/>
      <c r="J240" s="109">
        <f t="shared" si="18"/>
        <v>0</v>
      </c>
      <c r="K240" s="329"/>
      <c r="L240" s="522"/>
      <c r="M240" s="18"/>
      <c r="N240" s="20"/>
      <c r="O240" s="20"/>
      <c r="P240" s="20"/>
      <c r="Q240" s="20"/>
      <c r="R240" s="20"/>
      <c r="S240" s="20"/>
    </row>
    <row r="241" spans="1:19" s="17" customFormat="1" ht="28.2" outlineLevel="2" thickBot="1">
      <c r="A241" s="62">
        <v>19</v>
      </c>
      <c r="B241" s="33">
        <v>4627088475726</v>
      </c>
      <c r="C241" s="70">
        <v>6105</v>
      </c>
      <c r="D241" s="33"/>
      <c r="E241" s="52" t="s">
        <v>283</v>
      </c>
      <c r="F241" s="39" t="s">
        <v>281</v>
      </c>
      <c r="G241" s="49" t="s">
        <v>103</v>
      </c>
      <c r="H241" s="39">
        <v>200</v>
      </c>
      <c r="I241" s="553"/>
      <c r="J241" s="109">
        <f t="shared" si="18"/>
        <v>0</v>
      </c>
      <c r="K241" s="329"/>
      <c r="L241" s="522"/>
      <c r="M241" s="18"/>
      <c r="N241" s="20"/>
      <c r="O241" s="20"/>
      <c r="P241" s="20"/>
      <c r="Q241" s="20"/>
      <c r="R241" s="20"/>
      <c r="S241" s="20"/>
    </row>
    <row r="242" spans="1:19" s="17" customFormat="1" ht="28.2" outlineLevel="2" thickBot="1">
      <c r="A242" s="62">
        <v>20</v>
      </c>
      <c r="B242" s="70">
        <v>4627088479212</v>
      </c>
      <c r="C242" s="70">
        <v>6149</v>
      </c>
      <c r="D242" s="70"/>
      <c r="E242" s="52" t="s">
        <v>284</v>
      </c>
      <c r="F242" s="39" t="s">
        <v>285</v>
      </c>
      <c r="G242" s="49" t="s">
        <v>103</v>
      </c>
      <c r="H242" s="39">
        <v>270</v>
      </c>
      <c r="I242" s="553"/>
      <c r="J242" s="109">
        <f t="shared" si="18"/>
        <v>0</v>
      </c>
      <c r="K242" s="329"/>
      <c r="L242" s="522"/>
      <c r="M242" s="18"/>
      <c r="N242" s="20"/>
      <c r="O242" s="20"/>
      <c r="P242" s="20"/>
      <c r="Q242" s="20"/>
      <c r="R242" s="20"/>
      <c r="S242" s="20"/>
    </row>
    <row r="243" spans="1:19" s="17" customFormat="1" ht="28.2" outlineLevel="2" thickBot="1">
      <c r="A243" s="62">
        <v>21</v>
      </c>
      <c r="B243" s="33">
        <v>4627088475702</v>
      </c>
      <c r="C243" s="70">
        <v>6107</v>
      </c>
      <c r="D243" s="33"/>
      <c r="E243" s="52" t="s">
        <v>286</v>
      </c>
      <c r="F243" s="39" t="s">
        <v>281</v>
      </c>
      <c r="G243" s="49" t="s">
        <v>103</v>
      </c>
      <c r="H243" s="39">
        <v>100</v>
      </c>
      <c r="I243" s="553"/>
      <c r="J243" s="109">
        <f t="shared" si="18"/>
        <v>0</v>
      </c>
      <c r="K243" s="329"/>
      <c r="L243" s="522"/>
      <c r="M243" s="18"/>
      <c r="N243" s="20"/>
      <c r="O243" s="20"/>
      <c r="P243" s="20"/>
      <c r="Q243" s="20"/>
      <c r="R243" s="20"/>
      <c r="S243" s="20"/>
    </row>
    <row r="244" spans="1:19" s="17" customFormat="1" ht="28.2" outlineLevel="2" thickBot="1">
      <c r="A244" s="62">
        <v>22</v>
      </c>
      <c r="B244" s="33">
        <v>4627088475696</v>
      </c>
      <c r="C244" s="70">
        <v>6104</v>
      </c>
      <c r="D244" s="33"/>
      <c r="E244" s="52" t="s">
        <v>287</v>
      </c>
      <c r="F244" s="39" t="s">
        <v>281</v>
      </c>
      <c r="G244" s="49" t="s">
        <v>103</v>
      </c>
      <c r="H244" s="39">
        <v>200</v>
      </c>
      <c r="I244" s="553"/>
      <c r="J244" s="109">
        <f t="shared" si="18"/>
        <v>0</v>
      </c>
      <c r="K244" s="329"/>
      <c r="L244" s="522"/>
      <c r="M244" s="18"/>
      <c r="N244" s="20"/>
      <c r="O244" s="20"/>
      <c r="P244" s="20"/>
      <c r="Q244" s="20"/>
      <c r="R244" s="20"/>
      <c r="S244" s="20"/>
    </row>
    <row r="245" spans="1:19" s="17" customFormat="1" ht="28.2" outlineLevel="2" thickBot="1">
      <c r="A245" s="62">
        <v>23</v>
      </c>
      <c r="B245" s="33">
        <v>4627088475115</v>
      </c>
      <c r="C245" s="70">
        <v>6089</v>
      </c>
      <c r="D245" s="33"/>
      <c r="E245" s="52" t="s">
        <v>288</v>
      </c>
      <c r="F245" s="39" t="s">
        <v>281</v>
      </c>
      <c r="G245" s="49" t="s">
        <v>103</v>
      </c>
      <c r="H245" s="39">
        <v>140</v>
      </c>
      <c r="I245" s="553"/>
      <c r="J245" s="109">
        <f t="shared" si="18"/>
        <v>0</v>
      </c>
      <c r="K245" s="329"/>
      <c r="L245" s="522"/>
      <c r="M245" s="18"/>
    </row>
    <row r="246" spans="1:19" s="17" customFormat="1" ht="28.2" outlineLevel="2" thickBot="1">
      <c r="A246" s="62">
        <v>24</v>
      </c>
      <c r="B246" s="33">
        <v>4627088475108</v>
      </c>
      <c r="C246" s="70">
        <v>6088</v>
      </c>
      <c r="D246" s="33"/>
      <c r="E246" s="72" t="s">
        <v>289</v>
      </c>
      <c r="F246" s="39" t="s">
        <v>281</v>
      </c>
      <c r="G246" s="49" t="s">
        <v>103</v>
      </c>
      <c r="H246" s="39">
        <v>140</v>
      </c>
      <c r="I246" s="553"/>
      <c r="J246" s="109">
        <f t="shared" si="18"/>
        <v>0</v>
      </c>
      <c r="K246" s="329"/>
      <c r="L246" s="522"/>
      <c r="M246" s="18"/>
    </row>
    <row r="247" spans="1:19" s="17" customFormat="1" ht="28.2" outlineLevel="2" thickBot="1">
      <c r="A247" s="62">
        <v>26</v>
      </c>
      <c r="B247" s="70">
        <v>4627132362613</v>
      </c>
      <c r="C247" s="70">
        <v>6188</v>
      </c>
      <c r="D247" s="33"/>
      <c r="E247" s="73" t="s">
        <v>290</v>
      </c>
      <c r="F247" s="39" t="s">
        <v>291</v>
      </c>
      <c r="G247" s="49"/>
      <c r="H247" s="39">
        <v>130</v>
      </c>
      <c r="I247" s="553"/>
      <c r="J247" s="109">
        <f t="shared" si="18"/>
        <v>0</v>
      </c>
      <c r="K247" s="329"/>
      <c r="L247" s="522"/>
      <c r="M247" s="18"/>
      <c r="N247" s="20"/>
      <c r="O247" s="20"/>
      <c r="P247" s="20"/>
      <c r="Q247" s="20"/>
      <c r="R247" s="20"/>
      <c r="S247" s="20"/>
    </row>
    <row r="248" spans="1:19" s="20" customFormat="1" ht="28.2" outlineLevel="2" thickBot="1">
      <c r="A248" s="62">
        <v>27</v>
      </c>
      <c r="B248" s="33">
        <v>4627088475146</v>
      </c>
      <c r="C248" s="70">
        <v>6092</v>
      </c>
      <c r="D248" s="33"/>
      <c r="E248" s="52" t="s">
        <v>292</v>
      </c>
      <c r="F248" s="39" t="s">
        <v>293</v>
      </c>
      <c r="G248" s="49" t="s">
        <v>103</v>
      </c>
      <c r="H248" s="39">
        <v>150</v>
      </c>
      <c r="I248" s="553"/>
      <c r="J248" s="109">
        <f t="shared" si="18"/>
        <v>0</v>
      </c>
      <c r="K248" s="329"/>
      <c r="L248" s="522"/>
      <c r="M248" s="18"/>
      <c r="N248" s="17"/>
      <c r="O248" s="17"/>
      <c r="P248" s="17"/>
      <c r="Q248" s="17"/>
      <c r="R248" s="17"/>
      <c r="S248" s="17"/>
    </row>
    <row r="249" spans="1:19" s="20" customFormat="1" ht="28.2" outlineLevel="2" thickBot="1">
      <c r="A249" s="62">
        <v>28</v>
      </c>
      <c r="B249" s="33">
        <v>4627088475184</v>
      </c>
      <c r="C249" s="70">
        <v>6096</v>
      </c>
      <c r="D249" s="33"/>
      <c r="E249" s="69" t="s">
        <v>294</v>
      </c>
      <c r="F249" s="39" t="s">
        <v>294</v>
      </c>
      <c r="G249" s="49" t="s">
        <v>295</v>
      </c>
      <c r="H249" s="39">
        <v>200</v>
      </c>
      <c r="I249" s="553"/>
      <c r="J249" s="109">
        <f t="shared" si="18"/>
        <v>0</v>
      </c>
      <c r="K249" s="329"/>
      <c r="L249" s="522"/>
      <c r="M249" s="18"/>
      <c r="N249" s="86"/>
      <c r="O249" s="86"/>
      <c r="P249" s="86"/>
      <c r="Q249" s="86"/>
      <c r="R249" s="86"/>
      <c r="S249" s="86"/>
    </row>
    <row r="250" spans="1:19" s="20" customFormat="1" ht="18" outlineLevel="2" thickBot="1">
      <c r="A250" s="62">
        <v>29</v>
      </c>
      <c r="B250" s="70">
        <v>4627088479151</v>
      </c>
      <c r="C250" s="70" t="s">
        <v>296</v>
      </c>
      <c r="D250" s="70"/>
      <c r="E250" s="69" t="s">
        <v>297</v>
      </c>
      <c r="F250" s="37" t="s">
        <v>298</v>
      </c>
      <c r="G250" s="49" t="s">
        <v>103</v>
      </c>
      <c r="H250" s="39">
        <v>160</v>
      </c>
      <c r="I250" s="553"/>
      <c r="J250" s="109">
        <f t="shared" si="18"/>
        <v>0</v>
      </c>
      <c r="K250" s="329"/>
      <c r="L250" s="522"/>
      <c r="M250" s="18"/>
      <c r="N250" s="86"/>
      <c r="O250" s="86"/>
      <c r="P250" s="86"/>
      <c r="Q250" s="86"/>
      <c r="R250" s="86"/>
      <c r="S250" s="86"/>
    </row>
    <row r="251" spans="1:19" s="20" customFormat="1" ht="18" outlineLevel="2" thickBot="1">
      <c r="A251" s="62">
        <v>30</v>
      </c>
      <c r="B251" s="70">
        <v>4627088475191</v>
      </c>
      <c r="C251" s="70" t="s">
        <v>299</v>
      </c>
      <c r="D251" s="70"/>
      <c r="E251" s="52" t="s">
        <v>300</v>
      </c>
      <c r="F251" s="37" t="s">
        <v>298</v>
      </c>
      <c r="G251" s="49" t="s">
        <v>103</v>
      </c>
      <c r="H251" s="39">
        <v>160</v>
      </c>
      <c r="I251" s="553"/>
      <c r="J251" s="109">
        <f t="shared" si="18"/>
        <v>0</v>
      </c>
      <c r="K251" s="329"/>
      <c r="L251" s="522"/>
      <c r="M251" s="18"/>
      <c r="N251" s="86"/>
      <c r="O251" s="86"/>
      <c r="P251" s="86"/>
      <c r="Q251" s="86"/>
      <c r="R251" s="86"/>
      <c r="S251" s="86"/>
    </row>
    <row r="252" spans="1:19" s="20" customFormat="1" ht="18" outlineLevel="2" thickBot="1">
      <c r="A252" s="62">
        <v>31</v>
      </c>
      <c r="B252" s="70">
        <v>4627088475214</v>
      </c>
      <c r="C252" s="70" t="s">
        <v>301</v>
      </c>
      <c r="D252" s="70"/>
      <c r="E252" s="52" t="s">
        <v>302</v>
      </c>
      <c r="F252" s="37" t="s">
        <v>298</v>
      </c>
      <c r="G252" s="49" t="s">
        <v>103</v>
      </c>
      <c r="H252" s="39">
        <v>160</v>
      </c>
      <c r="I252" s="553"/>
      <c r="J252" s="109">
        <f t="shared" si="18"/>
        <v>0</v>
      </c>
      <c r="K252" s="329"/>
      <c r="L252" s="522"/>
      <c r="M252" s="18"/>
      <c r="N252" s="86"/>
      <c r="O252" s="86"/>
      <c r="P252" s="86"/>
      <c r="Q252" s="86"/>
      <c r="R252" s="86"/>
      <c r="S252" s="86"/>
    </row>
    <row r="253" spans="1:19" s="20" customFormat="1" ht="18" outlineLevel="2" thickBot="1">
      <c r="A253" s="62">
        <v>32</v>
      </c>
      <c r="B253" s="70">
        <v>4627088475207</v>
      </c>
      <c r="C253" s="70" t="s">
        <v>616</v>
      </c>
      <c r="D253" s="70"/>
      <c r="E253" s="52" t="s">
        <v>617</v>
      </c>
      <c r="F253" s="37" t="s">
        <v>618</v>
      </c>
      <c r="G253" s="49" t="s">
        <v>103</v>
      </c>
      <c r="H253" s="39">
        <v>160</v>
      </c>
      <c r="I253" s="553"/>
      <c r="J253" s="109">
        <f t="shared" si="18"/>
        <v>0</v>
      </c>
      <c r="K253" s="329"/>
      <c r="L253" s="522"/>
      <c r="M253" s="18"/>
      <c r="N253" s="86"/>
      <c r="O253" s="86"/>
      <c r="P253" s="86"/>
      <c r="Q253" s="86"/>
      <c r="R253" s="86"/>
      <c r="S253" s="86"/>
    </row>
    <row r="254" spans="1:19" s="20" customFormat="1" ht="18" outlineLevel="2" thickBot="1">
      <c r="A254" s="62">
        <v>33</v>
      </c>
      <c r="B254" s="70">
        <v>4627088479489</v>
      </c>
      <c r="C254" s="70" t="s">
        <v>303</v>
      </c>
      <c r="D254" s="70"/>
      <c r="E254" s="52" t="s">
        <v>304</v>
      </c>
      <c r="F254" s="37" t="s">
        <v>298</v>
      </c>
      <c r="G254" s="49" t="s">
        <v>103</v>
      </c>
      <c r="H254" s="39">
        <v>160</v>
      </c>
      <c r="I254" s="553"/>
      <c r="J254" s="109">
        <f t="shared" si="18"/>
        <v>0</v>
      </c>
      <c r="K254" s="329"/>
      <c r="L254" s="522"/>
      <c r="M254" s="18"/>
      <c r="N254" s="86"/>
      <c r="O254" s="86"/>
      <c r="P254" s="86"/>
      <c r="Q254" s="86"/>
      <c r="R254" s="86"/>
      <c r="S254" s="86"/>
    </row>
    <row r="255" spans="1:19" s="20" customFormat="1" ht="18" outlineLevel="2" thickBot="1">
      <c r="A255" s="62">
        <v>34</v>
      </c>
      <c r="B255" s="33">
        <v>4627088475221</v>
      </c>
      <c r="C255" s="70" t="s">
        <v>305</v>
      </c>
      <c r="D255" s="33"/>
      <c r="E255" s="52" t="s">
        <v>306</v>
      </c>
      <c r="F255" s="37" t="s">
        <v>298</v>
      </c>
      <c r="G255" s="49" t="s">
        <v>103</v>
      </c>
      <c r="H255" s="39">
        <v>160</v>
      </c>
      <c r="I255" s="553"/>
      <c r="J255" s="109">
        <f t="shared" si="18"/>
        <v>0</v>
      </c>
      <c r="K255" s="329"/>
      <c r="L255" s="522"/>
      <c r="M255" s="18"/>
      <c r="N255" s="17"/>
      <c r="O255" s="17"/>
      <c r="P255" s="17"/>
      <c r="Q255" s="17"/>
      <c r="R255" s="17"/>
      <c r="S255" s="17"/>
    </row>
    <row r="256" spans="1:19" s="17" customFormat="1" ht="18" outlineLevel="2" thickBot="1">
      <c r="A256" s="62">
        <v>35</v>
      </c>
      <c r="B256" s="95"/>
      <c r="C256" s="54">
        <v>6209</v>
      </c>
      <c r="D256" s="95"/>
      <c r="E256" s="53" t="s">
        <v>581</v>
      </c>
      <c r="F256" s="37" t="s">
        <v>298</v>
      </c>
      <c r="G256" s="49" t="s">
        <v>103</v>
      </c>
      <c r="H256" s="39">
        <v>230</v>
      </c>
      <c r="I256" s="553"/>
      <c r="J256" s="109">
        <f t="shared" si="18"/>
        <v>0</v>
      </c>
      <c r="K256" s="329"/>
      <c r="L256" s="522"/>
      <c r="M256" s="18"/>
    </row>
    <row r="257" spans="1:19" s="17" customFormat="1" ht="18" outlineLevel="2" thickBot="1">
      <c r="A257" s="62">
        <v>36</v>
      </c>
      <c r="B257" s="54">
        <v>4627088479243</v>
      </c>
      <c r="C257" s="54" t="s">
        <v>307</v>
      </c>
      <c r="D257" s="54"/>
      <c r="E257" s="53" t="s">
        <v>308</v>
      </c>
      <c r="F257" s="37" t="s">
        <v>298</v>
      </c>
      <c r="G257" s="49" t="s">
        <v>103</v>
      </c>
      <c r="H257" s="39">
        <v>150</v>
      </c>
      <c r="I257" s="553"/>
      <c r="J257" s="109">
        <f t="shared" si="18"/>
        <v>0</v>
      </c>
      <c r="K257" s="329"/>
      <c r="L257" s="522"/>
      <c r="M257" s="18"/>
    </row>
    <row r="258" spans="1:19" s="17" customFormat="1" ht="18" outlineLevel="2" thickBot="1">
      <c r="A258" s="62">
        <v>37</v>
      </c>
      <c r="B258" s="54">
        <v>4627088479267</v>
      </c>
      <c r="C258" s="54" t="s">
        <v>309</v>
      </c>
      <c r="D258" s="54"/>
      <c r="E258" s="53" t="s">
        <v>310</v>
      </c>
      <c r="F258" s="37" t="s">
        <v>298</v>
      </c>
      <c r="G258" s="49" t="s">
        <v>103</v>
      </c>
      <c r="H258" s="39">
        <v>150</v>
      </c>
      <c r="I258" s="553"/>
      <c r="J258" s="109">
        <f t="shared" si="18"/>
        <v>0</v>
      </c>
      <c r="K258" s="329"/>
      <c r="L258" s="522"/>
      <c r="M258" s="18"/>
    </row>
    <row r="259" spans="1:19" s="20" customFormat="1" ht="18" outlineLevel="2" thickBot="1">
      <c r="A259" s="62">
        <v>38</v>
      </c>
      <c r="B259" s="54">
        <v>4627088479250</v>
      </c>
      <c r="C259" s="54" t="s">
        <v>311</v>
      </c>
      <c r="D259" s="54"/>
      <c r="E259" s="53" t="s">
        <v>312</v>
      </c>
      <c r="F259" s="37" t="s">
        <v>298</v>
      </c>
      <c r="G259" s="49" t="s">
        <v>103</v>
      </c>
      <c r="H259" s="39">
        <v>150</v>
      </c>
      <c r="I259" s="553"/>
      <c r="J259" s="109">
        <f t="shared" si="18"/>
        <v>0</v>
      </c>
      <c r="K259" s="329"/>
      <c r="L259" s="522"/>
      <c r="M259" s="18"/>
      <c r="N259" s="17"/>
      <c r="O259" s="17"/>
      <c r="P259" s="17"/>
      <c r="Q259" s="17"/>
      <c r="R259" s="17"/>
      <c r="S259" s="17"/>
    </row>
    <row r="260" spans="1:19" s="17" customFormat="1" ht="18" outlineLevel="2" thickBot="1">
      <c r="A260" s="62">
        <v>39</v>
      </c>
      <c r="B260" s="54"/>
      <c r="C260" s="54">
        <v>6212</v>
      </c>
      <c r="D260" s="54"/>
      <c r="E260" s="53" t="s">
        <v>582</v>
      </c>
      <c r="F260" s="37" t="s">
        <v>298</v>
      </c>
      <c r="G260" s="49" t="s">
        <v>103</v>
      </c>
      <c r="H260" s="39">
        <v>270</v>
      </c>
      <c r="I260" s="553"/>
      <c r="J260" s="109">
        <f t="shared" si="18"/>
        <v>0</v>
      </c>
      <c r="K260" s="329"/>
      <c r="L260" s="522"/>
      <c r="M260" s="18"/>
    </row>
    <row r="261" spans="1:19" s="86" customFormat="1" ht="18" outlineLevel="2" thickBot="1">
      <c r="A261" s="62">
        <v>40</v>
      </c>
      <c r="B261" s="54"/>
      <c r="C261" s="54">
        <v>6213</v>
      </c>
      <c r="D261" s="54"/>
      <c r="E261" s="53" t="s">
        <v>583</v>
      </c>
      <c r="F261" s="37" t="s">
        <v>298</v>
      </c>
      <c r="G261" s="49" t="s">
        <v>103</v>
      </c>
      <c r="H261" s="39">
        <v>270</v>
      </c>
      <c r="I261" s="553"/>
      <c r="J261" s="109">
        <f t="shared" ref="J261:J324" si="19">H261*I261</f>
        <v>0</v>
      </c>
      <c r="K261" s="329"/>
      <c r="L261" s="522"/>
      <c r="M261" s="18"/>
      <c r="N261" s="17"/>
      <c r="O261" s="17"/>
      <c r="P261" s="17"/>
      <c r="Q261" s="17"/>
      <c r="R261" s="17"/>
      <c r="S261" s="17"/>
    </row>
    <row r="262" spans="1:19" s="86" customFormat="1" ht="18" outlineLevel="2" thickBot="1">
      <c r="A262" s="62">
        <v>41</v>
      </c>
      <c r="B262" s="54"/>
      <c r="C262" s="54">
        <v>6210</v>
      </c>
      <c r="D262" s="54"/>
      <c r="E262" s="53" t="s">
        <v>584</v>
      </c>
      <c r="F262" s="37" t="s">
        <v>298</v>
      </c>
      <c r="G262" s="49" t="s">
        <v>103</v>
      </c>
      <c r="H262" s="39">
        <v>160</v>
      </c>
      <c r="I262" s="553"/>
      <c r="J262" s="109">
        <f t="shared" si="19"/>
        <v>0</v>
      </c>
      <c r="K262" s="329"/>
      <c r="L262" s="522"/>
      <c r="M262" s="18"/>
      <c r="N262" s="17"/>
      <c r="O262" s="17"/>
      <c r="P262" s="17"/>
      <c r="Q262" s="17"/>
      <c r="R262" s="17"/>
      <c r="S262" s="17"/>
    </row>
    <row r="263" spans="1:19" s="86" customFormat="1" ht="18" outlineLevel="2" thickBot="1">
      <c r="A263" s="62">
        <v>42</v>
      </c>
      <c r="B263" s="54"/>
      <c r="C263" s="54">
        <v>6211</v>
      </c>
      <c r="D263" s="54"/>
      <c r="E263" s="53" t="s">
        <v>585</v>
      </c>
      <c r="F263" s="37" t="s">
        <v>298</v>
      </c>
      <c r="G263" s="49" t="s">
        <v>103</v>
      </c>
      <c r="H263" s="39">
        <v>160</v>
      </c>
      <c r="I263" s="553"/>
      <c r="J263" s="109">
        <f t="shared" si="19"/>
        <v>0</v>
      </c>
      <c r="K263" s="329"/>
      <c r="L263" s="522"/>
      <c r="M263" s="18"/>
      <c r="N263" s="17"/>
      <c r="O263" s="17"/>
      <c r="P263" s="17"/>
      <c r="Q263" s="17"/>
      <c r="R263" s="17"/>
      <c r="S263" s="17"/>
    </row>
    <row r="264" spans="1:19" s="86" customFormat="1" ht="18" outlineLevel="2" thickBot="1">
      <c r="A264" s="62">
        <v>43</v>
      </c>
      <c r="B264" s="54"/>
      <c r="C264" s="54">
        <v>6214</v>
      </c>
      <c r="D264" s="54"/>
      <c r="E264" s="53" t="s">
        <v>586</v>
      </c>
      <c r="F264" s="37" t="s">
        <v>298</v>
      </c>
      <c r="G264" s="49" t="s">
        <v>103</v>
      </c>
      <c r="H264" s="39">
        <v>310</v>
      </c>
      <c r="I264" s="553"/>
      <c r="J264" s="109">
        <f t="shared" si="19"/>
        <v>0</v>
      </c>
      <c r="K264" s="329"/>
      <c r="L264" s="522"/>
      <c r="M264" s="18"/>
      <c r="N264" s="17"/>
      <c r="O264" s="17"/>
      <c r="P264" s="17"/>
      <c r="Q264" s="17"/>
      <c r="R264" s="17"/>
      <c r="S264" s="17"/>
    </row>
    <row r="265" spans="1:19" s="86" customFormat="1" ht="18" outlineLevel="2" thickBot="1">
      <c r="A265" s="62">
        <v>44</v>
      </c>
      <c r="B265" s="33">
        <v>4627088474828</v>
      </c>
      <c r="C265" s="70">
        <v>6054</v>
      </c>
      <c r="D265" s="33"/>
      <c r="E265" s="52" t="s">
        <v>313</v>
      </c>
      <c r="F265" s="37" t="s">
        <v>314</v>
      </c>
      <c r="G265" s="49" t="s">
        <v>103</v>
      </c>
      <c r="H265" s="39">
        <v>600</v>
      </c>
      <c r="I265" s="553"/>
      <c r="J265" s="109">
        <f t="shared" si="19"/>
        <v>0</v>
      </c>
      <c r="K265" s="329"/>
      <c r="L265" s="522"/>
      <c r="M265" s="18"/>
      <c r="N265" s="17"/>
      <c r="O265" s="17"/>
      <c r="P265" s="17"/>
      <c r="Q265" s="17"/>
      <c r="R265" s="17"/>
      <c r="S265" s="17"/>
    </row>
    <row r="266" spans="1:19" s="86" customFormat="1" ht="18" outlineLevel="2" thickBot="1">
      <c r="A266" s="62">
        <v>45</v>
      </c>
      <c r="B266" s="33">
        <v>4627088474835</v>
      </c>
      <c r="C266" s="70">
        <v>6055</v>
      </c>
      <c r="D266" s="33"/>
      <c r="E266" s="52" t="s">
        <v>315</v>
      </c>
      <c r="F266" s="37" t="s">
        <v>314</v>
      </c>
      <c r="G266" s="49" t="s">
        <v>316</v>
      </c>
      <c r="H266" s="39">
        <v>580</v>
      </c>
      <c r="I266" s="553"/>
      <c r="J266" s="109">
        <f t="shared" si="19"/>
        <v>0</v>
      </c>
      <c r="K266" s="329"/>
      <c r="L266" s="522"/>
      <c r="M266" s="18"/>
      <c r="N266" s="17"/>
      <c r="O266" s="17"/>
      <c r="P266" s="17"/>
      <c r="Q266" s="17"/>
      <c r="R266" s="17"/>
      <c r="S266" s="17"/>
    </row>
    <row r="267" spans="1:19" s="17" customFormat="1" ht="18" outlineLevel="2" thickBot="1">
      <c r="A267" s="62">
        <v>46</v>
      </c>
      <c r="B267" s="33">
        <v>4627088478031</v>
      </c>
      <c r="C267" s="70">
        <v>6123</v>
      </c>
      <c r="D267" s="33"/>
      <c r="E267" s="52" t="s">
        <v>317</v>
      </c>
      <c r="F267" s="37" t="s">
        <v>317</v>
      </c>
      <c r="G267" s="49" t="s">
        <v>103</v>
      </c>
      <c r="H267" s="39">
        <v>750</v>
      </c>
      <c r="I267" s="553"/>
      <c r="J267" s="109">
        <f t="shared" si="19"/>
        <v>0</v>
      </c>
      <c r="K267" s="329"/>
      <c r="L267" s="522"/>
      <c r="M267" s="18"/>
    </row>
    <row r="268" spans="1:19" s="17" customFormat="1" ht="42" outlineLevel="2" thickBot="1">
      <c r="A268" s="62">
        <v>47</v>
      </c>
      <c r="B268" s="33">
        <v>4627088478048</v>
      </c>
      <c r="C268" s="70">
        <v>6124</v>
      </c>
      <c r="D268" s="33"/>
      <c r="E268" s="52" t="s">
        <v>318</v>
      </c>
      <c r="F268" s="39" t="s">
        <v>319</v>
      </c>
      <c r="G268" s="49" t="s">
        <v>103</v>
      </c>
      <c r="H268" s="39">
        <v>750</v>
      </c>
      <c r="I268" s="553"/>
      <c r="J268" s="109">
        <f t="shared" si="19"/>
        <v>0</v>
      </c>
      <c r="K268" s="329"/>
      <c r="L268" s="522"/>
      <c r="M268" s="18"/>
    </row>
    <row r="269" spans="1:19" s="17" customFormat="1" ht="42" outlineLevel="2" thickBot="1">
      <c r="A269" s="62">
        <v>48</v>
      </c>
      <c r="B269" s="33">
        <v>4627088478055</v>
      </c>
      <c r="C269" s="70">
        <v>6125</v>
      </c>
      <c r="D269" s="33"/>
      <c r="E269" s="52" t="s">
        <v>320</v>
      </c>
      <c r="F269" s="39" t="s">
        <v>320</v>
      </c>
      <c r="G269" s="49" t="s">
        <v>103</v>
      </c>
      <c r="H269" s="39">
        <v>750</v>
      </c>
      <c r="I269" s="553"/>
      <c r="J269" s="109">
        <f t="shared" si="19"/>
        <v>0</v>
      </c>
      <c r="K269" s="329"/>
      <c r="L269" s="522"/>
      <c r="M269" s="18"/>
    </row>
    <row r="270" spans="1:19" s="17" customFormat="1" ht="42" outlineLevel="2" thickBot="1">
      <c r="A270" s="62">
        <v>49</v>
      </c>
      <c r="B270" s="33">
        <v>4627132362644</v>
      </c>
      <c r="C270" s="70">
        <v>6161</v>
      </c>
      <c r="D270" s="33"/>
      <c r="E270" s="73" t="s">
        <v>321</v>
      </c>
      <c r="F270" s="39" t="s">
        <v>321</v>
      </c>
      <c r="G270" s="49" t="s">
        <v>103</v>
      </c>
      <c r="H270" s="39">
        <v>750</v>
      </c>
      <c r="I270" s="553"/>
      <c r="J270" s="109">
        <f t="shared" si="19"/>
        <v>0</v>
      </c>
      <c r="K270" s="329"/>
      <c r="L270" s="522"/>
      <c r="M270" s="18"/>
    </row>
    <row r="271" spans="1:19" s="17" customFormat="1" ht="66.599999999999994" outlineLevel="2" thickBot="1">
      <c r="A271" s="62">
        <v>50</v>
      </c>
      <c r="B271" s="70">
        <v>4627088478062</v>
      </c>
      <c r="C271" s="70">
        <v>6119</v>
      </c>
      <c r="D271" s="70"/>
      <c r="E271" s="324" t="s">
        <v>322</v>
      </c>
      <c r="F271" s="99" t="s">
        <v>323</v>
      </c>
      <c r="G271" s="49" t="s">
        <v>103</v>
      </c>
      <c r="H271" s="39">
        <v>760</v>
      </c>
      <c r="I271" s="553"/>
      <c r="J271" s="109">
        <f t="shared" si="19"/>
        <v>0</v>
      </c>
      <c r="K271" s="329"/>
      <c r="L271" s="522"/>
      <c r="M271" s="18"/>
    </row>
    <row r="272" spans="1:19" s="17" customFormat="1" ht="53.4" outlineLevel="2" thickBot="1">
      <c r="A272" s="62">
        <v>51</v>
      </c>
      <c r="B272" s="33">
        <v>4627088475252</v>
      </c>
      <c r="C272" s="70">
        <v>6100</v>
      </c>
      <c r="D272" s="33"/>
      <c r="E272" s="52" t="s">
        <v>324</v>
      </c>
      <c r="F272" s="99" t="s">
        <v>325</v>
      </c>
      <c r="G272" s="49" t="s">
        <v>103</v>
      </c>
      <c r="H272" s="39">
        <v>500</v>
      </c>
      <c r="I272" s="553"/>
      <c r="J272" s="109">
        <f t="shared" si="19"/>
        <v>0</v>
      </c>
      <c r="K272" s="329"/>
      <c r="L272" s="522"/>
      <c r="M272" s="18"/>
    </row>
    <row r="273" spans="1:19" s="17" customFormat="1" ht="53.4" outlineLevel="2" thickBot="1">
      <c r="A273" s="62">
        <v>52</v>
      </c>
      <c r="B273" s="33">
        <v>4627088475269</v>
      </c>
      <c r="C273" s="70">
        <v>6101</v>
      </c>
      <c r="D273" s="33"/>
      <c r="E273" s="52" t="s">
        <v>326</v>
      </c>
      <c r="F273" s="99" t="s">
        <v>327</v>
      </c>
      <c r="G273" s="49" t="s">
        <v>103</v>
      </c>
      <c r="H273" s="39">
        <v>350</v>
      </c>
      <c r="I273" s="553"/>
      <c r="J273" s="109">
        <f t="shared" si="19"/>
        <v>0</v>
      </c>
      <c r="K273" s="329"/>
      <c r="L273" s="522"/>
      <c r="M273" s="18"/>
    </row>
    <row r="274" spans="1:19" s="17" customFormat="1" ht="66.599999999999994" outlineLevel="2" thickBot="1">
      <c r="A274" s="62">
        <v>53</v>
      </c>
      <c r="B274" s="95">
        <v>4627088474811</v>
      </c>
      <c r="C274" s="54">
        <v>6045</v>
      </c>
      <c r="D274" s="95"/>
      <c r="E274" s="85" t="s">
        <v>328</v>
      </c>
      <c r="F274" s="100" t="s">
        <v>329</v>
      </c>
      <c r="G274" s="48" t="s">
        <v>103</v>
      </c>
      <c r="H274" s="39">
        <v>800</v>
      </c>
      <c r="I274" s="553"/>
      <c r="J274" s="109">
        <f t="shared" si="19"/>
        <v>0</v>
      </c>
      <c r="K274" s="329"/>
      <c r="L274" s="522"/>
      <c r="M274" s="18"/>
    </row>
    <row r="275" spans="1:19" s="17" customFormat="1" ht="40.200000000000003" outlineLevel="2" thickBot="1">
      <c r="A275" s="62">
        <v>54</v>
      </c>
      <c r="B275" s="95">
        <v>4627088474859</v>
      </c>
      <c r="C275" s="54">
        <v>6047</v>
      </c>
      <c r="D275" s="95"/>
      <c r="E275" s="85" t="s">
        <v>330</v>
      </c>
      <c r="F275" s="100" t="s">
        <v>331</v>
      </c>
      <c r="G275" s="48" t="s">
        <v>103</v>
      </c>
      <c r="H275" s="39">
        <v>960</v>
      </c>
      <c r="I275" s="553"/>
      <c r="J275" s="109">
        <f t="shared" si="19"/>
        <v>0</v>
      </c>
      <c r="K275" s="329"/>
      <c r="L275" s="522"/>
      <c r="M275" s="18"/>
    </row>
    <row r="276" spans="1:19" s="17" customFormat="1" ht="40.200000000000003" outlineLevel="2" thickBot="1">
      <c r="A276" s="62">
        <v>55</v>
      </c>
      <c r="B276" s="95"/>
      <c r="C276" s="54">
        <v>6121</v>
      </c>
      <c r="D276" s="95"/>
      <c r="E276" s="85" t="s">
        <v>619</v>
      </c>
      <c r="F276" s="100" t="s">
        <v>621</v>
      </c>
      <c r="G276" s="48"/>
      <c r="H276" s="39">
        <v>630</v>
      </c>
      <c r="I276" s="553"/>
      <c r="J276" s="109">
        <f t="shared" si="19"/>
        <v>0</v>
      </c>
      <c r="K276" s="329"/>
      <c r="L276" s="522"/>
      <c r="M276" s="18"/>
    </row>
    <row r="277" spans="1:19" s="17" customFormat="1" ht="45.9" customHeight="1" thickBot="1">
      <c r="A277" s="206">
        <v>56</v>
      </c>
      <c r="B277" s="95"/>
      <c r="C277" s="209">
        <v>6122</v>
      </c>
      <c r="D277" s="210"/>
      <c r="E277" s="85" t="s">
        <v>620</v>
      </c>
      <c r="F277" s="211" t="s">
        <v>622</v>
      </c>
      <c r="G277" s="48"/>
      <c r="H277" s="39">
        <v>630</v>
      </c>
      <c r="I277" s="553"/>
      <c r="J277" s="109">
        <f t="shared" si="19"/>
        <v>0</v>
      </c>
      <c r="K277" s="329"/>
      <c r="L277" s="522"/>
      <c r="M277" s="18"/>
    </row>
    <row r="278" spans="1:19" s="17" customFormat="1" ht="40.5" customHeight="1" outlineLevel="2" thickBot="1">
      <c r="A278" s="237">
        <f>A310</f>
        <v>32</v>
      </c>
      <c r="B278" s="61"/>
      <c r="C278" s="386" t="s">
        <v>332</v>
      </c>
      <c r="D278" s="387"/>
      <c r="E278" s="388"/>
      <c r="F278" s="24" t="s">
        <v>1</v>
      </c>
      <c r="G278" s="105" t="s">
        <v>87</v>
      </c>
      <c r="H278" s="560">
        <v>0</v>
      </c>
      <c r="I278" s="553"/>
      <c r="J278" s="109">
        <f t="shared" si="19"/>
        <v>0</v>
      </c>
      <c r="K278" s="329"/>
      <c r="L278" s="522"/>
      <c r="M278" s="18"/>
    </row>
    <row r="279" spans="1:19" s="17" customFormat="1" ht="33" customHeight="1" outlineLevel="2" thickBot="1">
      <c r="A279" s="62">
        <v>1</v>
      </c>
      <c r="B279" s="59">
        <v>4627088471827</v>
      </c>
      <c r="C279" s="79">
        <v>6033</v>
      </c>
      <c r="D279" s="59"/>
      <c r="E279" s="66" t="s">
        <v>333</v>
      </c>
      <c r="F279" s="58" t="s">
        <v>334</v>
      </c>
      <c r="G279" s="208" t="s">
        <v>335</v>
      </c>
      <c r="H279" s="39">
        <v>670</v>
      </c>
      <c r="I279" s="553"/>
      <c r="J279" s="109">
        <f t="shared" si="19"/>
        <v>0</v>
      </c>
      <c r="K279" s="329"/>
      <c r="L279" s="522"/>
      <c r="M279" s="18"/>
    </row>
    <row r="280" spans="1:19" s="17" customFormat="1" ht="27.6" customHeight="1" outlineLevel="2" thickBot="1">
      <c r="A280" s="68">
        <f>A279+1</f>
        <v>2</v>
      </c>
      <c r="B280" s="33">
        <v>4627088470516</v>
      </c>
      <c r="C280" s="70">
        <v>6015</v>
      </c>
      <c r="D280" s="33"/>
      <c r="E280" s="52" t="s">
        <v>336</v>
      </c>
      <c r="F280" s="39" t="s">
        <v>337</v>
      </c>
      <c r="G280" s="49" t="s">
        <v>338</v>
      </c>
      <c r="H280" s="39">
        <v>230</v>
      </c>
      <c r="I280" s="553"/>
      <c r="J280" s="109">
        <f t="shared" si="19"/>
        <v>0</v>
      </c>
      <c r="K280" s="329"/>
      <c r="L280" s="522"/>
      <c r="M280" s="18"/>
    </row>
    <row r="281" spans="1:19" s="17" customFormat="1" ht="28.2" outlineLevel="2" thickBot="1">
      <c r="A281" s="68">
        <f t="shared" ref="A281:A310" si="20">A280+1</f>
        <v>3</v>
      </c>
      <c r="B281" s="33">
        <v>4627088470509</v>
      </c>
      <c r="C281" s="70">
        <v>6014</v>
      </c>
      <c r="D281" s="33"/>
      <c r="E281" s="52" t="s">
        <v>339</v>
      </c>
      <c r="F281" s="39" t="s">
        <v>340</v>
      </c>
      <c r="G281" s="49" t="s">
        <v>341</v>
      </c>
      <c r="H281" s="39">
        <v>380</v>
      </c>
      <c r="I281" s="553"/>
      <c r="J281" s="109">
        <f t="shared" si="19"/>
        <v>0</v>
      </c>
      <c r="K281" s="329"/>
      <c r="L281" s="522"/>
      <c r="M281" s="18"/>
      <c r="N281" s="20"/>
      <c r="O281" s="20"/>
      <c r="P281" s="20"/>
      <c r="Q281" s="20"/>
      <c r="R281" s="20"/>
      <c r="S281" s="20"/>
    </row>
    <row r="282" spans="1:19" s="17" customFormat="1" ht="28.2" outlineLevel="2" thickBot="1">
      <c r="A282" s="68">
        <f t="shared" si="20"/>
        <v>4</v>
      </c>
      <c r="B282" s="33">
        <v>4627088470493</v>
      </c>
      <c r="C282" s="70">
        <v>6013</v>
      </c>
      <c r="D282" s="33"/>
      <c r="E282" s="52" t="s">
        <v>342</v>
      </c>
      <c r="F282" s="39" t="s">
        <v>343</v>
      </c>
      <c r="G282" s="49" t="s">
        <v>344</v>
      </c>
      <c r="H282" s="39">
        <v>500</v>
      </c>
      <c r="I282" s="553"/>
      <c r="J282" s="109">
        <f t="shared" si="19"/>
        <v>0</v>
      </c>
      <c r="K282" s="329"/>
      <c r="L282" s="522"/>
      <c r="M282" s="18"/>
      <c r="N282" s="82"/>
      <c r="O282" s="82"/>
      <c r="P282" s="82"/>
      <c r="Q282" s="82"/>
      <c r="R282" s="82"/>
      <c r="S282" s="82"/>
    </row>
    <row r="283" spans="1:19" s="17" customFormat="1" ht="28.2" outlineLevel="2" thickBot="1">
      <c r="A283" s="68">
        <f t="shared" si="20"/>
        <v>5</v>
      </c>
      <c r="B283" s="33">
        <v>4627088476181</v>
      </c>
      <c r="C283" s="70">
        <v>6116</v>
      </c>
      <c r="D283" s="33"/>
      <c r="E283" s="52" t="s">
        <v>345</v>
      </c>
      <c r="F283" s="39" t="s">
        <v>346</v>
      </c>
      <c r="G283" s="49" t="s">
        <v>347</v>
      </c>
      <c r="H283" s="39">
        <v>620</v>
      </c>
      <c r="I283" s="553"/>
      <c r="J283" s="109">
        <f t="shared" si="19"/>
        <v>0</v>
      </c>
      <c r="K283" s="329"/>
      <c r="L283" s="522"/>
      <c r="M283" s="18"/>
      <c r="N283" s="82"/>
      <c r="O283" s="82"/>
      <c r="P283" s="82"/>
      <c r="Q283" s="82"/>
      <c r="R283" s="82"/>
      <c r="S283" s="82"/>
    </row>
    <row r="284" spans="1:19" s="17" customFormat="1" ht="18" outlineLevel="2" thickBot="1">
      <c r="A284" s="68">
        <f>A283+1</f>
        <v>6</v>
      </c>
      <c r="B284" s="33">
        <v>4627088471841</v>
      </c>
      <c r="C284" s="70">
        <v>6035</v>
      </c>
      <c r="D284" s="33"/>
      <c r="E284" s="52" t="s">
        <v>348</v>
      </c>
      <c r="F284" s="37" t="s">
        <v>349</v>
      </c>
      <c r="G284" s="49" t="s">
        <v>350</v>
      </c>
      <c r="H284" s="39">
        <v>380</v>
      </c>
      <c r="I284" s="553"/>
      <c r="J284" s="109">
        <f t="shared" si="19"/>
        <v>0</v>
      </c>
      <c r="K284" s="329"/>
      <c r="L284" s="522"/>
      <c r="M284" s="18"/>
      <c r="N284" s="82"/>
      <c r="O284" s="82"/>
      <c r="P284" s="82"/>
      <c r="Q284" s="82"/>
      <c r="R284" s="82"/>
      <c r="S284" s="82"/>
    </row>
    <row r="285" spans="1:19" s="17" customFormat="1" ht="18" outlineLevel="2" thickBot="1">
      <c r="A285" s="68">
        <f t="shared" si="20"/>
        <v>7</v>
      </c>
      <c r="B285" s="33">
        <v>4627088471919</v>
      </c>
      <c r="C285" s="70">
        <v>6042</v>
      </c>
      <c r="D285" s="33"/>
      <c r="E285" s="52" t="s">
        <v>351</v>
      </c>
      <c r="F285" s="37" t="s">
        <v>351</v>
      </c>
      <c r="G285" s="49" t="s">
        <v>352</v>
      </c>
      <c r="H285" s="39">
        <v>250</v>
      </c>
      <c r="I285" s="553"/>
      <c r="J285" s="109">
        <f t="shared" si="19"/>
        <v>0</v>
      </c>
      <c r="K285" s="329"/>
      <c r="L285" s="522"/>
      <c r="M285" s="18"/>
      <c r="N285" s="82"/>
      <c r="O285" s="82"/>
      <c r="P285" s="82"/>
      <c r="Q285" s="82"/>
      <c r="R285" s="82"/>
      <c r="S285" s="82"/>
    </row>
    <row r="286" spans="1:19" s="17" customFormat="1" ht="18" outlineLevel="2" thickBot="1">
      <c r="A286" s="68">
        <f t="shared" si="20"/>
        <v>8</v>
      </c>
      <c r="B286" s="33">
        <v>4627088471810</v>
      </c>
      <c r="C286" s="70">
        <v>6032</v>
      </c>
      <c r="D286" s="33"/>
      <c r="E286" s="52" t="s">
        <v>353</v>
      </c>
      <c r="F286" s="37" t="s">
        <v>354</v>
      </c>
      <c r="G286" s="49" t="s">
        <v>355</v>
      </c>
      <c r="H286" s="39">
        <v>250</v>
      </c>
      <c r="I286" s="553"/>
      <c r="J286" s="109">
        <f t="shared" si="19"/>
        <v>0</v>
      </c>
      <c r="K286" s="329"/>
      <c r="L286" s="522"/>
      <c r="M286" s="18"/>
      <c r="N286" s="82"/>
      <c r="O286" s="82"/>
      <c r="P286" s="82"/>
      <c r="Q286" s="82"/>
      <c r="R286" s="82"/>
      <c r="S286" s="82"/>
    </row>
    <row r="287" spans="1:19" s="17" customFormat="1" ht="18" outlineLevel="2" thickBot="1">
      <c r="A287" s="68">
        <f t="shared" si="20"/>
        <v>9</v>
      </c>
      <c r="B287" s="33"/>
      <c r="C287" s="70">
        <v>6229</v>
      </c>
      <c r="D287" s="33"/>
      <c r="E287" s="52" t="s">
        <v>623</v>
      </c>
      <c r="F287" s="37" t="s">
        <v>625</v>
      </c>
      <c r="G287" s="49"/>
      <c r="H287" s="39">
        <v>310</v>
      </c>
      <c r="I287" s="553"/>
      <c r="J287" s="109">
        <f t="shared" si="19"/>
        <v>0</v>
      </c>
      <c r="K287" s="329"/>
      <c r="L287" s="522"/>
      <c r="M287" s="18"/>
      <c r="N287" s="82"/>
      <c r="O287" s="82"/>
      <c r="P287" s="82"/>
      <c r="Q287" s="82"/>
      <c r="R287" s="82"/>
      <c r="S287" s="82"/>
    </row>
    <row r="288" spans="1:19" s="17" customFormat="1" ht="18" outlineLevel="2" thickBot="1">
      <c r="A288" s="68">
        <f t="shared" si="20"/>
        <v>10</v>
      </c>
      <c r="B288" s="33"/>
      <c r="C288" s="70">
        <v>6230</v>
      </c>
      <c r="D288" s="33"/>
      <c r="E288" s="52" t="s">
        <v>624</v>
      </c>
      <c r="F288" s="37" t="s">
        <v>626</v>
      </c>
      <c r="G288" s="49"/>
      <c r="H288" s="39">
        <v>310</v>
      </c>
      <c r="I288" s="553"/>
      <c r="J288" s="109">
        <f t="shared" si="19"/>
        <v>0</v>
      </c>
      <c r="K288" s="329"/>
      <c r="L288" s="522"/>
      <c r="M288" s="18"/>
      <c r="N288" s="82"/>
      <c r="O288" s="82"/>
      <c r="P288" s="82"/>
      <c r="Q288" s="82"/>
      <c r="R288" s="82"/>
      <c r="S288" s="82"/>
    </row>
    <row r="289" spans="1:19" s="17" customFormat="1" ht="18" outlineLevel="2" thickBot="1">
      <c r="A289" s="68">
        <f t="shared" si="20"/>
        <v>11</v>
      </c>
      <c r="B289" s="70">
        <v>4627088478079</v>
      </c>
      <c r="C289" s="70">
        <v>6114</v>
      </c>
      <c r="D289" s="70"/>
      <c r="E289" s="52" t="s">
        <v>356</v>
      </c>
      <c r="F289" s="37" t="s">
        <v>357</v>
      </c>
      <c r="G289" s="49" t="s">
        <v>316</v>
      </c>
      <c r="H289" s="39">
        <v>560</v>
      </c>
      <c r="I289" s="553"/>
      <c r="J289" s="109">
        <f t="shared" si="19"/>
        <v>0</v>
      </c>
      <c r="K289" s="329"/>
      <c r="L289" s="522"/>
      <c r="M289" s="18"/>
      <c r="N289" s="82"/>
      <c r="O289" s="82"/>
      <c r="P289" s="82"/>
      <c r="Q289" s="82"/>
      <c r="R289" s="82"/>
      <c r="S289" s="82"/>
    </row>
    <row r="290" spans="1:19" s="17" customFormat="1" ht="28.2" outlineLevel="2" thickBot="1">
      <c r="A290" s="68">
        <f t="shared" si="20"/>
        <v>12</v>
      </c>
      <c r="B290" s="33">
        <v>4627088470530</v>
      </c>
      <c r="C290" s="70">
        <v>6017</v>
      </c>
      <c r="D290" s="33"/>
      <c r="E290" s="52" t="s">
        <v>358</v>
      </c>
      <c r="F290" s="39" t="s">
        <v>359</v>
      </c>
      <c r="G290" s="49" t="s">
        <v>316</v>
      </c>
      <c r="H290" s="39">
        <v>750</v>
      </c>
      <c r="I290" s="553"/>
      <c r="J290" s="109">
        <f t="shared" si="19"/>
        <v>0</v>
      </c>
      <c r="K290" s="329"/>
      <c r="L290" s="522"/>
      <c r="M290" s="18"/>
      <c r="N290" s="82"/>
      <c r="O290" s="82"/>
      <c r="P290" s="82"/>
      <c r="Q290" s="82"/>
      <c r="R290" s="82"/>
      <c r="S290" s="82"/>
    </row>
    <row r="291" spans="1:19" s="17" customFormat="1" ht="18" outlineLevel="2" thickBot="1">
      <c r="A291" s="68">
        <f t="shared" si="20"/>
        <v>13</v>
      </c>
      <c r="B291" s="33">
        <v>4627088471834</v>
      </c>
      <c r="C291" s="70">
        <v>6034</v>
      </c>
      <c r="D291" s="33"/>
      <c r="E291" s="52" t="s">
        <v>360</v>
      </c>
      <c r="F291" s="37" t="s">
        <v>361</v>
      </c>
      <c r="G291" s="49" t="s">
        <v>316</v>
      </c>
      <c r="H291" s="39">
        <v>700</v>
      </c>
      <c r="I291" s="553"/>
      <c r="J291" s="109">
        <f t="shared" si="19"/>
        <v>0</v>
      </c>
      <c r="K291" s="329"/>
      <c r="L291" s="522"/>
      <c r="M291" s="18"/>
      <c r="N291" s="82"/>
      <c r="O291" s="82"/>
      <c r="P291" s="82"/>
      <c r="Q291" s="82"/>
      <c r="R291" s="82"/>
      <c r="S291" s="82"/>
    </row>
    <row r="292" spans="1:19" s="17" customFormat="1" ht="18" outlineLevel="2" thickBot="1">
      <c r="A292" s="68">
        <f t="shared" si="20"/>
        <v>14</v>
      </c>
      <c r="B292" s="33">
        <v>4627088471902</v>
      </c>
      <c r="C292" s="70">
        <v>6041</v>
      </c>
      <c r="D292" s="33"/>
      <c r="E292" s="52" t="s">
        <v>362</v>
      </c>
      <c r="F292" s="37" t="s">
        <v>363</v>
      </c>
      <c r="G292" s="49" t="s">
        <v>316</v>
      </c>
      <c r="H292" s="39">
        <v>600</v>
      </c>
      <c r="I292" s="553"/>
      <c r="J292" s="109">
        <f t="shared" si="19"/>
        <v>0</v>
      </c>
      <c r="K292" s="329"/>
      <c r="L292" s="522"/>
      <c r="M292" s="18"/>
      <c r="N292" s="82"/>
      <c r="O292" s="82"/>
      <c r="P292" s="82"/>
      <c r="Q292" s="82"/>
      <c r="R292" s="82"/>
      <c r="S292" s="82"/>
    </row>
    <row r="293" spans="1:19" s="20" customFormat="1" ht="18" outlineLevel="2" thickBot="1">
      <c r="A293" s="68">
        <f t="shared" si="20"/>
        <v>15</v>
      </c>
      <c r="B293" s="33">
        <v>4627088470554</v>
      </c>
      <c r="C293" s="70">
        <v>6019</v>
      </c>
      <c r="D293" s="33"/>
      <c r="E293" s="52" t="s">
        <v>364</v>
      </c>
      <c r="F293" s="37" t="s">
        <v>365</v>
      </c>
      <c r="G293" s="49" t="s">
        <v>316</v>
      </c>
      <c r="H293" s="39">
        <v>600</v>
      </c>
      <c r="I293" s="553"/>
      <c r="J293" s="109">
        <f t="shared" si="19"/>
        <v>0</v>
      </c>
      <c r="K293" s="329"/>
      <c r="L293" s="522"/>
      <c r="M293" s="18"/>
      <c r="N293" s="82"/>
      <c r="O293" s="82"/>
      <c r="P293" s="82"/>
      <c r="Q293" s="82"/>
      <c r="R293" s="82"/>
      <c r="S293" s="82"/>
    </row>
    <row r="294" spans="1:19" s="82" customFormat="1" ht="18" outlineLevel="2" thickBot="1">
      <c r="A294" s="68">
        <f t="shared" si="20"/>
        <v>16</v>
      </c>
      <c r="B294" s="33">
        <v>4627088470561</v>
      </c>
      <c r="C294" s="70">
        <v>6020</v>
      </c>
      <c r="D294" s="33"/>
      <c r="E294" s="52" t="s">
        <v>366</v>
      </c>
      <c r="F294" s="37" t="s">
        <v>367</v>
      </c>
      <c r="G294" s="49" t="s">
        <v>316</v>
      </c>
      <c r="H294" s="39">
        <v>540</v>
      </c>
      <c r="I294" s="553"/>
      <c r="J294" s="109">
        <f t="shared" si="19"/>
        <v>0</v>
      </c>
      <c r="K294" s="329"/>
      <c r="L294" s="522"/>
      <c r="M294" s="18"/>
    </row>
    <row r="295" spans="1:19" s="82" customFormat="1" ht="18" outlineLevel="2" thickBot="1">
      <c r="A295" s="68">
        <f t="shared" si="20"/>
        <v>17</v>
      </c>
      <c r="B295" s="33">
        <v>4627088470547</v>
      </c>
      <c r="C295" s="70">
        <v>6018</v>
      </c>
      <c r="D295" s="33"/>
      <c r="E295" s="52" t="s">
        <v>368</v>
      </c>
      <c r="F295" s="37" t="s">
        <v>369</v>
      </c>
      <c r="G295" s="49" t="s">
        <v>316</v>
      </c>
      <c r="H295" s="39">
        <v>700</v>
      </c>
      <c r="I295" s="553"/>
      <c r="J295" s="109">
        <f t="shared" si="19"/>
        <v>0</v>
      </c>
      <c r="K295" s="329"/>
      <c r="L295" s="522"/>
      <c r="M295" s="18"/>
    </row>
    <row r="296" spans="1:19" s="82" customFormat="1" ht="18" outlineLevel="2" thickBot="1">
      <c r="A296" s="68">
        <f t="shared" si="20"/>
        <v>18</v>
      </c>
      <c r="B296" s="33">
        <v>4627088470578</v>
      </c>
      <c r="C296" s="70">
        <v>6021</v>
      </c>
      <c r="D296" s="33"/>
      <c r="E296" s="52" t="s">
        <v>370</v>
      </c>
      <c r="F296" s="37" t="s">
        <v>371</v>
      </c>
      <c r="G296" s="49" t="s">
        <v>316</v>
      </c>
      <c r="H296" s="39">
        <v>580</v>
      </c>
      <c r="I296" s="553"/>
      <c r="J296" s="109">
        <f t="shared" si="19"/>
        <v>0</v>
      </c>
      <c r="K296" s="329"/>
      <c r="L296" s="522"/>
      <c r="M296" s="18"/>
    </row>
    <row r="297" spans="1:19" s="82" customFormat="1" ht="18" outlineLevel="2" thickBot="1">
      <c r="A297" s="68">
        <f t="shared" si="20"/>
        <v>19</v>
      </c>
      <c r="B297" s="33">
        <v>4627088475634</v>
      </c>
      <c r="C297" s="70">
        <v>6110</v>
      </c>
      <c r="D297" s="33"/>
      <c r="E297" s="69" t="s">
        <v>372</v>
      </c>
      <c r="F297" s="37" t="s">
        <v>373</v>
      </c>
      <c r="G297" s="49" t="s">
        <v>316</v>
      </c>
      <c r="H297" s="39">
        <v>560</v>
      </c>
      <c r="I297" s="553"/>
      <c r="J297" s="109">
        <f t="shared" si="19"/>
        <v>0</v>
      </c>
      <c r="K297" s="329"/>
      <c r="L297" s="522"/>
      <c r="M297" s="18"/>
    </row>
    <row r="298" spans="1:19" s="82" customFormat="1" ht="18" outlineLevel="2" thickBot="1">
      <c r="A298" s="68">
        <f t="shared" si="20"/>
        <v>20</v>
      </c>
      <c r="B298" s="33">
        <v>4627088475641</v>
      </c>
      <c r="C298" s="70">
        <v>6111</v>
      </c>
      <c r="D298" s="33"/>
      <c r="E298" s="69" t="s">
        <v>374</v>
      </c>
      <c r="F298" s="37" t="s">
        <v>375</v>
      </c>
      <c r="G298" s="49" t="s">
        <v>316</v>
      </c>
      <c r="H298" s="39">
        <v>560</v>
      </c>
      <c r="I298" s="553"/>
      <c r="J298" s="109">
        <f t="shared" si="19"/>
        <v>0</v>
      </c>
      <c r="K298" s="329"/>
      <c r="L298" s="522"/>
      <c r="M298" s="18"/>
    </row>
    <row r="299" spans="1:19" s="82" customFormat="1" ht="18" outlineLevel="2" thickBot="1">
      <c r="A299" s="68">
        <f t="shared" si="20"/>
        <v>21</v>
      </c>
      <c r="B299" s="33">
        <v>4627088471896</v>
      </c>
      <c r="C299" s="70">
        <v>6040</v>
      </c>
      <c r="D299" s="33"/>
      <c r="E299" s="52" t="s">
        <v>376</v>
      </c>
      <c r="F299" s="37" t="s">
        <v>376</v>
      </c>
      <c r="G299" s="49" t="s">
        <v>316</v>
      </c>
      <c r="H299" s="39">
        <v>700</v>
      </c>
      <c r="I299" s="553"/>
      <c r="J299" s="109">
        <f t="shared" si="19"/>
        <v>0</v>
      </c>
      <c r="K299" s="329"/>
      <c r="L299" s="522"/>
      <c r="M299" s="18"/>
    </row>
    <row r="300" spans="1:19" s="82" customFormat="1" ht="28.2" outlineLevel="2" thickBot="1">
      <c r="A300" s="68">
        <f t="shared" si="20"/>
        <v>22</v>
      </c>
      <c r="B300" s="33">
        <v>4627088470523</v>
      </c>
      <c r="C300" s="70">
        <v>6016</v>
      </c>
      <c r="D300" s="33"/>
      <c r="E300" s="52" t="s">
        <v>377</v>
      </c>
      <c r="F300" s="39" t="s">
        <v>378</v>
      </c>
      <c r="G300" s="49" t="s">
        <v>316</v>
      </c>
      <c r="H300" s="39">
        <v>800</v>
      </c>
      <c r="I300" s="553"/>
      <c r="J300" s="109">
        <f t="shared" si="19"/>
        <v>0</v>
      </c>
      <c r="K300" s="329"/>
      <c r="L300" s="522"/>
      <c r="M300" s="18"/>
    </row>
    <row r="301" spans="1:19" s="82" customFormat="1" ht="18" outlineLevel="2" thickBot="1">
      <c r="A301" s="68">
        <f t="shared" si="20"/>
        <v>23</v>
      </c>
      <c r="B301" s="33">
        <v>4627088475658</v>
      </c>
      <c r="C301" s="70">
        <v>6112</v>
      </c>
      <c r="D301" s="33"/>
      <c r="E301" s="52" t="s">
        <v>379</v>
      </c>
      <c r="F301" s="37" t="s">
        <v>380</v>
      </c>
      <c r="G301" s="49" t="s">
        <v>316</v>
      </c>
      <c r="H301" s="39">
        <v>800</v>
      </c>
      <c r="I301" s="553"/>
      <c r="J301" s="109">
        <f t="shared" si="19"/>
        <v>0</v>
      </c>
      <c r="K301" s="329"/>
      <c r="L301" s="522"/>
      <c r="M301" s="18"/>
    </row>
    <row r="302" spans="1:19" s="82" customFormat="1" ht="18" outlineLevel="2" thickBot="1">
      <c r="A302" s="68">
        <f t="shared" si="20"/>
        <v>24</v>
      </c>
      <c r="B302" s="33"/>
      <c r="C302" s="70">
        <v>6225</v>
      </c>
      <c r="D302" s="33"/>
      <c r="E302" s="52" t="s">
        <v>627</v>
      </c>
      <c r="F302" s="37" t="s">
        <v>630</v>
      </c>
      <c r="G302" s="49"/>
      <c r="H302" s="39">
        <v>700</v>
      </c>
      <c r="I302" s="553"/>
      <c r="J302" s="109">
        <f t="shared" si="19"/>
        <v>0</v>
      </c>
      <c r="K302" s="329"/>
      <c r="L302" s="522"/>
      <c r="M302" s="18"/>
    </row>
    <row r="303" spans="1:19" s="82" customFormat="1" ht="18" outlineLevel="2" thickBot="1">
      <c r="A303" s="68">
        <f t="shared" si="20"/>
        <v>25</v>
      </c>
      <c r="B303" s="33"/>
      <c r="C303" s="70">
        <v>6226</v>
      </c>
      <c r="D303" s="33"/>
      <c r="E303" s="52" t="s">
        <v>628</v>
      </c>
      <c r="F303" s="37" t="s">
        <v>631</v>
      </c>
      <c r="G303" s="49"/>
      <c r="H303" s="39">
        <v>800</v>
      </c>
      <c r="I303" s="553"/>
      <c r="J303" s="109">
        <f t="shared" si="19"/>
        <v>0</v>
      </c>
      <c r="K303" s="329"/>
      <c r="L303" s="522"/>
      <c r="M303" s="18"/>
    </row>
    <row r="304" spans="1:19" s="82" customFormat="1" ht="18" outlineLevel="2" thickBot="1">
      <c r="A304" s="68">
        <f t="shared" si="20"/>
        <v>26</v>
      </c>
      <c r="B304" s="33"/>
      <c r="C304" s="70">
        <v>6228</v>
      </c>
      <c r="D304" s="33"/>
      <c r="E304" s="52" t="s">
        <v>629</v>
      </c>
      <c r="F304" s="37" t="s">
        <v>632</v>
      </c>
      <c r="G304" s="49"/>
      <c r="H304" s="39">
        <v>740</v>
      </c>
      <c r="I304" s="553"/>
      <c r="J304" s="109">
        <f t="shared" si="19"/>
        <v>0</v>
      </c>
      <c r="K304" s="329"/>
      <c r="L304" s="522"/>
      <c r="M304" s="18"/>
    </row>
    <row r="305" spans="1:19" s="82" customFormat="1" ht="18" outlineLevel="2" thickBot="1">
      <c r="A305" s="68">
        <f t="shared" si="20"/>
        <v>27</v>
      </c>
      <c r="B305" s="33">
        <v>4627088471865</v>
      </c>
      <c r="C305" s="70">
        <v>6037</v>
      </c>
      <c r="D305" s="33"/>
      <c r="E305" s="52" t="s">
        <v>381</v>
      </c>
      <c r="F305" s="37" t="s">
        <v>382</v>
      </c>
      <c r="G305" s="49" t="s">
        <v>383</v>
      </c>
      <c r="H305" s="39">
        <v>270</v>
      </c>
      <c r="I305" s="553"/>
      <c r="J305" s="109">
        <f t="shared" si="19"/>
        <v>0</v>
      </c>
      <c r="K305" s="329"/>
      <c r="L305" s="522"/>
      <c r="M305" s="18"/>
    </row>
    <row r="306" spans="1:19" s="82" customFormat="1" ht="28.2" outlineLevel="2" thickBot="1">
      <c r="A306" s="68">
        <f t="shared" si="20"/>
        <v>28</v>
      </c>
      <c r="B306" s="33">
        <v>4627088471803</v>
      </c>
      <c r="C306" s="70">
        <v>6031</v>
      </c>
      <c r="D306" s="33"/>
      <c r="E306" s="52" t="s">
        <v>384</v>
      </c>
      <c r="F306" s="39" t="s">
        <v>385</v>
      </c>
      <c r="G306" s="49" t="s">
        <v>386</v>
      </c>
      <c r="H306" s="39">
        <v>270</v>
      </c>
      <c r="I306" s="553"/>
      <c r="J306" s="109">
        <f t="shared" si="19"/>
        <v>0</v>
      </c>
      <c r="K306" s="329"/>
      <c r="L306" s="522"/>
      <c r="M306" s="18"/>
    </row>
    <row r="307" spans="1:19" s="82" customFormat="1" ht="18" outlineLevel="2" thickBot="1">
      <c r="A307" s="68">
        <f t="shared" si="20"/>
        <v>29</v>
      </c>
      <c r="B307" s="33">
        <v>4627088471872</v>
      </c>
      <c r="C307" s="70">
        <v>6038</v>
      </c>
      <c r="D307" s="33"/>
      <c r="E307" s="52" t="s">
        <v>387</v>
      </c>
      <c r="F307" s="37" t="s">
        <v>382</v>
      </c>
      <c r="G307" s="49" t="s">
        <v>383</v>
      </c>
      <c r="H307" s="39">
        <v>270</v>
      </c>
      <c r="I307" s="553"/>
      <c r="J307" s="109">
        <f t="shared" si="19"/>
        <v>0</v>
      </c>
      <c r="K307" s="329"/>
      <c r="L307" s="522"/>
      <c r="M307" s="18"/>
    </row>
    <row r="308" spans="1:19" s="82" customFormat="1" ht="28.2" outlineLevel="2" thickBot="1">
      <c r="A308" s="68">
        <f t="shared" si="20"/>
        <v>30</v>
      </c>
      <c r="B308" s="33">
        <v>4627088471889</v>
      </c>
      <c r="C308" s="70">
        <v>6039</v>
      </c>
      <c r="D308" s="33"/>
      <c r="E308" s="52" t="s">
        <v>388</v>
      </c>
      <c r="F308" s="39" t="s">
        <v>389</v>
      </c>
      <c r="G308" s="49" t="s">
        <v>390</v>
      </c>
      <c r="H308" s="39">
        <v>270</v>
      </c>
      <c r="I308" s="553"/>
      <c r="J308" s="109">
        <f t="shared" si="19"/>
        <v>0</v>
      </c>
      <c r="K308" s="329"/>
      <c r="L308" s="522"/>
      <c r="M308" s="18"/>
    </row>
    <row r="309" spans="1:19" s="82" customFormat="1" ht="28.2" outlineLevel="2" thickBot="1">
      <c r="A309" s="68">
        <f t="shared" si="20"/>
        <v>31</v>
      </c>
      <c r="B309" s="95">
        <v>4627088475665</v>
      </c>
      <c r="C309" s="54">
        <v>6113</v>
      </c>
      <c r="D309" s="95"/>
      <c r="E309" s="76" t="s">
        <v>391</v>
      </c>
      <c r="F309" s="57" t="s">
        <v>392</v>
      </c>
      <c r="G309" s="48" t="s">
        <v>103</v>
      </c>
      <c r="H309" s="39">
        <v>340</v>
      </c>
      <c r="I309" s="553"/>
      <c r="J309" s="109">
        <f t="shared" si="19"/>
        <v>0</v>
      </c>
      <c r="K309" s="329"/>
      <c r="L309" s="522"/>
      <c r="M309" s="18"/>
    </row>
    <row r="310" spans="1:19" s="82" customFormat="1" ht="42" thickBot="1">
      <c r="A310" s="212">
        <f t="shared" si="20"/>
        <v>32</v>
      </c>
      <c r="B310" s="95"/>
      <c r="C310" s="54">
        <v>6227</v>
      </c>
      <c r="D310" s="95"/>
      <c r="E310" s="76" t="s">
        <v>633</v>
      </c>
      <c r="F310" s="57" t="s">
        <v>633</v>
      </c>
      <c r="G310" s="48"/>
      <c r="H310" s="39">
        <v>270</v>
      </c>
      <c r="I310" s="553"/>
      <c r="J310" s="109">
        <f t="shared" si="19"/>
        <v>0</v>
      </c>
      <c r="K310" s="329"/>
      <c r="L310" s="522"/>
      <c r="M310" s="18"/>
    </row>
    <row r="311" spans="1:19" s="82" customFormat="1" ht="31.8" outlineLevel="1" thickBot="1">
      <c r="A311" s="238"/>
      <c r="B311" s="98"/>
      <c r="C311" s="389" t="s">
        <v>393</v>
      </c>
      <c r="D311" s="387"/>
      <c r="E311" s="390"/>
      <c r="F311" s="30" t="s">
        <v>1</v>
      </c>
      <c r="G311" s="23" t="s">
        <v>87</v>
      </c>
      <c r="H311" s="560">
        <v>0</v>
      </c>
      <c r="I311" s="553"/>
      <c r="J311" s="109">
        <f t="shared" si="19"/>
        <v>0</v>
      </c>
      <c r="K311" s="329"/>
      <c r="L311" s="522"/>
      <c r="M311" s="18"/>
      <c r="N311" s="17"/>
      <c r="O311" s="17"/>
      <c r="P311" s="17"/>
      <c r="Q311" s="17"/>
      <c r="R311" s="17"/>
      <c r="S311" s="17"/>
    </row>
    <row r="312" spans="1:19" s="82" customFormat="1" ht="55.8" outlineLevel="1" thickBot="1">
      <c r="A312" s="62">
        <v>1</v>
      </c>
      <c r="B312" s="59">
        <v>4627088474910</v>
      </c>
      <c r="C312" s="59">
        <v>6069</v>
      </c>
      <c r="D312" s="59"/>
      <c r="E312" s="66" t="s">
        <v>394</v>
      </c>
      <c r="F312" s="58" t="s">
        <v>395</v>
      </c>
      <c r="G312" s="208" t="s">
        <v>396</v>
      </c>
      <c r="H312" s="39">
        <v>1200</v>
      </c>
      <c r="I312" s="553"/>
      <c r="J312" s="109">
        <f t="shared" si="19"/>
        <v>0</v>
      </c>
      <c r="K312" s="329"/>
      <c r="L312" s="522"/>
      <c r="M312" s="18"/>
      <c r="N312" s="17"/>
      <c r="O312" s="17"/>
      <c r="P312" s="17"/>
      <c r="Q312" s="17"/>
      <c r="R312" s="17"/>
      <c r="S312" s="17"/>
    </row>
    <row r="313" spans="1:19" s="82" customFormat="1" ht="55.8" outlineLevel="1" thickBot="1">
      <c r="A313" s="68">
        <f>A312+1</f>
        <v>2</v>
      </c>
      <c r="B313" s="33">
        <v>4627088474927</v>
      </c>
      <c r="C313" s="33">
        <v>6070</v>
      </c>
      <c r="D313" s="33"/>
      <c r="E313" s="52" t="s">
        <v>397</v>
      </c>
      <c r="F313" s="39" t="s">
        <v>395</v>
      </c>
      <c r="G313" s="49" t="s">
        <v>396</v>
      </c>
      <c r="H313" s="39">
        <v>1200</v>
      </c>
      <c r="I313" s="553"/>
      <c r="J313" s="109">
        <f t="shared" si="19"/>
        <v>0</v>
      </c>
      <c r="K313" s="329"/>
      <c r="L313" s="522"/>
      <c r="M313" s="18"/>
      <c r="N313" s="17"/>
      <c r="O313" s="17"/>
      <c r="P313" s="17"/>
      <c r="Q313" s="17"/>
      <c r="R313" s="17"/>
      <c r="S313" s="17"/>
    </row>
    <row r="314" spans="1:19" s="82" customFormat="1" ht="55.8" outlineLevel="1" thickBot="1">
      <c r="A314" s="68">
        <v>3</v>
      </c>
      <c r="B314" s="33"/>
      <c r="C314" s="33">
        <v>6205</v>
      </c>
      <c r="D314" s="33"/>
      <c r="E314" s="52" t="s">
        <v>587</v>
      </c>
      <c r="F314" s="39" t="s">
        <v>395</v>
      </c>
      <c r="G314" s="49" t="s">
        <v>396</v>
      </c>
      <c r="H314" s="39">
        <v>1200</v>
      </c>
      <c r="I314" s="553"/>
      <c r="J314" s="109">
        <f t="shared" si="19"/>
        <v>0</v>
      </c>
      <c r="K314" s="329"/>
      <c r="L314" s="522"/>
      <c r="M314" s="18"/>
      <c r="N314" s="17"/>
      <c r="O314" s="17"/>
      <c r="P314" s="17"/>
      <c r="Q314" s="17"/>
      <c r="R314" s="17"/>
      <c r="S314" s="17"/>
    </row>
    <row r="315" spans="1:19" s="82" customFormat="1" ht="55.8" outlineLevel="1" thickBot="1">
      <c r="A315" s="68">
        <v>4</v>
      </c>
      <c r="B315" s="70">
        <v>4627088479182</v>
      </c>
      <c r="C315" s="33">
        <v>6154</v>
      </c>
      <c r="D315" s="70"/>
      <c r="E315" s="52" t="s">
        <v>398</v>
      </c>
      <c r="F315" s="39" t="s">
        <v>399</v>
      </c>
      <c r="G315" s="49" t="s">
        <v>400</v>
      </c>
      <c r="H315" s="39">
        <v>1060</v>
      </c>
      <c r="I315" s="553"/>
      <c r="J315" s="109">
        <f t="shared" si="19"/>
        <v>0</v>
      </c>
      <c r="K315" s="329"/>
      <c r="L315" s="522"/>
      <c r="M315" s="18"/>
      <c r="N315" s="17"/>
      <c r="O315" s="17"/>
      <c r="P315" s="17"/>
      <c r="Q315" s="17"/>
      <c r="R315" s="17"/>
      <c r="S315" s="17"/>
    </row>
    <row r="316" spans="1:19" s="82" customFormat="1" ht="55.8" outlineLevel="1" thickBot="1">
      <c r="A316" s="68">
        <f t="shared" ref="A316:A320" si="21">A315+1</f>
        <v>5</v>
      </c>
      <c r="B316" s="70">
        <v>4627088479175</v>
      </c>
      <c r="C316" s="33">
        <v>6153</v>
      </c>
      <c r="D316" s="79"/>
      <c r="E316" s="66" t="s">
        <v>401</v>
      </c>
      <c r="F316" s="39" t="s">
        <v>399</v>
      </c>
      <c r="G316" s="49" t="s">
        <v>400</v>
      </c>
      <c r="H316" s="39">
        <v>1060</v>
      </c>
      <c r="I316" s="553"/>
      <c r="J316" s="109">
        <f t="shared" si="19"/>
        <v>0</v>
      </c>
      <c r="K316" s="329"/>
      <c r="L316" s="522"/>
      <c r="M316" s="18"/>
      <c r="N316" s="17"/>
      <c r="O316" s="17"/>
      <c r="P316" s="17"/>
      <c r="Q316" s="17"/>
      <c r="R316" s="17"/>
      <c r="S316" s="17"/>
    </row>
    <row r="317" spans="1:19" s="82" customFormat="1" ht="42" outlineLevel="1" thickBot="1">
      <c r="A317" s="68">
        <f t="shared" si="21"/>
        <v>6</v>
      </c>
      <c r="B317" s="33">
        <v>4627088475900</v>
      </c>
      <c r="C317" s="33">
        <v>6115</v>
      </c>
      <c r="D317" s="33"/>
      <c r="E317" s="87" t="s">
        <v>402</v>
      </c>
      <c r="F317" s="37" t="s">
        <v>403</v>
      </c>
      <c r="G317" s="49" t="s">
        <v>404</v>
      </c>
      <c r="H317" s="39">
        <v>70</v>
      </c>
      <c r="I317" s="553"/>
      <c r="J317" s="109">
        <f t="shared" si="19"/>
        <v>0</v>
      </c>
      <c r="K317" s="329"/>
      <c r="L317" s="522"/>
      <c r="M317" s="18"/>
      <c r="N317" s="17"/>
      <c r="O317" s="17"/>
      <c r="P317" s="17"/>
      <c r="Q317" s="17"/>
      <c r="R317" s="17"/>
      <c r="S317" s="17"/>
    </row>
    <row r="318" spans="1:19" s="82" customFormat="1" ht="55.8" outlineLevel="1" thickBot="1">
      <c r="A318" s="68">
        <f t="shared" si="21"/>
        <v>7</v>
      </c>
      <c r="B318" s="33">
        <v>4627132362484</v>
      </c>
      <c r="C318" s="33">
        <v>6178</v>
      </c>
      <c r="D318" s="33"/>
      <c r="E318" s="83" t="s">
        <v>405</v>
      </c>
      <c r="F318" s="39" t="s">
        <v>406</v>
      </c>
      <c r="G318" s="49"/>
      <c r="H318" s="39">
        <v>60</v>
      </c>
      <c r="I318" s="553"/>
      <c r="J318" s="109">
        <f t="shared" si="19"/>
        <v>0</v>
      </c>
      <c r="K318" s="329"/>
      <c r="L318" s="522"/>
      <c r="M318" s="18"/>
      <c r="N318" s="17"/>
      <c r="O318" s="17"/>
      <c r="P318" s="17"/>
      <c r="Q318" s="17"/>
      <c r="R318" s="17"/>
      <c r="S318" s="17"/>
    </row>
    <row r="319" spans="1:19" s="82" customFormat="1" ht="18" outlineLevel="1" thickBot="1">
      <c r="A319" s="68">
        <f t="shared" si="21"/>
        <v>8</v>
      </c>
      <c r="B319" s="33">
        <v>4627132362477</v>
      </c>
      <c r="C319" s="33">
        <v>6179</v>
      </c>
      <c r="D319" s="33"/>
      <c r="E319" s="83" t="s">
        <v>407</v>
      </c>
      <c r="F319" s="37" t="s">
        <v>408</v>
      </c>
      <c r="G319" s="49"/>
      <c r="H319" s="39">
        <v>60</v>
      </c>
      <c r="I319" s="553"/>
      <c r="J319" s="109">
        <f t="shared" si="19"/>
        <v>0</v>
      </c>
      <c r="K319" s="329"/>
      <c r="L319" s="522"/>
      <c r="M319" s="18"/>
      <c r="N319" s="17"/>
      <c r="O319" s="17"/>
      <c r="P319" s="17"/>
      <c r="Q319" s="17"/>
      <c r="R319" s="17"/>
      <c r="S319" s="17"/>
    </row>
    <row r="320" spans="1:19" s="82" customFormat="1" ht="18" outlineLevel="1" thickBot="1">
      <c r="A320" s="68">
        <f t="shared" si="21"/>
        <v>9</v>
      </c>
      <c r="B320" s="33">
        <v>4627088474934</v>
      </c>
      <c r="C320" s="33">
        <v>6071</v>
      </c>
      <c r="D320" s="33"/>
      <c r="E320" s="52" t="s">
        <v>409</v>
      </c>
      <c r="F320" s="37" t="s">
        <v>408</v>
      </c>
      <c r="G320" s="49" t="s">
        <v>410</v>
      </c>
      <c r="H320" s="39">
        <v>70</v>
      </c>
      <c r="I320" s="553"/>
      <c r="J320" s="109">
        <f t="shared" si="19"/>
        <v>0</v>
      </c>
      <c r="K320" s="329"/>
      <c r="L320" s="522"/>
      <c r="M320" s="18"/>
      <c r="N320" s="17"/>
      <c r="O320" s="17"/>
      <c r="P320" s="17"/>
      <c r="Q320" s="17"/>
      <c r="R320" s="17"/>
      <c r="S320" s="17"/>
    </row>
    <row r="321" spans="1:19" s="82" customFormat="1" ht="18" outlineLevel="1" thickBot="1">
      <c r="A321" s="68">
        <f>A320+1</f>
        <v>10</v>
      </c>
      <c r="B321" s="33">
        <v>4627088474941</v>
      </c>
      <c r="C321" s="33">
        <v>6072</v>
      </c>
      <c r="D321" s="33"/>
      <c r="E321" s="52" t="s">
        <v>411</v>
      </c>
      <c r="F321" s="37" t="s">
        <v>412</v>
      </c>
      <c r="G321" s="49" t="s">
        <v>413</v>
      </c>
      <c r="H321" s="39">
        <v>190</v>
      </c>
      <c r="I321" s="553"/>
      <c r="J321" s="109">
        <f t="shared" si="19"/>
        <v>0</v>
      </c>
      <c r="K321" s="329"/>
      <c r="L321" s="522"/>
      <c r="M321" s="18"/>
      <c r="N321" s="17"/>
      <c r="O321" s="17"/>
      <c r="P321" s="17"/>
      <c r="Q321" s="17"/>
      <c r="R321" s="17"/>
      <c r="S321" s="17"/>
    </row>
    <row r="322" spans="1:19" s="82" customFormat="1" ht="28.2" outlineLevel="1" thickBot="1">
      <c r="A322" s="68">
        <f t="shared" ref="A322:A358" si="22">A321+1</f>
        <v>11</v>
      </c>
      <c r="B322" s="33">
        <v>4627088474866</v>
      </c>
      <c r="C322" s="33">
        <v>6036</v>
      </c>
      <c r="D322" s="33"/>
      <c r="E322" s="87" t="s">
        <v>414</v>
      </c>
      <c r="F322" s="37" t="s">
        <v>415</v>
      </c>
      <c r="G322" s="49" t="s">
        <v>416</v>
      </c>
      <c r="H322" s="39">
        <v>200</v>
      </c>
      <c r="I322" s="553"/>
      <c r="J322" s="109">
        <f t="shared" si="19"/>
        <v>0</v>
      </c>
      <c r="K322" s="329"/>
      <c r="L322" s="522"/>
      <c r="M322" s="18"/>
      <c r="N322" s="17"/>
      <c r="O322" s="17"/>
      <c r="P322" s="17"/>
      <c r="Q322" s="17"/>
      <c r="R322" s="17"/>
      <c r="S322" s="17"/>
    </row>
    <row r="323" spans="1:19" s="17" customFormat="1" ht="55.8" outlineLevel="1" thickBot="1">
      <c r="A323" s="68">
        <f t="shared" si="22"/>
        <v>12</v>
      </c>
      <c r="B323" s="33">
        <v>4627088475733</v>
      </c>
      <c r="C323" s="33">
        <v>6103</v>
      </c>
      <c r="D323" s="33"/>
      <c r="E323" s="87" t="s">
        <v>417</v>
      </c>
      <c r="F323" s="39" t="s">
        <v>418</v>
      </c>
      <c r="G323" s="49" t="s">
        <v>419</v>
      </c>
      <c r="H323" s="39">
        <v>580</v>
      </c>
      <c r="I323" s="553"/>
      <c r="J323" s="109">
        <f t="shared" si="19"/>
        <v>0</v>
      </c>
      <c r="K323" s="329"/>
      <c r="L323" s="522"/>
      <c r="M323" s="18"/>
    </row>
    <row r="324" spans="1:19" s="17" customFormat="1" ht="28.2" outlineLevel="1" thickBot="1">
      <c r="A324" s="68">
        <f t="shared" si="22"/>
        <v>13</v>
      </c>
      <c r="B324" s="33">
        <v>4627088474965</v>
      </c>
      <c r="C324" s="33">
        <v>6074</v>
      </c>
      <c r="D324" s="33"/>
      <c r="E324" s="52" t="s">
        <v>420</v>
      </c>
      <c r="F324" s="39" t="s">
        <v>421</v>
      </c>
      <c r="G324" s="49" t="s">
        <v>422</v>
      </c>
      <c r="H324" s="39">
        <v>540</v>
      </c>
      <c r="I324" s="553"/>
      <c r="J324" s="109">
        <f t="shared" si="19"/>
        <v>0</v>
      </c>
      <c r="K324" s="329"/>
      <c r="L324" s="522"/>
      <c r="M324" s="18"/>
    </row>
    <row r="325" spans="1:19" s="17" customFormat="1" ht="29.1" customHeight="1" outlineLevel="1" thickBot="1">
      <c r="A325" s="68">
        <f t="shared" si="22"/>
        <v>14</v>
      </c>
      <c r="B325" s="33">
        <v>4627088475016</v>
      </c>
      <c r="C325" s="33">
        <v>6079</v>
      </c>
      <c r="D325" s="33"/>
      <c r="E325" s="87" t="s">
        <v>423</v>
      </c>
      <c r="F325" s="37" t="s">
        <v>424</v>
      </c>
      <c r="G325" s="49" t="s">
        <v>425</v>
      </c>
      <c r="H325" s="39">
        <v>160</v>
      </c>
      <c r="I325" s="553"/>
      <c r="J325" s="109">
        <f t="shared" ref="J325:J360" si="23">H325*I325</f>
        <v>0</v>
      </c>
      <c r="K325" s="329"/>
      <c r="L325" s="522"/>
      <c r="M325" s="18"/>
    </row>
    <row r="326" spans="1:19" s="17" customFormat="1" ht="28.2" outlineLevel="1" thickBot="1">
      <c r="A326" s="68">
        <f t="shared" si="22"/>
        <v>15</v>
      </c>
      <c r="B326" s="33">
        <v>4627088475672</v>
      </c>
      <c r="C326" s="33">
        <v>6108</v>
      </c>
      <c r="D326" s="33"/>
      <c r="E326" s="87" t="s">
        <v>426</v>
      </c>
      <c r="F326" s="37" t="s">
        <v>427</v>
      </c>
      <c r="G326" s="49" t="s">
        <v>413</v>
      </c>
      <c r="H326" s="39">
        <v>400</v>
      </c>
      <c r="I326" s="553"/>
      <c r="J326" s="109">
        <f t="shared" si="23"/>
        <v>0</v>
      </c>
      <c r="K326" s="329"/>
      <c r="L326" s="522"/>
      <c r="M326" s="18"/>
    </row>
    <row r="327" spans="1:19" s="17" customFormat="1" ht="18" outlineLevel="1" thickBot="1">
      <c r="A327" s="68">
        <f t="shared" si="22"/>
        <v>16</v>
      </c>
      <c r="B327" s="33">
        <v>4627088475689</v>
      </c>
      <c r="C327" s="33">
        <v>6109</v>
      </c>
      <c r="D327" s="33"/>
      <c r="E327" s="87" t="s">
        <v>428</v>
      </c>
      <c r="F327" s="37" t="s">
        <v>427</v>
      </c>
      <c r="G327" s="49" t="s">
        <v>429</v>
      </c>
      <c r="H327" s="39">
        <v>400</v>
      </c>
      <c r="I327" s="553"/>
      <c r="J327" s="109">
        <f t="shared" si="23"/>
        <v>0</v>
      </c>
      <c r="K327" s="329"/>
      <c r="L327" s="522"/>
      <c r="M327" s="18"/>
    </row>
    <row r="328" spans="1:19" s="17" customFormat="1" ht="55.8" outlineLevel="1" thickBot="1">
      <c r="A328" s="68">
        <f t="shared" si="22"/>
        <v>17</v>
      </c>
      <c r="B328" s="33">
        <v>4627088475047</v>
      </c>
      <c r="C328" s="33">
        <v>6082</v>
      </c>
      <c r="D328" s="33"/>
      <c r="E328" s="52" t="s">
        <v>430</v>
      </c>
      <c r="F328" s="39" t="s">
        <v>431</v>
      </c>
      <c r="G328" s="49" t="s">
        <v>432</v>
      </c>
      <c r="H328" s="39">
        <v>250</v>
      </c>
      <c r="I328" s="553"/>
      <c r="J328" s="109">
        <f t="shared" si="23"/>
        <v>0</v>
      </c>
      <c r="K328" s="329"/>
      <c r="L328" s="522"/>
      <c r="M328" s="18"/>
    </row>
    <row r="329" spans="1:19" s="17" customFormat="1" ht="28.2" outlineLevel="1" thickBot="1">
      <c r="A329" s="68">
        <f t="shared" si="22"/>
        <v>18</v>
      </c>
      <c r="B329" s="33">
        <v>4627088475078</v>
      </c>
      <c r="C329" s="33">
        <v>6085</v>
      </c>
      <c r="D329" s="33"/>
      <c r="E329" s="52" t="s">
        <v>433</v>
      </c>
      <c r="F329" s="39" t="s">
        <v>434</v>
      </c>
      <c r="G329" s="49" t="s">
        <v>435</v>
      </c>
      <c r="H329" s="39">
        <v>580</v>
      </c>
      <c r="I329" s="553"/>
      <c r="J329" s="109">
        <f t="shared" si="23"/>
        <v>0</v>
      </c>
      <c r="K329" s="329"/>
      <c r="L329" s="522"/>
      <c r="M329" s="18"/>
    </row>
    <row r="330" spans="1:19" s="17" customFormat="1" ht="28.2" outlineLevel="1" thickBot="1">
      <c r="A330" s="68">
        <f t="shared" si="22"/>
        <v>19</v>
      </c>
      <c r="B330" s="33">
        <v>4627088471537</v>
      </c>
      <c r="C330" s="33">
        <v>6027</v>
      </c>
      <c r="D330" s="33"/>
      <c r="E330" s="87" t="s">
        <v>436</v>
      </c>
      <c r="F330" s="39" t="s">
        <v>434</v>
      </c>
      <c r="G330" s="49" t="s">
        <v>437</v>
      </c>
      <c r="H330" s="39">
        <v>540</v>
      </c>
      <c r="I330" s="553"/>
      <c r="J330" s="109">
        <f t="shared" si="23"/>
        <v>0</v>
      </c>
      <c r="K330" s="329"/>
      <c r="L330" s="522"/>
      <c r="M330" s="18"/>
    </row>
    <row r="331" spans="1:19" s="17" customFormat="1" ht="28.2" outlineLevel="1" thickBot="1">
      <c r="A331" s="68">
        <f t="shared" si="22"/>
        <v>20</v>
      </c>
      <c r="B331" s="33">
        <v>4627088471544</v>
      </c>
      <c r="C331" s="33">
        <v>6028</v>
      </c>
      <c r="D331" s="33"/>
      <c r="E331" s="87" t="s">
        <v>438</v>
      </c>
      <c r="F331" s="39" t="s">
        <v>439</v>
      </c>
      <c r="G331" s="49" t="s">
        <v>440</v>
      </c>
      <c r="H331" s="39">
        <v>480</v>
      </c>
      <c r="I331" s="553"/>
      <c r="J331" s="109">
        <f t="shared" si="23"/>
        <v>0</v>
      </c>
      <c r="K331" s="329"/>
      <c r="L331" s="522"/>
      <c r="M331" s="18"/>
    </row>
    <row r="332" spans="1:19" s="17" customFormat="1" ht="28.2" outlineLevel="1" thickBot="1">
      <c r="A332" s="68">
        <f t="shared" si="22"/>
        <v>21</v>
      </c>
      <c r="B332" s="33">
        <v>4627088471520</v>
      </c>
      <c r="C332" s="33">
        <v>6026</v>
      </c>
      <c r="D332" s="33"/>
      <c r="E332" s="87" t="s">
        <v>441</v>
      </c>
      <c r="F332" s="39" t="s">
        <v>439</v>
      </c>
      <c r="G332" s="49" t="s">
        <v>442</v>
      </c>
      <c r="H332" s="39">
        <v>480</v>
      </c>
      <c r="I332" s="553"/>
      <c r="J332" s="109">
        <f t="shared" si="23"/>
        <v>0</v>
      </c>
      <c r="K332" s="329"/>
      <c r="L332" s="522"/>
      <c r="M332" s="18"/>
    </row>
    <row r="333" spans="1:19" s="17" customFormat="1" ht="28.2" outlineLevel="1" thickBot="1">
      <c r="A333" s="68">
        <f t="shared" si="22"/>
        <v>22</v>
      </c>
      <c r="B333" s="33">
        <v>4627088471490</v>
      </c>
      <c r="C333" s="33">
        <v>6008</v>
      </c>
      <c r="D333" s="33"/>
      <c r="E333" s="87" t="s">
        <v>443</v>
      </c>
      <c r="F333" s="39" t="s">
        <v>444</v>
      </c>
      <c r="G333" s="49" t="s">
        <v>445</v>
      </c>
      <c r="H333" s="39">
        <v>90</v>
      </c>
      <c r="I333" s="553"/>
      <c r="J333" s="109">
        <f t="shared" si="23"/>
        <v>0</v>
      </c>
      <c r="K333" s="329"/>
      <c r="L333" s="522"/>
      <c r="M333" s="18"/>
    </row>
    <row r="334" spans="1:19" s="17" customFormat="1" ht="28.2" outlineLevel="1" thickBot="1">
      <c r="A334" s="68">
        <f t="shared" si="22"/>
        <v>23</v>
      </c>
      <c r="B334" s="33">
        <v>4627088471506</v>
      </c>
      <c r="C334" s="33">
        <v>6004</v>
      </c>
      <c r="D334" s="33"/>
      <c r="E334" s="87" t="s">
        <v>446</v>
      </c>
      <c r="F334" s="39" t="s">
        <v>447</v>
      </c>
      <c r="G334" s="49" t="s">
        <v>448</v>
      </c>
      <c r="H334" s="39">
        <v>40</v>
      </c>
      <c r="I334" s="553"/>
      <c r="J334" s="109">
        <f t="shared" si="23"/>
        <v>0</v>
      </c>
      <c r="K334" s="329"/>
      <c r="L334" s="522"/>
      <c r="M334" s="18"/>
    </row>
    <row r="335" spans="1:19" s="17" customFormat="1" ht="28.2" outlineLevel="1" thickBot="1">
      <c r="A335" s="68">
        <f t="shared" si="22"/>
        <v>24</v>
      </c>
      <c r="B335" s="33">
        <v>4627088475085</v>
      </c>
      <c r="C335" s="33">
        <v>6086</v>
      </c>
      <c r="D335" s="33"/>
      <c r="E335" s="52" t="s">
        <v>449</v>
      </c>
      <c r="F335" s="39" t="s">
        <v>449</v>
      </c>
      <c r="G335" s="49" t="s">
        <v>450</v>
      </c>
      <c r="H335" s="39">
        <v>60</v>
      </c>
      <c r="I335" s="553"/>
      <c r="J335" s="109">
        <f t="shared" si="23"/>
        <v>0</v>
      </c>
      <c r="K335" s="329"/>
      <c r="L335" s="522"/>
      <c r="M335" s="18"/>
    </row>
    <row r="336" spans="1:19" s="17" customFormat="1" ht="28.2" outlineLevel="1" thickBot="1">
      <c r="A336" s="68">
        <f t="shared" si="22"/>
        <v>25</v>
      </c>
      <c r="B336" s="33">
        <v>4627132362545</v>
      </c>
      <c r="C336" s="33">
        <v>6175</v>
      </c>
      <c r="D336" s="33"/>
      <c r="E336" s="83" t="s">
        <v>451</v>
      </c>
      <c r="F336" s="39" t="s">
        <v>452</v>
      </c>
      <c r="G336" s="49" t="s">
        <v>453</v>
      </c>
      <c r="H336" s="39">
        <v>170</v>
      </c>
      <c r="I336" s="553"/>
      <c r="J336" s="109">
        <f t="shared" si="23"/>
        <v>0</v>
      </c>
      <c r="K336" s="329"/>
      <c r="L336" s="522"/>
      <c r="M336" s="18"/>
    </row>
    <row r="337" spans="1:19" s="17" customFormat="1" ht="42" outlineLevel="1" thickBot="1">
      <c r="A337" s="68">
        <f t="shared" si="22"/>
        <v>26</v>
      </c>
      <c r="B337" s="33">
        <v>4627132362552</v>
      </c>
      <c r="C337" s="33">
        <v>6174</v>
      </c>
      <c r="D337" s="33"/>
      <c r="E337" s="88" t="s">
        <v>454</v>
      </c>
      <c r="F337" s="39" t="s">
        <v>455</v>
      </c>
      <c r="G337" s="49" t="s">
        <v>453</v>
      </c>
      <c r="H337" s="39">
        <v>100</v>
      </c>
      <c r="I337" s="553"/>
      <c r="J337" s="109">
        <f t="shared" si="23"/>
        <v>0</v>
      </c>
      <c r="K337" s="329"/>
      <c r="L337" s="522"/>
      <c r="M337" s="18"/>
    </row>
    <row r="338" spans="1:19" s="17" customFormat="1" ht="28.2" outlineLevel="1" thickBot="1">
      <c r="A338" s="68">
        <f t="shared" si="22"/>
        <v>27</v>
      </c>
      <c r="B338" s="33">
        <v>4627132362576</v>
      </c>
      <c r="C338" s="33">
        <v>6177</v>
      </c>
      <c r="D338" s="33"/>
      <c r="E338" s="83" t="s">
        <v>456</v>
      </c>
      <c r="F338" s="39" t="s">
        <v>452</v>
      </c>
      <c r="G338" s="49" t="s">
        <v>453</v>
      </c>
      <c r="H338" s="39">
        <v>230</v>
      </c>
      <c r="I338" s="553"/>
      <c r="J338" s="109">
        <f t="shared" si="23"/>
        <v>0</v>
      </c>
      <c r="K338" s="329"/>
      <c r="L338" s="522"/>
      <c r="M338" s="18"/>
    </row>
    <row r="339" spans="1:19" s="17" customFormat="1" ht="28.2" outlineLevel="1" thickBot="1">
      <c r="A339" s="68">
        <f t="shared" si="22"/>
        <v>28</v>
      </c>
      <c r="B339" s="33">
        <v>4627088475122</v>
      </c>
      <c r="C339" s="33">
        <v>6090</v>
      </c>
      <c r="D339" s="33"/>
      <c r="E339" s="87" t="s">
        <v>457</v>
      </c>
      <c r="F339" s="39" t="s">
        <v>452</v>
      </c>
      <c r="G339" s="49" t="s">
        <v>453</v>
      </c>
      <c r="H339" s="39">
        <v>80</v>
      </c>
      <c r="I339" s="553"/>
      <c r="J339" s="109">
        <f t="shared" si="23"/>
        <v>0</v>
      </c>
      <c r="K339" s="329"/>
      <c r="L339" s="522"/>
      <c r="M339" s="18"/>
      <c r="N339" s="15"/>
      <c r="O339" s="15"/>
      <c r="P339" s="15"/>
      <c r="Q339" s="15"/>
      <c r="R339" s="15"/>
      <c r="S339" s="15"/>
    </row>
    <row r="340" spans="1:19" s="17" customFormat="1" ht="28.2" outlineLevel="1" thickBot="1">
      <c r="A340" s="68">
        <f t="shared" si="22"/>
        <v>29</v>
      </c>
      <c r="B340" s="33">
        <v>4627132362569</v>
      </c>
      <c r="C340" s="33">
        <v>6173</v>
      </c>
      <c r="D340" s="33"/>
      <c r="E340" s="83" t="s">
        <v>458</v>
      </c>
      <c r="F340" s="39" t="s">
        <v>452</v>
      </c>
      <c r="G340" s="49" t="s">
        <v>453</v>
      </c>
      <c r="H340" s="39">
        <v>80</v>
      </c>
      <c r="I340" s="553"/>
      <c r="J340" s="109">
        <f t="shared" si="23"/>
        <v>0</v>
      </c>
      <c r="K340" s="329"/>
      <c r="L340" s="522"/>
      <c r="M340" s="18"/>
      <c r="N340" s="15"/>
      <c r="O340" s="15"/>
      <c r="P340" s="15"/>
      <c r="Q340" s="15"/>
      <c r="R340" s="15"/>
      <c r="S340" s="15"/>
    </row>
    <row r="341" spans="1:19" s="17" customFormat="1" ht="28.2" outlineLevel="1" thickBot="1">
      <c r="A341" s="68">
        <f t="shared" si="22"/>
        <v>30</v>
      </c>
      <c r="B341" s="33">
        <v>4627132362583</v>
      </c>
      <c r="C341" s="33">
        <v>6176</v>
      </c>
      <c r="D341" s="33"/>
      <c r="E341" s="89" t="s">
        <v>459</v>
      </c>
      <c r="F341" s="39" t="s">
        <v>452</v>
      </c>
      <c r="G341" s="49" t="s">
        <v>453</v>
      </c>
      <c r="H341" s="39">
        <v>230</v>
      </c>
      <c r="I341" s="553"/>
      <c r="J341" s="109">
        <f t="shared" si="23"/>
        <v>0</v>
      </c>
      <c r="K341" s="329"/>
      <c r="L341" s="522"/>
      <c r="M341" s="18"/>
      <c r="N341" s="15"/>
      <c r="O341" s="15"/>
      <c r="P341" s="15"/>
      <c r="Q341" s="15"/>
      <c r="R341" s="15"/>
      <c r="S341" s="15"/>
    </row>
    <row r="342" spans="1:19" s="17" customFormat="1" ht="18" outlineLevel="1" thickBot="1">
      <c r="A342" s="68">
        <f t="shared" si="22"/>
        <v>31</v>
      </c>
      <c r="B342" s="33">
        <v>4627088475139</v>
      </c>
      <c r="C342" s="33">
        <v>6091</v>
      </c>
      <c r="D342" s="33"/>
      <c r="E342" s="52" t="s">
        <v>460</v>
      </c>
      <c r="F342" s="39" t="s">
        <v>460</v>
      </c>
      <c r="G342" s="49" t="s">
        <v>461</v>
      </c>
      <c r="H342" s="39">
        <v>130</v>
      </c>
      <c r="I342" s="553"/>
      <c r="J342" s="109">
        <f t="shared" si="23"/>
        <v>0</v>
      </c>
      <c r="K342" s="329"/>
      <c r="L342" s="522"/>
      <c r="M342" s="18"/>
      <c r="N342" s="15"/>
      <c r="O342" s="15"/>
      <c r="P342" s="15"/>
      <c r="Q342" s="15"/>
      <c r="R342" s="15"/>
      <c r="S342" s="15"/>
    </row>
    <row r="343" spans="1:19" s="17" customFormat="1" ht="42" outlineLevel="1" thickBot="1">
      <c r="A343" s="68">
        <f t="shared" si="22"/>
        <v>32</v>
      </c>
      <c r="B343" s="33">
        <v>4627088471513</v>
      </c>
      <c r="C343" s="33">
        <v>6006</v>
      </c>
      <c r="D343" s="33"/>
      <c r="E343" s="87" t="s">
        <v>462</v>
      </c>
      <c r="F343" s="39" t="s">
        <v>463</v>
      </c>
      <c r="G343" s="49" t="s">
        <v>464</v>
      </c>
      <c r="H343" s="39">
        <v>50</v>
      </c>
      <c r="I343" s="553"/>
      <c r="J343" s="109">
        <f t="shared" si="23"/>
        <v>0</v>
      </c>
      <c r="K343" s="329"/>
      <c r="L343" s="522"/>
      <c r="M343" s="18"/>
      <c r="N343" s="15"/>
      <c r="O343" s="15"/>
      <c r="P343" s="15"/>
      <c r="Q343" s="15"/>
      <c r="R343" s="15"/>
      <c r="S343" s="15"/>
    </row>
    <row r="344" spans="1:19" s="17" customFormat="1" ht="28.2" outlineLevel="1" thickBot="1">
      <c r="A344" s="68">
        <f t="shared" si="22"/>
        <v>33</v>
      </c>
      <c r="B344" s="70">
        <v>4627088474880</v>
      </c>
      <c r="C344" s="33" t="s">
        <v>465</v>
      </c>
      <c r="D344" s="33"/>
      <c r="E344" s="52" t="s">
        <v>466</v>
      </c>
      <c r="F344" s="39" t="s">
        <v>467</v>
      </c>
      <c r="G344" s="535" t="s">
        <v>145</v>
      </c>
      <c r="H344" s="90">
        <v>1140</v>
      </c>
      <c r="I344" s="553"/>
      <c r="J344" s="109">
        <f t="shared" si="23"/>
        <v>0</v>
      </c>
      <c r="K344" s="329"/>
      <c r="L344" s="522"/>
      <c r="M344" s="18"/>
      <c r="N344" s="15"/>
      <c r="O344" s="15"/>
      <c r="P344" s="15"/>
      <c r="Q344" s="15"/>
      <c r="R344" s="15"/>
      <c r="S344" s="15"/>
    </row>
    <row r="345" spans="1:19" s="17" customFormat="1" ht="28.2" outlineLevel="1" thickBot="1">
      <c r="A345" s="68">
        <f t="shared" si="22"/>
        <v>34</v>
      </c>
      <c r="B345" s="70">
        <v>4627088474897</v>
      </c>
      <c r="C345" s="33" t="s">
        <v>468</v>
      </c>
      <c r="D345" s="33"/>
      <c r="E345" s="52" t="s">
        <v>469</v>
      </c>
      <c r="F345" s="39" t="s">
        <v>470</v>
      </c>
      <c r="G345" s="96" t="s">
        <v>113</v>
      </c>
      <c r="H345" s="562">
        <v>1140</v>
      </c>
      <c r="I345" s="553"/>
      <c r="J345" s="109">
        <f t="shared" si="23"/>
        <v>0</v>
      </c>
      <c r="K345" s="329"/>
      <c r="L345" s="522"/>
      <c r="M345" s="18"/>
      <c r="N345" s="15"/>
      <c r="O345" s="15"/>
      <c r="P345" s="15"/>
      <c r="Q345" s="15"/>
      <c r="R345" s="15"/>
      <c r="S345" s="15"/>
    </row>
    <row r="346" spans="1:19" s="17" customFormat="1" ht="40.200000000000003" outlineLevel="1" thickBot="1">
      <c r="A346" s="68">
        <f t="shared" si="22"/>
        <v>35</v>
      </c>
      <c r="B346" s="70">
        <v>4627088474873</v>
      </c>
      <c r="C346" s="33" t="s">
        <v>471</v>
      </c>
      <c r="D346" s="33"/>
      <c r="E346" s="52" t="s">
        <v>472</v>
      </c>
      <c r="F346" s="39" t="s">
        <v>467</v>
      </c>
      <c r="G346" s="97" t="s">
        <v>114</v>
      </c>
      <c r="H346" s="99">
        <v>1140</v>
      </c>
      <c r="I346" s="553"/>
      <c r="J346" s="109">
        <f t="shared" si="23"/>
        <v>0</v>
      </c>
      <c r="K346" s="329"/>
      <c r="L346" s="522"/>
      <c r="M346" s="18"/>
      <c r="N346" s="15"/>
      <c r="O346" s="15"/>
      <c r="P346" s="15"/>
      <c r="Q346" s="15"/>
      <c r="R346" s="15"/>
      <c r="S346" s="15"/>
    </row>
    <row r="347" spans="1:19" s="17" customFormat="1" ht="40.200000000000003" outlineLevel="1" thickBot="1">
      <c r="A347" s="68">
        <f t="shared" si="22"/>
        <v>36</v>
      </c>
      <c r="B347" s="70">
        <v>4627088474903</v>
      </c>
      <c r="C347" s="33" t="s">
        <v>473</v>
      </c>
      <c r="D347" s="33"/>
      <c r="E347" s="52" t="s">
        <v>474</v>
      </c>
      <c r="F347" s="39" t="s">
        <v>470</v>
      </c>
      <c r="G347" s="536" t="s">
        <v>475</v>
      </c>
      <c r="H347" s="99">
        <v>1140</v>
      </c>
      <c r="I347" s="553"/>
      <c r="J347" s="109">
        <f t="shared" si="23"/>
        <v>0</v>
      </c>
      <c r="K347" s="329"/>
      <c r="L347" s="522"/>
      <c r="M347" s="18"/>
      <c r="N347" s="15"/>
      <c r="O347" s="15"/>
      <c r="P347" s="15"/>
      <c r="Q347" s="15"/>
      <c r="R347" s="15"/>
      <c r="S347" s="15"/>
    </row>
    <row r="348" spans="1:19" s="17" customFormat="1" ht="42" outlineLevel="1" thickBot="1">
      <c r="A348" s="68">
        <f t="shared" si="22"/>
        <v>37</v>
      </c>
      <c r="B348" s="33">
        <v>4627088475160</v>
      </c>
      <c r="C348" s="33">
        <v>6094</v>
      </c>
      <c r="D348" s="33"/>
      <c r="E348" s="52" t="s">
        <v>476</v>
      </c>
      <c r="F348" s="39" t="s">
        <v>477</v>
      </c>
      <c r="G348" s="49" t="s">
        <v>478</v>
      </c>
      <c r="H348" s="39">
        <v>310</v>
      </c>
      <c r="I348" s="553"/>
      <c r="J348" s="109">
        <f t="shared" si="23"/>
        <v>0</v>
      </c>
      <c r="K348" s="329"/>
      <c r="L348" s="522"/>
      <c r="M348" s="18"/>
      <c r="N348" s="15"/>
      <c r="O348" s="15"/>
      <c r="P348" s="15"/>
      <c r="Q348" s="15"/>
      <c r="R348" s="15"/>
      <c r="S348" s="15"/>
    </row>
    <row r="349" spans="1:19" s="17" customFormat="1" ht="18" outlineLevel="1" thickBot="1">
      <c r="A349" s="68">
        <f t="shared" si="22"/>
        <v>38</v>
      </c>
      <c r="B349" s="33">
        <v>4627132362460</v>
      </c>
      <c r="C349" s="33">
        <v>6166</v>
      </c>
      <c r="D349" s="33"/>
      <c r="E349" s="73" t="s">
        <v>479</v>
      </c>
      <c r="F349" s="37" t="s">
        <v>480</v>
      </c>
      <c r="G349" s="49" t="s">
        <v>481</v>
      </c>
      <c r="H349" s="39">
        <v>180</v>
      </c>
      <c r="I349" s="553"/>
      <c r="J349" s="109">
        <f t="shared" si="23"/>
        <v>0</v>
      </c>
      <c r="K349" s="329"/>
      <c r="L349" s="522"/>
      <c r="M349" s="18"/>
      <c r="N349" s="15"/>
      <c r="O349" s="15"/>
      <c r="P349" s="15"/>
      <c r="Q349" s="15"/>
      <c r="R349" s="15"/>
      <c r="S349" s="15"/>
    </row>
    <row r="350" spans="1:19" s="17" customFormat="1" ht="23.4" outlineLevel="1" thickBot="1">
      <c r="A350" s="68">
        <f t="shared" si="22"/>
        <v>39</v>
      </c>
      <c r="B350" s="36">
        <v>4627088478086</v>
      </c>
      <c r="C350" s="36">
        <v>6128</v>
      </c>
      <c r="D350" s="36"/>
      <c r="E350" s="91" t="s">
        <v>482</v>
      </c>
      <c r="F350" s="60" t="s">
        <v>483</v>
      </c>
      <c r="G350" s="221" t="s">
        <v>484</v>
      </c>
      <c r="H350" s="60">
        <v>120</v>
      </c>
      <c r="I350" s="553"/>
      <c r="J350" s="109">
        <f t="shared" si="23"/>
        <v>0</v>
      </c>
      <c r="K350" s="329"/>
      <c r="L350" s="522"/>
      <c r="M350" s="18"/>
      <c r="N350" s="15"/>
      <c r="O350" s="15"/>
      <c r="P350" s="15"/>
      <c r="Q350" s="15"/>
      <c r="R350" s="15"/>
      <c r="S350" s="15"/>
    </row>
    <row r="351" spans="1:19" ht="23.4" outlineLevel="1" thickBot="1">
      <c r="A351" s="68">
        <f t="shared" si="22"/>
        <v>40</v>
      </c>
      <c r="B351" s="36">
        <v>4627132362590</v>
      </c>
      <c r="C351" s="36">
        <v>6168</v>
      </c>
      <c r="D351" s="36"/>
      <c r="E351" s="92" t="s">
        <v>485</v>
      </c>
      <c r="F351" s="60" t="s">
        <v>486</v>
      </c>
      <c r="G351" s="221" t="s">
        <v>484</v>
      </c>
      <c r="H351" s="60">
        <v>120</v>
      </c>
      <c r="I351" s="553"/>
      <c r="J351" s="109">
        <f t="shared" si="23"/>
        <v>0</v>
      </c>
      <c r="L351" s="522"/>
      <c r="M351" s="18"/>
    </row>
    <row r="352" spans="1:19" ht="46.2" outlineLevel="1" thickBot="1">
      <c r="A352" s="68">
        <f t="shared" si="22"/>
        <v>41</v>
      </c>
      <c r="B352" s="36">
        <v>4627132362606</v>
      </c>
      <c r="C352" s="36">
        <v>6171</v>
      </c>
      <c r="D352" s="36"/>
      <c r="E352" s="92" t="s">
        <v>487</v>
      </c>
      <c r="F352" s="60" t="s">
        <v>488</v>
      </c>
      <c r="G352" s="221" t="s">
        <v>484</v>
      </c>
      <c r="H352" s="60">
        <v>230</v>
      </c>
      <c r="I352" s="553"/>
      <c r="J352" s="109">
        <f t="shared" si="23"/>
        <v>0</v>
      </c>
      <c r="L352" s="522"/>
      <c r="M352" s="18"/>
    </row>
    <row r="353" spans="1:13" ht="69.599999999999994" outlineLevel="1" thickBot="1">
      <c r="A353" s="68">
        <f t="shared" si="22"/>
        <v>42</v>
      </c>
      <c r="B353" s="33">
        <v>4627088478093</v>
      </c>
      <c r="C353" s="33">
        <v>6129</v>
      </c>
      <c r="D353" s="33"/>
      <c r="E353" s="72" t="s">
        <v>489</v>
      </c>
      <c r="F353" s="39" t="s">
        <v>490</v>
      </c>
      <c r="G353" s="93" t="s">
        <v>491</v>
      </c>
      <c r="H353" s="38">
        <v>160</v>
      </c>
      <c r="I353" s="553"/>
      <c r="J353" s="109">
        <f t="shared" si="23"/>
        <v>0</v>
      </c>
      <c r="L353" s="522"/>
      <c r="M353" s="18"/>
    </row>
    <row r="354" spans="1:13" ht="28.2" outlineLevel="1" thickBot="1">
      <c r="A354" s="68">
        <f t="shared" si="22"/>
        <v>43</v>
      </c>
      <c r="B354" s="33">
        <v>4627088478109</v>
      </c>
      <c r="C354" s="33">
        <v>6130</v>
      </c>
      <c r="D354" s="33"/>
      <c r="E354" s="84" t="s">
        <v>492</v>
      </c>
      <c r="F354" s="39" t="s">
        <v>493</v>
      </c>
      <c r="G354" s="93" t="s">
        <v>494</v>
      </c>
      <c r="H354" s="38">
        <v>200</v>
      </c>
      <c r="I354" s="553"/>
      <c r="J354" s="109">
        <f t="shared" si="23"/>
        <v>0</v>
      </c>
      <c r="L354" s="522"/>
      <c r="M354" s="18"/>
    </row>
    <row r="355" spans="1:13" ht="48" customHeight="1" outlineLevel="1" thickBot="1">
      <c r="A355" s="68">
        <f t="shared" si="22"/>
        <v>44</v>
      </c>
      <c r="B355" s="33">
        <v>4627088478116</v>
      </c>
      <c r="C355" s="33">
        <v>6131</v>
      </c>
      <c r="D355" s="33"/>
      <c r="E355" s="87" t="s">
        <v>495</v>
      </c>
      <c r="F355" s="39" t="s">
        <v>496</v>
      </c>
      <c r="G355" s="93" t="s">
        <v>497</v>
      </c>
      <c r="H355" s="38">
        <v>330</v>
      </c>
      <c r="I355" s="553"/>
      <c r="J355" s="109">
        <f t="shared" si="23"/>
        <v>0</v>
      </c>
      <c r="L355" s="522"/>
      <c r="M355" s="18"/>
    </row>
    <row r="356" spans="1:13" ht="42" outlineLevel="1" thickBot="1">
      <c r="A356" s="68">
        <f t="shared" si="22"/>
        <v>45</v>
      </c>
      <c r="B356" s="33">
        <v>4627088478123</v>
      </c>
      <c r="C356" s="33">
        <v>6132</v>
      </c>
      <c r="D356" s="33"/>
      <c r="E356" s="87" t="s">
        <v>498</v>
      </c>
      <c r="F356" s="39" t="s">
        <v>499</v>
      </c>
      <c r="G356" s="93" t="s">
        <v>511</v>
      </c>
      <c r="H356" s="38">
        <v>160</v>
      </c>
      <c r="I356" s="553"/>
      <c r="J356" s="109">
        <f t="shared" si="23"/>
        <v>0</v>
      </c>
      <c r="L356" s="522"/>
      <c r="M356" s="18"/>
    </row>
    <row r="357" spans="1:13" ht="42" outlineLevel="1" thickBot="1">
      <c r="A357" s="68">
        <f t="shared" si="22"/>
        <v>46</v>
      </c>
      <c r="B357" s="33">
        <v>4627088478130</v>
      </c>
      <c r="C357" s="33">
        <v>6133</v>
      </c>
      <c r="D357" s="33"/>
      <c r="E357" s="52" t="s">
        <v>500</v>
      </c>
      <c r="F357" s="39" t="s">
        <v>501</v>
      </c>
      <c r="G357" s="93" t="s">
        <v>502</v>
      </c>
      <c r="H357" s="38">
        <v>190</v>
      </c>
      <c r="I357" s="553"/>
      <c r="J357" s="109">
        <f t="shared" si="23"/>
        <v>0</v>
      </c>
      <c r="L357" s="522"/>
      <c r="M357" s="18"/>
    </row>
    <row r="358" spans="1:13" ht="55.8" outlineLevel="1" thickBot="1">
      <c r="A358" s="68">
        <f t="shared" si="22"/>
        <v>47</v>
      </c>
      <c r="B358" s="33">
        <v>4627088475245</v>
      </c>
      <c r="C358" s="33">
        <v>6099</v>
      </c>
      <c r="D358" s="33"/>
      <c r="E358" s="69" t="s">
        <v>503</v>
      </c>
      <c r="F358" s="39" t="s">
        <v>504</v>
      </c>
      <c r="G358" s="49" t="s">
        <v>505</v>
      </c>
      <c r="H358" s="39">
        <v>180</v>
      </c>
      <c r="I358" s="553"/>
      <c r="J358" s="109">
        <f t="shared" si="23"/>
        <v>0</v>
      </c>
      <c r="L358" s="522"/>
      <c r="M358" s="18"/>
    </row>
    <row r="359" spans="1:13" ht="55.8" outlineLevel="1" thickBot="1">
      <c r="A359" s="68">
        <f>A358+1</f>
        <v>48</v>
      </c>
      <c r="B359" s="33">
        <v>4627088475238</v>
      </c>
      <c r="C359" s="33">
        <v>6098</v>
      </c>
      <c r="D359" s="33"/>
      <c r="E359" s="69" t="s">
        <v>506</v>
      </c>
      <c r="F359" s="39" t="s">
        <v>507</v>
      </c>
      <c r="G359" s="49" t="s">
        <v>505</v>
      </c>
      <c r="H359" s="39">
        <v>180</v>
      </c>
      <c r="I359" s="553"/>
      <c r="J359" s="109">
        <f t="shared" si="23"/>
        <v>0</v>
      </c>
      <c r="L359" s="522"/>
      <c r="M359" s="18"/>
    </row>
    <row r="360" spans="1:13" ht="42" outlineLevel="1" thickBot="1">
      <c r="A360" s="102">
        <v>49</v>
      </c>
      <c r="B360" s="34">
        <v>4627088475276</v>
      </c>
      <c r="C360" s="34">
        <v>6102</v>
      </c>
      <c r="D360" s="34"/>
      <c r="E360" s="81" t="s">
        <v>508</v>
      </c>
      <c r="F360" s="35" t="s">
        <v>509</v>
      </c>
      <c r="G360" s="94" t="s">
        <v>505</v>
      </c>
      <c r="H360" s="39">
        <v>250</v>
      </c>
      <c r="I360" s="553"/>
      <c r="J360" s="109">
        <f t="shared" si="23"/>
        <v>0</v>
      </c>
      <c r="L360" s="522"/>
      <c r="M360" s="18"/>
    </row>
    <row r="361" spans="1:13" ht="33" customHeight="1">
      <c r="A361" s="101"/>
      <c r="I361" s="104"/>
      <c r="J361" s="106"/>
    </row>
    <row r="362" spans="1:13" ht="17.399999999999999">
      <c r="A362" s="101"/>
      <c r="I362" s="104"/>
      <c r="J362" s="106"/>
    </row>
    <row r="365" spans="1:13" ht="34.950000000000003" customHeight="1"/>
    <row r="366" spans="1:13" ht="33" customHeight="1"/>
    <row r="367" spans="1:13" ht="33" customHeight="1"/>
  </sheetData>
  <autoFilter ref="A2:K360">
    <filterColumn colId="7"/>
  </autoFilter>
  <sortState ref="B234:I264">
    <sortCondition ref="E234:E264"/>
  </sortState>
  <mergeCells count="103">
    <mergeCell ref="A174:A175"/>
    <mergeCell ref="D174:D175"/>
    <mergeCell ref="E174:E175"/>
    <mergeCell ref="F174:F175"/>
    <mergeCell ref="A168:A169"/>
    <mergeCell ref="D168:D169"/>
    <mergeCell ref="E168:E169"/>
    <mergeCell ref="F168:F169"/>
    <mergeCell ref="A170:A171"/>
    <mergeCell ref="D170:D171"/>
    <mergeCell ref="E170:E171"/>
    <mergeCell ref="F170:F171"/>
    <mergeCell ref="A172:A173"/>
    <mergeCell ref="D172:D173"/>
    <mergeCell ref="E172:E173"/>
    <mergeCell ref="F172:F173"/>
    <mergeCell ref="A162:A163"/>
    <mergeCell ref="D162:D163"/>
    <mergeCell ref="E162:E163"/>
    <mergeCell ref="F162:F163"/>
    <mergeCell ref="A164:A165"/>
    <mergeCell ref="D164:D165"/>
    <mergeCell ref="E164:E165"/>
    <mergeCell ref="F164:F165"/>
    <mergeCell ref="A166:A167"/>
    <mergeCell ref="D166:D167"/>
    <mergeCell ref="E166:E167"/>
    <mergeCell ref="F166:F167"/>
    <mergeCell ref="C157:E157"/>
    <mergeCell ref="E158:E159"/>
    <mergeCell ref="A158:A159"/>
    <mergeCell ref="A160:A161"/>
    <mergeCell ref="D158:D159"/>
    <mergeCell ref="F158:F159"/>
    <mergeCell ref="E160:E161"/>
    <mergeCell ref="D160:D161"/>
    <mergeCell ref="F160:F161"/>
    <mergeCell ref="A91:A92"/>
    <mergeCell ref="A98:A100"/>
    <mergeCell ref="E98:E100"/>
    <mergeCell ref="F98:F100"/>
    <mergeCell ref="E93:E94"/>
    <mergeCell ref="A93:A94"/>
    <mergeCell ref="D93:D94"/>
    <mergeCell ref="D98:D100"/>
    <mergeCell ref="A51:A53"/>
    <mergeCell ref="E51:E53"/>
    <mergeCell ref="F51:F53"/>
    <mergeCell ref="E36:E38"/>
    <mergeCell ref="C6:E6"/>
    <mergeCell ref="F39:F41"/>
    <mergeCell ref="E39:E41"/>
    <mergeCell ref="F36:F38"/>
    <mergeCell ref="A39:A41"/>
    <mergeCell ref="A36:A38"/>
    <mergeCell ref="A33:A35"/>
    <mergeCell ref="E33:E35"/>
    <mergeCell ref="F27:F29"/>
    <mergeCell ref="E30:E32"/>
    <mergeCell ref="E27:E29"/>
    <mergeCell ref="D33:D35"/>
    <mergeCell ref="F18:F20"/>
    <mergeCell ref="E18:E20"/>
    <mergeCell ref="E91:E92"/>
    <mergeCell ref="F91:F92"/>
    <mergeCell ref="F96:F97"/>
    <mergeCell ref="A42:A44"/>
    <mergeCell ref="D18:D20"/>
    <mergeCell ref="F21:F23"/>
    <mergeCell ref="F42:F44"/>
    <mergeCell ref="E24:E26"/>
    <mergeCell ref="E42:E44"/>
    <mergeCell ref="F24:F26"/>
    <mergeCell ref="E62:E65"/>
    <mergeCell ref="F30:F32"/>
    <mergeCell ref="F33:F35"/>
    <mergeCell ref="F93:F94"/>
    <mergeCell ref="E21:E23"/>
    <mergeCell ref="E45:E47"/>
    <mergeCell ref="F45:F47"/>
    <mergeCell ref="E54:E56"/>
    <mergeCell ref="F54:F56"/>
    <mergeCell ref="A30:A32"/>
    <mergeCell ref="A27:A29"/>
    <mergeCell ref="A24:A26"/>
    <mergeCell ref="A21:A23"/>
    <mergeCell ref="A18:A20"/>
    <mergeCell ref="E66:E69"/>
    <mergeCell ref="F66:F69"/>
    <mergeCell ref="F62:F65"/>
    <mergeCell ref="C3:G3"/>
    <mergeCell ref="C278:E278"/>
    <mergeCell ref="C311:E311"/>
    <mergeCell ref="C222:E222"/>
    <mergeCell ref="C177:E177"/>
    <mergeCell ref="C176:E176"/>
    <mergeCell ref="C138:E138"/>
    <mergeCell ref="C16:E16"/>
    <mergeCell ref="E96:E97"/>
    <mergeCell ref="D66:D69"/>
    <mergeCell ref="C116:E116"/>
    <mergeCell ref="A45:A47"/>
    <mergeCell ref="A54:A56"/>
  </mergeCells>
  <phoneticPr fontId="3" type="noConversion"/>
  <pageMargins left="3.937007874015748E-2" right="3.937007874015748E-2" top="0.15748031496062992" bottom="0.15748031496062992" header="0.31496062992125984" footer="0.31496062992125984"/>
  <pageSetup paperSize="9" scale="25" fitToHeight="21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K11" sqref="K11"/>
    </sheetView>
  </sheetViews>
  <sheetFormatPr defaultRowHeight="14.4"/>
  <cols>
    <col min="1" max="1" width="18.109375" customWidth="1"/>
    <col min="2" max="7" width="11" customWidth="1"/>
  </cols>
  <sheetData>
    <row r="1" spans="1:7" ht="30.6" customHeight="1">
      <c r="A1" s="463" t="s">
        <v>163</v>
      </c>
      <c r="B1" s="463"/>
      <c r="C1" s="463"/>
      <c r="D1" s="463"/>
      <c r="E1" s="463"/>
      <c r="F1" s="463"/>
      <c r="G1" s="463"/>
    </row>
    <row r="2" spans="1:7" ht="37.950000000000003" customHeight="1">
      <c r="A2" s="461" t="s">
        <v>159</v>
      </c>
      <c r="B2" s="43" t="s">
        <v>160</v>
      </c>
      <c r="C2" s="41">
        <v>0.03</v>
      </c>
      <c r="D2" s="41">
        <v>0.05</v>
      </c>
      <c r="E2" s="41">
        <v>0.08</v>
      </c>
      <c r="F2" s="41">
        <v>0.1</v>
      </c>
      <c r="G2" s="41">
        <v>0.12</v>
      </c>
    </row>
    <row r="3" spans="1:7" ht="37.950000000000003" customHeight="1">
      <c r="A3" s="461"/>
      <c r="B3" s="44" t="s">
        <v>161</v>
      </c>
      <c r="C3" s="42" t="s">
        <v>154</v>
      </c>
      <c r="D3" s="42" t="s">
        <v>155</v>
      </c>
      <c r="E3" s="42" t="s">
        <v>156</v>
      </c>
      <c r="F3" s="42" t="s">
        <v>157</v>
      </c>
      <c r="G3" s="42" t="s">
        <v>158</v>
      </c>
    </row>
    <row r="4" spans="1:7" ht="30" customHeight="1">
      <c r="A4" s="462" t="s">
        <v>162</v>
      </c>
      <c r="B4" s="462"/>
      <c r="C4" s="462"/>
      <c r="D4" s="462"/>
      <c r="E4" s="462"/>
      <c r="F4" s="462"/>
      <c r="G4" s="462"/>
    </row>
  </sheetData>
  <mergeCells count="3">
    <mergeCell ref="A2:A3"/>
    <mergeCell ref="A4:G4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M23"/>
  <sheetViews>
    <sheetView topLeftCell="A4" zoomScaleNormal="100" workbookViewId="0">
      <selection activeCell="B8" sqref="B8:E8"/>
    </sheetView>
  </sheetViews>
  <sheetFormatPr defaultColWidth="8.88671875" defaultRowHeight="14.4"/>
  <cols>
    <col min="1" max="1" width="2.44140625" customWidth="1"/>
    <col min="2" max="2" width="16.109375" customWidth="1"/>
    <col min="3" max="4" width="13.6640625" customWidth="1"/>
    <col min="5" max="5" width="14.6640625" customWidth="1"/>
    <col min="6" max="6" width="2.33203125" customWidth="1"/>
    <col min="7" max="7" width="15.33203125" style="2" customWidth="1"/>
    <col min="8" max="8" width="13.109375" customWidth="1"/>
    <col min="9" max="9" width="10.109375" customWidth="1"/>
    <col min="10" max="10" width="1.44140625" customWidth="1"/>
    <col min="11" max="11" width="14.88671875" customWidth="1"/>
    <col min="12" max="12" width="13.6640625" customWidth="1"/>
    <col min="13" max="13" width="11.5546875" customWidth="1"/>
    <col min="14" max="14" width="5" customWidth="1"/>
  </cols>
  <sheetData>
    <row r="1" spans="2:13" ht="9.75" customHeight="1" thickBot="1"/>
    <row r="2" spans="2:13" ht="70.2" customHeight="1">
      <c r="B2" s="500" t="s">
        <v>731</v>
      </c>
      <c r="C2" s="501"/>
      <c r="D2" s="501"/>
      <c r="E2" s="502"/>
      <c r="F2" s="1"/>
      <c r="G2" s="485" t="s">
        <v>72</v>
      </c>
      <c r="H2" s="486"/>
      <c r="I2" s="486"/>
      <c r="J2" s="486"/>
      <c r="K2" s="486"/>
      <c r="L2" s="486"/>
      <c r="M2" s="487"/>
    </row>
    <row r="3" spans="2:13" ht="24" customHeight="1" thickBot="1">
      <c r="B3" s="503" t="s">
        <v>73</v>
      </c>
      <c r="C3" s="504"/>
      <c r="D3" s="504"/>
      <c r="E3" s="505"/>
      <c r="G3" s="488" t="s">
        <v>73</v>
      </c>
      <c r="H3" s="489"/>
      <c r="I3" s="489"/>
      <c r="J3" s="489"/>
      <c r="K3" s="489"/>
      <c r="L3" s="489"/>
      <c r="M3" s="490"/>
    </row>
    <row r="4" spans="2:13" ht="24.6" customHeight="1" thickBot="1">
      <c r="B4" s="473" t="s">
        <v>74</v>
      </c>
      <c r="C4" s="470" t="s">
        <v>7</v>
      </c>
      <c r="D4" s="473" t="s">
        <v>75</v>
      </c>
      <c r="E4" s="470" t="s">
        <v>76</v>
      </c>
      <c r="G4" s="491" t="s">
        <v>62</v>
      </c>
      <c r="H4" s="492"/>
      <c r="I4" s="493"/>
      <c r="J4" s="3"/>
      <c r="K4" s="491" t="s">
        <v>63</v>
      </c>
      <c r="L4" s="492"/>
      <c r="M4" s="493"/>
    </row>
    <row r="5" spans="2:13" ht="24.6" customHeight="1">
      <c r="B5" s="474"/>
      <c r="C5" s="471"/>
      <c r="D5" s="474"/>
      <c r="E5" s="471"/>
      <c r="G5" s="494" t="s">
        <v>74</v>
      </c>
      <c r="H5" s="498" t="s">
        <v>64</v>
      </c>
      <c r="I5" s="498" t="s">
        <v>18</v>
      </c>
      <c r="J5" s="26"/>
      <c r="K5" s="496" t="s">
        <v>74</v>
      </c>
      <c r="L5" s="498" t="s">
        <v>64</v>
      </c>
      <c r="M5" s="498" t="s">
        <v>18</v>
      </c>
    </row>
    <row r="6" spans="2:13" ht="27" customHeight="1" thickBot="1">
      <c r="B6" s="475"/>
      <c r="C6" s="472"/>
      <c r="D6" s="475"/>
      <c r="E6" s="472"/>
      <c r="G6" s="495"/>
      <c r="H6" s="499"/>
      <c r="I6" s="499"/>
      <c r="J6" s="26"/>
      <c r="K6" s="497"/>
      <c r="L6" s="499"/>
      <c r="M6" s="499"/>
    </row>
    <row r="7" spans="2:13" ht="21" customHeight="1" thickBot="1">
      <c r="B7" s="29" t="s">
        <v>732</v>
      </c>
      <c r="C7" s="239" t="s">
        <v>186</v>
      </c>
      <c r="D7" s="240" t="s">
        <v>733</v>
      </c>
      <c r="E7" s="241" t="s">
        <v>185</v>
      </c>
      <c r="G7" s="4" t="s">
        <v>8</v>
      </c>
      <c r="H7" s="5" t="s">
        <v>734</v>
      </c>
      <c r="I7" s="6" t="s">
        <v>65</v>
      </c>
      <c r="J7" s="7"/>
    </row>
    <row r="8" spans="2:13" ht="21" customHeight="1">
      <c r="B8" s="27" t="s">
        <v>735</v>
      </c>
      <c r="C8" s="242" t="s">
        <v>186</v>
      </c>
      <c r="D8" s="243" t="s">
        <v>736</v>
      </c>
      <c r="E8" s="244" t="s">
        <v>187</v>
      </c>
      <c r="G8" s="245" t="s">
        <v>9</v>
      </c>
      <c r="H8" s="246" t="s">
        <v>737</v>
      </c>
      <c r="I8" s="6" t="s">
        <v>66</v>
      </c>
      <c r="J8" s="7"/>
      <c r="K8" s="8" t="s">
        <v>9</v>
      </c>
      <c r="L8" s="9" t="s">
        <v>738</v>
      </c>
      <c r="M8" s="10" t="s">
        <v>14</v>
      </c>
    </row>
    <row r="9" spans="2:13" ht="21" customHeight="1">
      <c r="B9" s="27" t="s">
        <v>739</v>
      </c>
      <c r="C9" s="242" t="s">
        <v>740</v>
      </c>
      <c r="D9" s="243" t="s">
        <v>741</v>
      </c>
      <c r="E9" s="244" t="s">
        <v>742</v>
      </c>
      <c r="G9" s="245" t="s">
        <v>10</v>
      </c>
      <c r="H9" s="246" t="s">
        <v>738</v>
      </c>
      <c r="I9" s="247" t="s">
        <v>67</v>
      </c>
      <c r="J9" s="11"/>
      <c r="K9" s="245" t="s">
        <v>10</v>
      </c>
      <c r="L9" s="246" t="s">
        <v>743</v>
      </c>
      <c r="M9" s="247" t="s">
        <v>14</v>
      </c>
    </row>
    <row r="10" spans="2:13" ht="21" customHeight="1">
      <c r="B10" s="27" t="s">
        <v>744</v>
      </c>
      <c r="C10" s="242" t="s">
        <v>152</v>
      </c>
      <c r="D10" s="243">
        <v>30</v>
      </c>
      <c r="E10" s="244" t="s">
        <v>745</v>
      </c>
      <c r="G10" s="12" t="s">
        <v>12</v>
      </c>
      <c r="H10" s="248" t="s">
        <v>743</v>
      </c>
      <c r="I10" s="13" t="s">
        <v>68</v>
      </c>
      <c r="J10" s="11"/>
      <c r="K10" s="245" t="s">
        <v>12</v>
      </c>
      <c r="L10" s="246" t="s">
        <v>746</v>
      </c>
      <c r="M10" s="247" t="s">
        <v>15</v>
      </c>
    </row>
    <row r="11" spans="2:13" ht="21" customHeight="1" thickBot="1">
      <c r="B11" s="27" t="s">
        <v>747</v>
      </c>
      <c r="C11" s="249" t="s">
        <v>748</v>
      </c>
      <c r="D11" s="243" t="s">
        <v>749</v>
      </c>
      <c r="E11" s="244" t="s">
        <v>750</v>
      </c>
      <c r="G11" s="28" t="s">
        <v>13</v>
      </c>
      <c r="H11" s="250" t="s">
        <v>746</v>
      </c>
      <c r="I11" s="251" t="s">
        <v>69</v>
      </c>
      <c r="J11" s="11"/>
      <c r="K11" s="245" t="s">
        <v>13</v>
      </c>
      <c r="L11" s="246" t="s">
        <v>751</v>
      </c>
      <c r="M11" s="247" t="s">
        <v>17</v>
      </c>
    </row>
    <row r="12" spans="2:13" ht="21" customHeight="1" thickBot="1">
      <c r="B12" s="27" t="s">
        <v>752</v>
      </c>
      <c r="C12" s="249" t="s">
        <v>11</v>
      </c>
      <c r="D12" s="243" t="s">
        <v>753</v>
      </c>
      <c r="E12" s="244" t="s">
        <v>754</v>
      </c>
      <c r="G12" s="103"/>
      <c r="H12" s="103"/>
      <c r="I12" s="103"/>
      <c r="J12" s="103"/>
      <c r="K12" s="28" t="s">
        <v>70</v>
      </c>
      <c r="L12" s="250" t="s">
        <v>755</v>
      </c>
      <c r="M12" s="251" t="s">
        <v>71</v>
      </c>
    </row>
    <row r="13" spans="2:13" ht="21" customHeight="1">
      <c r="B13" s="27" t="s">
        <v>756</v>
      </c>
      <c r="C13" s="252" t="s">
        <v>61</v>
      </c>
      <c r="D13" s="243" t="s">
        <v>757</v>
      </c>
      <c r="E13" s="253" t="s">
        <v>108</v>
      </c>
      <c r="G13" s="103"/>
      <c r="H13" s="103"/>
      <c r="I13" s="103"/>
      <c r="J13" s="103"/>
      <c r="K13" s="103"/>
      <c r="L13" s="103"/>
      <c r="M13" s="103"/>
    </row>
    <row r="14" spans="2:13" ht="21" customHeight="1">
      <c r="B14" s="27" t="s">
        <v>758</v>
      </c>
      <c r="C14" s="252" t="s">
        <v>109</v>
      </c>
      <c r="D14" s="243" t="s">
        <v>759</v>
      </c>
      <c r="E14" s="253" t="s">
        <v>760</v>
      </c>
      <c r="G14" s="103"/>
      <c r="H14" s="103"/>
      <c r="I14" s="103"/>
      <c r="J14" s="103"/>
      <c r="K14" s="103"/>
      <c r="L14" s="103"/>
      <c r="M14" s="103"/>
    </row>
    <row r="15" spans="2:13" ht="21" customHeight="1" thickBot="1">
      <c r="B15" s="254" t="s">
        <v>761</v>
      </c>
      <c r="C15" s="255" t="s">
        <v>566</v>
      </c>
      <c r="D15" s="256" t="s">
        <v>762</v>
      </c>
      <c r="E15" s="257" t="s">
        <v>763</v>
      </c>
      <c r="G15" s="103"/>
      <c r="H15" s="103"/>
      <c r="I15" s="103"/>
      <c r="J15" s="103"/>
      <c r="K15" s="103"/>
      <c r="L15" s="103"/>
      <c r="M15" s="103"/>
    </row>
    <row r="16" spans="2:13" ht="15" thickBot="1"/>
    <row r="17" spans="2:13" ht="26.4" customHeight="1" thickBot="1">
      <c r="B17" s="476" t="s">
        <v>764</v>
      </c>
      <c r="C17" s="477"/>
      <c r="D17" s="477"/>
      <c r="E17" s="477"/>
      <c r="F17" s="477"/>
      <c r="G17" s="478"/>
      <c r="H17" s="258"/>
      <c r="I17" s="258"/>
      <c r="J17" s="258"/>
      <c r="K17" s="258"/>
      <c r="L17" s="258"/>
      <c r="M17" s="259"/>
    </row>
    <row r="18" spans="2:13" ht="26.4" customHeight="1">
      <c r="B18" s="479" t="s">
        <v>765</v>
      </c>
      <c r="C18" s="480"/>
      <c r="D18" s="480"/>
      <c r="E18" s="480"/>
      <c r="F18" s="480"/>
      <c r="G18" s="481"/>
      <c r="H18" s="260"/>
      <c r="I18" s="260"/>
      <c r="J18" s="260"/>
      <c r="K18" s="260"/>
      <c r="L18" s="260"/>
      <c r="M18" s="259"/>
    </row>
    <row r="19" spans="2:13" ht="28.5" customHeight="1">
      <c r="B19" s="464" t="s">
        <v>766</v>
      </c>
      <c r="C19" s="465"/>
      <c r="D19" s="465"/>
      <c r="E19" s="465"/>
      <c r="F19" s="465"/>
      <c r="G19" s="466"/>
      <c r="H19" s="261"/>
      <c r="I19" s="261"/>
      <c r="J19" s="261"/>
      <c r="K19" s="261"/>
      <c r="L19" s="261"/>
      <c r="M19" s="259"/>
    </row>
    <row r="20" spans="2:13" ht="26.4" customHeight="1">
      <c r="B20" s="467" t="s">
        <v>767</v>
      </c>
      <c r="C20" s="468"/>
      <c r="D20" s="468"/>
      <c r="E20" s="468"/>
      <c r="F20" s="468"/>
      <c r="G20" s="469"/>
      <c r="H20" s="262"/>
      <c r="I20" s="262"/>
      <c r="J20" s="262"/>
      <c r="K20" s="262"/>
      <c r="L20" s="262"/>
      <c r="M20" s="259"/>
    </row>
    <row r="21" spans="2:13" ht="26.4" customHeight="1">
      <c r="B21" s="467" t="s">
        <v>768</v>
      </c>
      <c r="C21" s="468"/>
      <c r="D21" s="468"/>
      <c r="E21" s="468"/>
      <c r="F21" s="468"/>
      <c r="G21" s="469"/>
      <c r="H21" s="263"/>
      <c r="I21" s="263"/>
      <c r="J21" s="263"/>
      <c r="K21" s="263"/>
      <c r="L21" s="263"/>
      <c r="M21" s="259"/>
    </row>
    <row r="22" spans="2:13" ht="26.4" customHeight="1">
      <c r="B22" s="467" t="s">
        <v>769</v>
      </c>
      <c r="C22" s="468"/>
      <c r="D22" s="468"/>
      <c r="E22" s="468"/>
      <c r="F22" s="468"/>
      <c r="G22" s="469"/>
      <c r="H22" s="259"/>
      <c r="I22" s="259"/>
      <c r="J22" s="259"/>
      <c r="K22" s="259"/>
      <c r="L22" s="259"/>
      <c r="M22" s="259"/>
    </row>
    <row r="23" spans="2:13" ht="26.4" customHeight="1" thickBot="1">
      <c r="B23" s="482" t="s">
        <v>770</v>
      </c>
      <c r="C23" s="483"/>
      <c r="D23" s="483"/>
      <c r="E23" s="483"/>
      <c r="F23" s="483"/>
      <c r="G23" s="484"/>
    </row>
  </sheetData>
  <mergeCells count="23">
    <mergeCell ref="B21:G21"/>
    <mergeCell ref="B22:G22"/>
    <mergeCell ref="B23:G23"/>
    <mergeCell ref="G2:M2"/>
    <mergeCell ref="G3:M3"/>
    <mergeCell ref="G4:I4"/>
    <mergeCell ref="K4:M4"/>
    <mergeCell ref="G5:G6"/>
    <mergeCell ref="K5:K6"/>
    <mergeCell ref="H5:H6"/>
    <mergeCell ref="I5:I6"/>
    <mergeCell ref="L5:L6"/>
    <mergeCell ref="M5:M6"/>
    <mergeCell ref="B2:E2"/>
    <mergeCell ref="B3:E3"/>
    <mergeCell ref="B4:B6"/>
    <mergeCell ref="B19:G19"/>
    <mergeCell ref="B20:G20"/>
    <mergeCell ref="C4:C6"/>
    <mergeCell ref="D4:D6"/>
    <mergeCell ref="E4:E6"/>
    <mergeCell ref="B17:G17"/>
    <mergeCell ref="B18:G18"/>
  </mergeCells>
  <phoneticPr fontId="3" type="noConversion"/>
  <pageMargins left="0.11811023622047245" right="0.11811023622047245" top="0.15748031496062992" bottom="0.15748031496062992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</vt:lpstr>
      <vt:lpstr>СКИДКИ!</vt:lpstr>
      <vt:lpstr>Размерный ряд</vt:lpstr>
      <vt:lpstr>Прайс!Заголовки_для_печати</vt:lpstr>
      <vt:lpstr>Прайс!Область_печати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20130624-KarnavalOFF</dc:creator>
  <cp:lastModifiedBy>toamna@yandex.ru</cp:lastModifiedBy>
  <cp:lastPrinted>2021-06-25T10:04:37Z</cp:lastPrinted>
  <dcterms:created xsi:type="dcterms:W3CDTF">2013-09-11T05:03:25Z</dcterms:created>
  <dcterms:modified xsi:type="dcterms:W3CDTF">2022-01-18T11:06:42Z</dcterms:modified>
</cp:coreProperties>
</file>